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lbers\Desktop\"/>
    </mc:Choice>
  </mc:AlternateContent>
  <xr:revisionPtr revIDLastSave="0" documentId="8_{A04A866E-6E4B-43B5-9B70-B293D6ADAD0D}" xr6:coauthVersionLast="36" xr6:coauthVersionMax="36" xr10:uidLastSave="{00000000-0000-0000-0000-000000000000}"/>
  <bookViews>
    <workbookView xWindow="0" yWindow="0" windowWidth="28800" windowHeight="12105" xr2:uid="{1E9897B8-9948-4F7C-959D-F27F7CE25CCE}"/>
  </bookViews>
  <sheets>
    <sheet name="Table 10-1, 2" sheetId="1" r:id="rId1"/>
    <sheet name="Table 10-3" sheetId="2" r:id="rId2"/>
    <sheet name="Table 10-4, 5" sheetId="3" r:id="rId3"/>
    <sheet name="Table 10-6" sheetId="4" r:id="rId4"/>
    <sheet name="Table 10-7, 8" sheetId="5" r:id="rId5"/>
    <sheet name="Table 10-9" sheetId="6" r:id="rId6"/>
    <sheet name="Table 10-10" sheetId="7" r:id="rId7"/>
    <sheet name="Table 10-11" sheetId="8" r:id="rId8"/>
    <sheet name="Table 10-12" sheetId="9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9" l="1"/>
  <c r="C18" i="9"/>
  <c r="B18" i="9"/>
  <c r="E17" i="9"/>
  <c r="E16" i="9"/>
  <c r="E15" i="9"/>
  <c r="E14" i="9"/>
  <c r="E13" i="9"/>
  <c r="E12" i="9"/>
  <c r="E11" i="9"/>
  <c r="E10" i="9"/>
  <c r="E9" i="9"/>
  <c r="E8" i="9"/>
  <c r="E7" i="9"/>
  <c r="F7" i="9" s="1"/>
  <c r="E6" i="9"/>
  <c r="E5" i="9"/>
  <c r="E4" i="9"/>
  <c r="E3" i="9"/>
  <c r="E18" i="9" s="1"/>
  <c r="K28" i="5"/>
  <c r="J28" i="5"/>
  <c r="I28" i="5"/>
  <c r="H28" i="5"/>
  <c r="G28" i="5"/>
  <c r="F28" i="5"/>
  <c r="E28" i="5"/>
  <c r="D28" i="5"/>
  <c r="C28" i="5"/>
  <c r="B28" i="5"/>
  <c r="G28" i="1"/>
  <c r="F28" i="1"/>
  <c r="E28" i="1"/>
  <c r="D28" i="1"/>
  <c r="C28" i="1"/>
  <c r="B28" i="1"/>
  <c r="F14" i="9" l="1"/>
  <c r="F10" i="9"/>
  <c r="F6" i="9"/>
  <c r="F17" i="9"/>
  <c r="F13" i="9"/>
  <c r="F9" i="9"/>
  <c r="F5" i="9"/>
  <c r="F11" i="9"/>
  <c r="F15" i="9"/>
  <c r="F8" i="9"/>
  <c r="F16" i="9"/>
  <c r="F4" i="9"/>
  <c r="F12" i="9"/>
  <c r="F3" i="9"/>
  <c r="F18" i="9" l="1"/>
</calcChain>
</file>

<file path=xl/sharedStrings.xml><?xml version="1.0" encoding="utf-8"?>
<sst xmlns="http://schemas.openxmlformats.org/spreadsheetml/2006/main" count="180" uniqueCount="90">
  <si>
    <t>College</t>
  </si>
  <si>
    <t>Tuition &amp; Fees, $</t>
  </si>
  <si>
    <t>Local, $</t>
  </si>
  <si>
    <t>State Support, $</t>
  </si>
  <si>
    <t>Federal, $</t>
  </si>
  <si>
    <t>Other Income, $</t>
  </si>
  <si>
    <t>Total Revenue, $</t>
  </si>
  <si>
    <t>Northeast</t>
  </si>
  <si>
    <t>North Iowa</t>
  </si>
  <si>
    <t>Iowa Lakes*</t>
  </si>
  <si>
    <t>Northwest</t>
  </si>
  <si>
    <t>Iowa Central*</t>
  </si>
  <si>
    <t>Iowa Valley</t>
  </si>
  <si>
    <t>Hawkeye*</t>
  </si>
  <si>
    <t>Eastern Iowa</t>
  </si>
  <si>
    <t>Kirkwood</t>
  </si>
  <si>
    <t>Des Moines Area</t>
  </si>
  <si>
    <t>Western Iowa Tech</t>
  </si>
  <si>
    <t>Iowa Western</t>
  </si>
  <si>
    <t>Southwestern</t>
  </si>
  <si>
    <t>Southeastern*</t>
  </si>
  <si>
    <t>Total</t>
  </si>
  <si>
    <r>
      <rPr>
        <b/>
        <sz val="6"/>
        <color theme="1"/>
        <rFont val="Open Sans"/>
      </rPr>
      <t>*</t>
    </r>
    <r>
      <rPr>
        <b/>
        <sz val="7"/>
        <color theme="1"/>
        <rFont val="Open Sans"/>
      </rPr>
      <t>Figures provided before final audit adjustments completed.</t>
    </r>
  </si>
  <si>
    <t>10-1. 2023 Nominal Revenue by Source and College</t>
  </si>
  <si>
    <t>Year</t>
  </si>
  <si>
    <t>Salaries, $</t>
  </si>
  <si>
    <t>Services, $</t>
  </si>
  <si>
    <t>Matls, Supp &amp; Travel, $</t>
  </si>
  <si>
    <t>Current Expenses, $</t>
  </si>
  <si>
    <t>Capital Outlay, $</t>
  </si>
  <si>
    <t>Total, $</t>
  </si>
  <si>
    <t>Salaries</t>
  </si>
  <si>
    <t>Services</t>
  </si>
  <si>
    <t>Matls, Supp &amp; Travel</t>
  </si>
  <si>
    <t>Current Expenses</t>
  </si>
  <si>
    <t>Capital Outlay</t>
  </si>
  <si>
    <t>Arts &amp; Science, $</t>
  </si>
  <si>
    <t>Vocational Technical, $</t>
  </si>
  <si>
    <t>Adult Education, $</t>
  </si>
  <si>
    <t>Cooperative Pgms/Svcs., $</t>
  </si>
  <si>
    <t>Admin, $</t>
  </si>
  <si>
    <t>Student Services, $</t>
  </si>
  <si>
    <t>Learning Resources, $</t>
  </si>
  <si>
    <t>Physical Plant, $</t>
  </si>
  <si>
    <t>General Institution, $</t>
  </si>
  <si>
    <t>Revenue</t>
  </si>
  <si>
    <t>Expenditures</t>
  </si>
  <si>
    <t>FTEE Total</t>
  </si>
  <si>
    <t>Revenue / FTEE</t>
  </si>
  <si>
    <t>Expenditures / FTEE</t>
  </si>
  <si>
    <t>10-10. Adjusted Revenue and Expenditures / FTEE (2023 Dollars)</t>
  </si>
  <si>
    <t>Adjusted Amount, $</t>
  </si>
  <si>
    <t>FTEE, N</t>
  </si>
  <si>
    <t>$/ FTEE</t>
  </si>
  <si>
    <t>10-11. State Support Totals (2023 dollars)</t>
  </si>
  <si>
    <t>FY 2021</t>
  </si>
  <si>
    <t>FY 2022</t>
  </si>
  <si>
    <t>FY 2023</t>
  </si>
  <si>
    <t>3-year average</t>
  </si>
  <si>
    <t>% of Total 3-year Avearge</t>
  </si>
  <si>
    <t>NICC - 01</t>
  </si>
  <si>
    <t>NIACC - 02</t>
  </si>
  <si>
    <t>ILCC - 03</t>
  </si>
  <si>
    <t>NCC - 04</t>
  </si>
  <si>
    <t>ICCC - 05</t>
  </si>
  <si>
    <t>IVCCD - 06</t>
  </si>
  <si>
    <t>HCC - 07</t>
  </si>
  <si>
    <t>EICCD - 09</t>
  </si>
  <si>
    <t>KCC - 10</t>
  </si>
  <si>
    <t>DMACC - 11</t>
  </si>
  <si>
    <t>WITCC - 12</t>
  </si>
  <si>
    <t>IWCC - 13</t>
  </si>
  <si>
    <t>SWCC - 14</t>
  </si>
  <si>
    <t>IHCC - 15</t>
  </si>
  <si>
    <t>SCC - 16</t>
  </si>
  <si>
    <t>10-12. Full-Time Enrollment Equivalent, Credit and Non-Credit</t>
  </si>
  <si>
    <t>10.4 2023 Nominal Expenditures by Category</t>
  </si>
  <si>
    <t>10-2. Nominal Revenue Totals by Source 2019-2023</t>
  </si>
  <si>
    <t>10-3. Adjusted Revenue Totals by Source (2023 dollars)</t>
  </si>
  <si>
    <t>10.5. Nominal Expenditure Totals by Source 2019-2023</t>
  </si>
  <si>
    <t>10.6. Adjusted ExpenditureTtotals by Source (2023 dollars)</t>
  </si>
  <si>
    <t>10.7. 2023 Nominal Expenditures by Function</t>
  </si>
  <si>
    <t>10.8. Nominal Expenditure Totals by Function 2019-2023</t>
  </si>
  <si>
    <t>10-9. Adjusted Expenditure Total by Function 2019-2023 (2023 dollars)</t>
  </si>
  <si>
    <t>Kirkwood**</t>
  </si>
  <si>
    <t>*Figures provided before final audit adjustments completed.</t>
  </si>
  <si>
    <t>**Includes a one-time $18.7 million contribution of funds by Kirkwood Community College to the Kirkwood Community College Foundation.</t>
  </si>
  <si>
    <t>2023*</t>
  </si>
  <si>
    <t>*Includes a one-time $18.7 million contribution of funds by Kirkwood Community College to the Kirkwood Community College Foundation.</t>
  </si>
  <si>
    <t>Indian Hills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</si>
</sst>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&quot;$&quot;#,##0"/>
    <numFmt numFmtId="166" formatCode="0.0%"/>
  </numFmts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entury Gothic"/>
      <family val="2"/>
    </font>
    <font>
      <b/>
      <sz val="9"/>
      <color theme="1"/>
      <name val="Open Sans"/>
    </font>
    <font>
      <sz val="9"/>
      <color theme="1"/>
      <name val="Open Sans"/>
    </font>
    <font>
      <b/>
      <sz val="6"/>
      <color theme="1"/>
      <name val="Open Sans"/>
    </font>
    <font>
      <b/>
      <sz val="7"/>
      <color theme="1"/>
      <name val="Open Sans"/>
    </font>
    <font>
      <sz val="10"/>
      <color theme="1"/>
      <name val="Open Sans"/>
    </font>
    <font>
      <sz val="11"/>
      <color theme="1"/>
      <name val="Calibri"/>
      <family val="2"/>
    </font>
    <font>
      <b/>
      <sz val="9"/>
      <color theme="1"/>
      <name val="Myriad Pro"/>
    </font>
    <font>
      <sz val="9"/>
      <color theme="1"/>
      <name val="Myriad Pro"/>
    </font>
    <font>
      <b/>
      <sz val="10"/>
      <color theme="1"/>
      <name val="Myriad Pro"/>
    </font>
    <font>
      <b/>
      <sz val="8"/>
      <color theme="1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rgb="FFDCE6F1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164" fontId="4" fillId="0" borderId="0" xfId="0" applyNumberFormat="1" applyFont="1"/>
    <xf numFmtId="165" fontId="8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3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0" applyNumberFormat="1" applyFont="1"/>
    <xf numFmtId="3" fontId="10" fillId="0" borderId="0" xfId="0" applyNumberFormat="1" applyFont="1" applyAlignment="1">
      <alignment horizontal="right"/>
    </xf>
    <xf numFmtId="0" fontId="10" fillId="2" borderId="0" xfId="0" applyFont="1" applyFill="1" applyBorder="1" applyAlignment="1">
      <alignment horizontal="left"/>
    </xf>
    <xf numFmtId="164" fontId="10" fillId="2" borderId="0" xfId="0" applyNumberFormat="1" applyFont="1" applyFill="1" applyBorder="1"/>
    <xf numFmtId="3" fontId="10" fillId="2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164" fontId="9" fillId="2" borderId="0" xfId="0" applyNumberFormat="1" applyFont="1" applyFill="1" applyBorder="1"/>
    <xf numFmtId="0" fontId="11" fillId="0" borderId="0" xfId="0" applyFont="1" applyAlignment="1">
      <alignment horizontal="center"/>
    </xf>
    <xf numFmtId="0" fontId="10" fillId="3" borderId="0" xfId="0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wrapText="1"/>
    </xf>
    <xf numFmtId="3" fontId="10" fillId="0" borderId="0" xfId="0" applyNumberFormat="1" applyFont="1"/>
    <xf numFmtId="3" fontId="10" fillId="2" borderId="0" xfId="0" applyNumberFormat="1" applyFont="1" applyFill="1" applyBorder="1"/>
    <xf numFmtId="0" fontId="9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right"/>
    </xf>
    <xf numFmtId="166" fontId="10" fillId="2" borderId="0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horizontal="center"/>
    </xf>
    <xf numFmtId="3" fontId="10" fillId="5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3" fontId="10" fillId="3" borderId="0" xfId="0" applyNumberFormat="1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center"/>
    </xf>
    <xf numFmtId="3" fontId="10" fillId="0" borderId="0" xfId="0" applyNumberFormat="1" applyFont="1" applyAlignment="1">
      <alignment horizontal="center"/>
    </xf>
    <xf numFmtId="0" fontId="10" fillId="3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0" fillId="3" borderId="0" xfId="0" applyFont="1" applyFill="1" applyBorder="1" applyAlignment="1">
      <alignment horizontal="right"/>
    </xf>
    <xf numFmtId="0" fontId="10" fillId="2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4" fontId="10" fillId="0" borderId="0" xfId="0" applyNumberFormat="1" applyFont="1" applyAlignment="1">
      <alignment horizontal="right"/>
    </xf>
    <xf numFmtId="0" fontId="10" fillId="4" borderId="0" xfId="0" applyFont="1" applyFill="1" applyBorder="1" applyAlignment="1">
      <alignment horizontal="left"/>
    </xf>
    <xf numFmtId="3" fontId="10" fillId="5" borderId="0" xfId="0" applyNumberFormat="1" applyFont="1" applyFill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4" fontId="10" fillId="2" borderId="0" xfId="0" applyNumberFormat="1" applyFont="1" applyFill="1" applyBorder="1"/>
    <xf numFmtId="3" fontId="10" fillId="3" borderId="0" xfId="0" applyNumberFormat="1" applyFont="1" applyFill="1" applyBorder="1"/>
    <xf numFmtId="4" fontId="10" fillId="3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A302-26E5-4495-9486-998F6E223BA1}">
  <dimension ref="A1:G35"/>
  <sheetViews>
    <sheetView tabSelected="1" topLeftCell="A10" workbookViewId="0">
      <selection activeCell="B16" sqref="B16"/>
    </sheetView>
  </sheetViews>
  <sheetFormatPr defaultRowHeight="15"/>
  <cols>
    <col min="1" max="1" width="18.7109375" customWidth="1"/>
    <col min="2" max="7" width="15.7109375" customWidth="1"/>
  </cols>
  <sheetData>
    <row r="1" spans="1:7">
      <c r="A1" s="55" t="s">
        <v>23</v>
      </c>
      <c r="B1" s="56"/>
      <c r="C1" s="56"/>
      <c r="D1" s="56"/>
      <c r="E1" s="56"/>
      <c r="F1" s="56"/>
      <c r="G1" s="56"/>
    </row>
    <row r="2" spans="1:7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7">
      <c r="A3" s="11" t="s">
        <v>7</v>
      </c>
      <c r="B3" s="12">
        <v>14333839</v>
      </c>
      <c r="C3" s="12">
        <v>2671914</v>
      </c>
      <c r="D3" s="12">
        <v>11088786</v>
      </c>
      <c r="E3" s="13">
        <v>4815</v>
      </c>
      <c r="F3" s="12">
        <v>10877581</v>
      </c>
      <c r="G3" s="12">
        <v>38976935</v>
      </c>
    </row>
    <row r="4" spans="1:7">
      <c r="A4" s="14" t="s">
        <v>8</v>
      </c>
      <c r="B4" s="15">
        <v>11748572</v>
      </c>
      <c r="C4" s="15">
        <v>1673181</v>
      </c>
      <c r="D4" s="15">
        <v>11711266</v>
      </c>
      <c r="E4" s="16">
        <v>38283</v>
      </c>
      <c r="F4" s="15">
        <v>1688503</v>
      </c>
      <c r="G4" s="15">
        <v>26859805</v>
      </c>
    </row>
    <row r="5" spans="1:7">
      <c r="A5" s="11" t="s">
        <v>9</v>
      </c>
      <c r="B5" s="12">
        <v>8891327</v>
      </c>
      <c r="C5" s="12">
        <v>1540726</v>
      </c>
      <c r="D5" s="12">
        <v>10193000</v>
      </c>
      <c r="E5" s="13">
        <v>20521</v>
      </c>
      <c r="F5" s="12">
        <v>2385866</v>
      </c>
      <c r="G5" s="12">
        <v>23031440</v>
      </c>
    </row>
    <row r="6" spans="1:7">
      <c r="A6" s="14" t="s">
        <v>10</v>
      </c>
      <c r="B6" s="15">
        <v>7146935</v>
      </c>
      <c r="C6" s="15">
        <v>1137263</v>
      </c>
      <c r="D6" s="15">
        <v>5089417</v>
      </c>
      <c r="E6" s="16">
        <v>1233</v>
      </c>
      <c r="F6" s="15">
        <v>1930008</v>
      </c>
      <c r="G6" s="15">
        <v>15304856</v>
      </c>
    </row>
    <row r="7" spans="1:7">
      <c r="A7" s="11" t="s">
        <v>11</v>
      </c>
      <c r="B7" s="12">
        <v>24544549</v>
      </c>
      <c r="C7" s="12">
        <v>1993543</v>
      </c>
      <c r="D7" s="12">
        <v>12702556</v>
      </c>
      <c r="E7" s="13">
        <v>29325</v>
      </c>
      <c r="F7" s="12">
        <v>2316279</v>
      </c>
      <c r="G7" s="12">
        <v>41586252</v>
      </c>
    </row>
    <row r="8" spans="1:7">
      <c r="A8" s="14" t="s">
        <v>12</v>
      </c>
      <c r="B8" s="15">
        <v>11142422</v>
      </c>
      <c r="C8" s="15">
        <v>1226349</v>
      </c>
      <c r="D8" s="15">
        <v>9755374</v>
      </c>
      <c r="E8" s="16">
        <v>0</v>
      </c>
      <c r="F8" s="15">
        <v>1177926</v>
      </c>
      <c r="G8" s="15">
        <v>23302071</v>
      </c>
    </row>
    <row r="9" spans="1:7">
      <c r="A9" s="11" t="s">
        <v>13</v>
      </c>
      <c r="B9" s="12">
        <v>19244235</v>
      </c>
      <c r="C9" s="12">
        <v>2227133</v>
      </c>
      <c r="D9" s="12">
        <v>15318935</v>
      </c>
      <c r="E9" s="13">
        <v>12215</v>
      </c>
      <c r="F9" s="12">
        <v>7954165</v>
      </c>
      <c r="G9" s="12">
        <v>44756683</v>
      </c>
    </row>
    <row r="10" spans="1:7">
      <c r="A10" s="14" t="s">
        <v>14</v>
      </c>
      <c r="B10" s="15">
        <v>22939067</v>
      </c>
      <c r="C10" s="15">
        <v>3344847</v>
      </c>
      <c r="D10" s="15">
        <v>19178727</v>
      </c>
      <c r="E10" s="16">
        <v>774198</v>
      </c>
      <c r="F10" s="15">
        <v>1980115</v>
      </c>
      <c r="G10" s="15">
        <v>48216954</v>
      </c>
    </row>
    <row r="11" spans="1:7">
      <c r="A11" s="11" t="s">
        <v>15</v>
      </c>
      <c r="B11" s="12">
        <v>49276850</v>
      </c>
      <c r="C11" s="12">
        <v>5737900</v>
      </c>
      <c r="D11" s="12">
        <v>34943741</v>
      </c>
      <c r="E11" s="13">
        <v>68981</v>
      </c>
      <c r="F11" s="12">
        <v>23598337</v>
      </c>
      <c r="G11" s="12">
        <v>113625809</v>
      </c>
    </row>
    <row r="12" spans="1:7">
      <c r="A12" s="14" t="s">
        <v>16</v>
      </c>
      <c r="B12" s="15">
        <v>61626839</v>
      </c>
      <c r="C12" s="15">
        <v>10986699</v>
      </c>
      <c r="D12" s="15">
        <v>38117504</v>
      </c>
      <c r="E12" s="16">
        <v>304471</v>
      </c>
      <c r="F12" s="15">
        <v>14301732</v>
      </c>
      <c r="G12" s="15">
        <v>125337245</v>
      </c>
    </row>
    <row r="13" spans="1:7">
      <c r="A13" s="11" t="s">
        <v>17</v>
      </c>
      <c r="B13" s="12">
        <v>17692804</v>
      </c>
      <c r="C13" s="12">
        <v>2146834</v>
      </c>
      <c r="D13" s="12">
        <v>12367095</v>
      </c>
      <c r="E13" s="13">
        <v>248292</v>
      </c>
      <c r="F13" s="12">
        <v>4244460</v>
      </c>
      <c r="G13" s="12">
        <v>36699485</v>
      </c>
    </row>
    <row r="14" spans="1:7">
      <c r="A14" s="14" t="s">
        <v>18</v>
      </c>
      <c r="B14" s="15">
        <v>22766643</v>
      </c>
      <c r="C14" s="15">
        <v>2367370</v>
      </c>
      <c r="D14" s="15">
        <v>13648380</v>
      </c>
      <c r="E14" s="16">
        <v>903119</v>
      </c>
      <c r="F14" s="15">
        <v>2760184</v>
      </c>
      <c r="G14" s="15">
        <v>42445696</v>
      </c>
    </row>
    <row r="15" spans="1:7">
      <c r="A15" s="11" t="s">
        <v>19</v>
      </c>
      <c r="B15" s="12">
        <v>7039326</v>
      </c>
      <c r="C15" s="12">
        <v>716372</v>
      </c>
      <c r="D15" s="12">
        <v>5211751</v>
      </c>
      <c r="E15" s="13">
        <v>27036</v>
      </c>
      <c r="F15" s="12">
        <v>1501296</v>
      </c>
      <c r="G15" s="12">
        <v>14495781</v>
      </c>
    </row>
    <row r="16" spans="1:7">
      <c r="A16" s="14" t="s">
        <v>89</v>
      </c>
      <c r="B16" s="15">
        <v>14406496</v>
      </c>
      <c r="C16" s="15">
        <v>1417889</v>
      </c>
      <c r="D16" s="15">
        <v>16029116</v>
      </c>
      <c r="E16" s="16">
        <v>0</v>
      </c>
      <c r="F16" s="15">
        <v>2969923</v>
      </c>
      <c r="G16" s="15">
        <v>34823424</v>
      </c>
    </row>
    <row r="17" spans="1:7">
      <c r="A17" s="11" t="s">
        <v>20</v>
      </c>
      <c r="B17" s="12">
        <v>10844634</v>
      </c>
      <c r="C17" s="12">
        <v>958576</v>
      </c>
      <c r="D17" s="12">
        <v>9316609</v>
      </c>
      <c r="E17" s="13">
        <v>40077</v>
      </c>
      <c r="F17" s="12">
        <v>1834236</v>
      </c>
      <c r="G17" s="12">
        <v>22994132</v>
      </c>
    </row>
    <row r="18" spans="1:7">
      <c r="A18" s="17" t="s">
        <v>21</v>
      </c>
      <c r="B18" s="18">
        <v>303644538</v>
      </c>
      <c r="C18" s="18">
        <v>40146596</v>
      </c>
      <c r="D18" s="18">
        <v>224672257</v>
      </c>
      <c r="E18" s="18">
        <v>2472566</v>
      </c>
      <c r="F18" s="18">
        <v>81520611</v>
      </c>
      <c r="G18" s="18">
        <v>652456568</v>
      </c>
    </row>
    <row r="19" spans="1:7">
      <c r="A19" s="2" t="s">
        <v>22</v>
      </c>
      <c r="B19" s="3"/>
      <c r="C19" s="3"/>
      <c r="D19" s="3"/>
      <c r="E19" s="3"/>
      <c r="F19" s="3"/>
      <c r="G19" s="3"/>
    </row>
    <row r="22" spans="1:7">
      <c r="A22" s="55" t="s">
        <v>77</v>
      </c>
      <c r="B22" s="56"/>
      <c r="C22" s="56"/>
      <c r="D22" s="56"/>
      <c r="E22" s="56"/>
      <c r="F22" s="56"/>
      <c r="G22" s="56"/>
    </row>
    <row r="23" spans="1:7">
      <c r="A23" s="19" t="s">
        <v>24</v>
      </c>
      <c r="B23" s="19" t="s">
        <v>1</v>
      </c>
      <c r="C23" s="19" t="s">
        <v>2</v>
      </c>
      <c r="D23" s="19" t="s">
        <v>3</v>
      </c>
      <c r="E23" s="19" t="s">
        <v>4</v>
      </c>
      <c r="F23" s="19" t="s">
        <v>5</v>
      </c>
      <c r="G23" s="19" t="s">
        <v>6</v>
      </c>
    </row>
    <row r="24" spans="1:7">
      <c r="A24" s="20">
        <v>2019</v>
      </c>
      <c r="B24" s="21">
        <v>301791675</v>
      </c>
      <c r="C24" s="21">
        <v>34187508</v>
      </c>
      <c r="D24" s="21">
        <v>205346611</v>
      </c>
      <c r="E24" s="21">
        <v>1634157</v>
      </c>
      <c r="F24" s="21">
        <v>44972066</v>
      </c>
      <c r="G24" s="21">
        <v>587932017</v>
      </c>
    </row>
    <row r="25" spans="1:7">
      <c r="A25" s="22">
        <v>2020</v>
      </c>
      <c r="B25" s="23">
        <v>292855870</v>
      </c>
      <c r="C25" s="23">
        <v>35158470</v>
      </c>
      <c r="D25" s="23">
        <v>211060654</v>
      </c>
      <c r="E25" s="23">
        <v>3231730</v>
      </c>
      <c r="F25" s="23">
        <v>44941343</v>
      </c>
      <c r="G25" s="23">
        <v>587248067</v>
      </c>
    </row>
    <row r="26" spans="1:7">
      <c r="A26" s="20">
        <v>2021</v>
      </c>
      <c r="B26" s="21">
        <v>284660771</v>
      </c>
      <c r="C26" s="21">
        <v>37962631</v>
      </c>
      <c r="D26" s="21">
        <v>211259436</v>
      </c>
      <c r="E26" s="21">
        <v>5759565</v>
      </c>
      <c r="F26" s="21">
        <v>71524624</v>
      </c>
      <c r="G26" s="21">
        <v>611167027</v>
      </c>
    </row>
    <row r="27" spans="1:7">
      <c r="A27" s="22">
        <v>2022</v>
      </c>
      <c r="B27" s="23">
        <v>290509772</v>
      </c>
      <c r="C27" s="23">
        <v>38655080</v>
      </c>
      <c r="D27" s="23">
        <v>217750820</v>
      </c>
      <c r="E27" s="23">
        <v>9140042</v>
      </c>
      <c r="F27" s="23">
        <v>70696803</v>
      </c>
      <c r="G27" s="23">
        <v>626752517</v>
      </c>
    </row>
    <row r="28" spans="1:7">
      <c r="A28" s="20">
        <v>2023</v>
      </c>
      <c r="B28" s="21">
        <f>+B18</f>
        <v>303644538</v>
      </c>
      <c r="C28" s="21">
        <f t="shared" ref="C28:G28" si="0">+C18</f>
        <v>40146596</v>
      </c>
      <c r="D28" s="21">
        <f t="shared" si="0"/>
        <v>224672257</v>
      </c>
      <c r="E28" s="21">
        <f t="shared" si="0"/>
        <v>2472566</v>
      </c>
      <c r="F28" s="21">
        <f t="shared" si="0"/>
        <v>81520611</v>
      </c>
      <c r="G28" s="21">
        <f t="shared" si="0"/>
        <v>652456568</v>
      </c>
    </row>
    <row r="35" spans="4:4">
      <c r="D35" s="1"/>
    </row>
  </sheetData>
  <mergeCells count="2">
    <mergeCell ref="A1:G1"/>
    <mergeCell ref="A22:G2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12977-32F1-422B-97E0-36C7BAAD4D3D}">
  <dimension ref="A1:G7"/>
  <sheetViews>
    <sheetView workbookViewId="0">
      <selection activeCell="A2" sqref="A2:G7"/>
    </sheetView>
  </sheetViews>
  <sheetFormatPr defaultRowHeight="15"/>
  <cols>
    <col min="2" max="7" width="15.7109375" customWidth="1"/>
  </cols>
  <sheetData>
    <row r="1" spans="1:7">
      <c r="A1" s="57" t="s">
        <v>78</v>
      </c>
      <c r="B1" s="58"/>
      <c r="C1" s="58"/>
      <c r="D1" s="58"/>
      <c r="E1" s="58"/>
      <c r="F1" s="58"/>
      <c r="G1" s="58"/>
    </row>
    <row r="2" spans="1:7">
      <c r="A2" s="24" t="s">
        <v>24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</row>
    <row r="3" spans="1:7">
      <c r="A3" s="34">
        <v>2019</v>
      </c>
      <c r="B3" s="35">
        <v>360458693.38331997</v>
      </c>
      <c r="C3" s="35">
        <v>40833414.138383992</v>
      </c>
      <c r="D3" s="35">
        <v>245265118.99999198</v>
      </c>
      <c r="E3" s="35">
        <v>1951829.6671439998</v>
      </c>
      <c r="F3" s="35">
        <v>53714444.133168004</v>
      </c>
      <c r="G3" s="35">
        <v>702223501.42727995</v>
      </c>
    </row>
    <row r="4" spans="1:7">
      <c r="A4" s="36">
        <v>2020</v>
      </c>
      <c r="B4" s="37">
        <v>345725136.88423204</v>
      </c>
      <c r="C4" s="37">
        <v>41505628.410792001</v>
      </c>
      <c r="D4" s="37">
        <v>249163434.34415999</v>
      </c>
      <c r="E4" s="37">
        <v>3815153.5736159999</v>
      </c>
      <c r="F4" s="37">
        <v>53054601.170256004</v>
      </c>
      <c r="G4" s="37">
        <v>693263954.38305604</v>
      </c>
    </row>
    <row r="5" spans="1:7">
      <c r="A5" s="34">
        <v>2021</v>
      </c>
      <c r="B5" s="35">
        <v>314627579.68471199</v>
      </c>
      <c r="C5" s="35">
        <v>41959033.090631999</v>
      </c>
      <c r="D5" s="35">
        <v>233499139.34659201</v>
      </c>
      <c r="E5" s="35">
        <v>6365885.9266799996</v>
      </c>
      <c r="F5" s="35">
        <v>79054164.217727989</v>
      </c>
      <c r="G5" s="35">
        <v>675505802.26634395</v>
      </c>
    </row>
    <row r="6" spans="1:7">
      <c r="A6" s="38">
        <v>2022</v>
      </c>
      <c r="B6" s="37">
        <v>299806084.704</v>
      </c>
      <c r="C6" s="37">
        <v>39892042.560000002</v>
      </c>
      <c r="D6" s="37">
        <v>224718846.24000001</v>
      </c>
      <c r="E6" s="37">
        <v>9432523.3440000005</v>
      </c>
      <c r="F6" s="37">
        <v>72959100.695999995</v>
      </c>
      <c r="G6" s="37">
        <v>646808597.54400003</v>
      </c>
    </row>
    <row r="7" spans="1:7">
      <c r="A7" s="34">
        <v>2023</v>
      </c>
      <c r="B7" s="35">
        <v>303644538</v>
      </c>
      <c r="C7" s="35">
        <v>40146596</v>
      </c>
      <c r="D7" s="35">
        <v>224672257</v>
      </c>
      <c r="E7" s="35">
        <v>2472566</v>
      </c>
      <c r="F7" s="35">
        <v>81520611</v>
      </c>
      <c r="G7" s="35">
        <v>652456568</v>
      </c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DE8A-0BCF-431F-9148-3F8EA070080D}">
  <dimension ref="A1:G29"/>
  <sheetViews>
    <sheetView topLeftCell="A10" workbookViewId="0">
      <selection activeCell="C25" sqref="C25"/>
    </sheetView>
  </sheetViews>
  <sheetFormatPr defaultRowHeight="15"/>
  <cols>
    <col min="1" max="1" width="18.28515625" customWidth="1"/>
    <col min="2" max="2" width="14.140625" customWidth="1"/>
    <col min="3" max="3" width="16.7109375" customWidth="1"/>
    <col min="4" max="4" width="20.28515625" customWidth="1"/>
    <col min="5" max="5" width="17" customWidth="1"/>
    <col min="6" max="6" width="15.85546875" customWidth="1"/>
    <col min="7" max="7" width="15.28515625" customWidth="1"/>
  </cols>
  <sheetData>
    <row r="1" spans="1:7">
      <c r="A1" s="55" t="s">
        <v>76</v>
      </c>
      <c r="B1" s="56"/>
      <c r="C1" s="56"/>
      <c r="D1" s="56"/>
      <c r="E1" s="56"/>
      <c r="F1" s="56"/>
      <c r="G1" s="56"/>
    </row>
    <row r="2" spans="1:7">
      <c r="A2" s="9" t="s">
        <v>0</v>
      </c>
      <c r="B2" s="10" t="s">
        <v>25</v>
      </c>
      <c r="C2" s="10" t="s">
        <v>26</v>
      </c>
      <c r="D2" s="10" t="s">
        <v>27</v>
      </c>
      <c r="E2" s="10" t="s">
        <v>28</v>
      </c>
      <c r="F2" s="10" t="s">
        <v>29</v>
      </c>
      <c r="G2" s="10" t="s">
        <v>30</v>
      </c>
    </row>
    <row r="3" spans="1:7">
      <c r="A3" s="11" t="s">
        <v>7</v>
      </c>
      <c r="B3" s="13">
        <v>27322559</v>
      </c>
      <c r="C3" s="13">
        <v>5268658</v>
      </c>
      <c r="D3" s="13">
        <v>1096938</v>
      </c>
      <c r="E3" s="13">
        <v>4177958</v>
      </c>
      <c r="F3" s="13">
        <v>0</v>
      </c>
      <c r="G3" s="13">
        <v>37866113</v>
      </c>
    </row>
    <row r="4" spans="1:7">
      <c r="A4" s="14" t="s">
        <v>8</v>
      </c>
      <c r="B4" s="16">
        <v>17773643</v>
      </c>
      <c r="C4" s="16">
        <v>4280296</v>
      </c>
      <c r="D4" s="16">
        <v>1172701</v>
      </c>
      <c r="E4" s="16">
        <v>2378221</v>
      </c>
      <c r="F4" s="16">
        <v>82458</v>
      </c>
      <c r="G4" s="16">
        <v>25687319</v>
      </c>
    </row>
    <row r="5" spans="1:7">
      <c r="A5" s="11" t="s">
        <v>9</v>
      </c>
      <c r="B5" s="13">
        <v>17129855</v>
      </c>
      <c r="C5" s="13">
        <v>3793433</v>
      </c>
      <c r="D5" s="13">
        <v>963604</v>
      </c>
      <c r="E5" s="13">
        <v>1113094</v>
      </c>
      <c r="F5" s="13">
        <v>2934</v>
      </c>
      <c r="G5" s="13">
        <v>23002920</v>
      </c>
    </row>
    <row r="6" spans="1:7">
      <c r="A6" s="14" t="s">
        <v>10</v>
      </c>
      <c r="B6" s="16">
        <v>9295179</v>
      </c>
      <c r="C6" s="16">
        <v>1113789</v>
      </c>
      <c r="D6" s="16">
        <v>1237701</v>
      </c>
      <c r="E6" s="16">
        <v>3558273</v>
      </c>
      <c r="F6" s="16">
        <v>0</v>
      </c>
      <c r="G6" s="16">
        <v>15204942</v>
      </c>
    </row>
    <row r="7" spans="1:7">
      <c r="A7" s="11" t="s">
        <v>11</v>
      </c>
      <c r="B7" s="13">
        <v>27710131</v>
      </c>
      <c r="C7" s="13">
        <v>3486245</v>
      </c>
      <c r="D7" s="13">
        <v>2637377</v>
      </c>
      <c r="E7" s="13">
        <v>7394779</v>
      </c>
      <c r="F7" s="13">
        <v>110545</v>
      </c>
      <c r="G7" s="13">
        <v>41339077</v>
      </c>
    </row>
    <row r="8" spans="1:7">
      <c r="A8" s="14" t="s">
        <v>12</v>
      </c>
      <c r="B8" s="16">
        <v>14670234</v>
      </c>
      <c r="C8" s="16">
        <v>2054311</v>
      </c>
      <c r="D8" s="16">
        <v>893146</v>
      </c>
      <c r="E8" s="16">
        <v>2225008</v>
      </c>
      <c r="F8" s="16">
        <v>18328</v>
      </c>
      <c r="G8" s="16">
        <v>19861027</v>
      </c>
    </row>
    <row r="9" spans="1:7">
      <c r="A9" s="11" t="s">
        <v>13</v>
      </c>
      <c r="B9" s="13">
        <v>29830673</v>
      </c>
      <c r="C9" s="13">
        <v>7084802</v>
      </c>
      <c r="D9" s="13">
        <v>3641895</v>
      </c>
      <c r="E9" s="13">
        <v>4036535</v>
      </c>
      <c r="F9" s="13">
        <v>224016</v>
      </c>
      <c r="G9" s="13">
        <v>44817921</v>
      </c>
    </row>
    <row r="10" spans="1:7">
      <c r="A10" s="14" t="s">
        <v>14</v>
      </c>
      <c r="B10" s="16">
        <v>31504676</v>
      </c>
      <c r="C10" s="16">
        <v>10473858</v>
      </c>
      <c r="D10" s="16">
        <v>1888440</v>
      </c>
      <c r="E10" s="16">
        <v>73889</v>
      </c>
      <c r="F10" s="16">
        <v>4090485</v>
      </c>
      <c r="G10" s="16">
        <v>48031348</v>
      </c>
    </row>
    <row r="11" spans="1:7">
      <c r="A11" s="11" t="s">
        <v>84</v>
      </c>
      <c r="B11" s="13">
        <v>73794024</v>
      </c>
      <c r="C11" s="13">
        <v>11269022</v>
      </c>
      <c r="D11" s="13">
        <v>4222740</v>
      </c>
      <c r="E11" s="13">
        <v>42082887</v>
      </c>
      <c r="F11" s="13">
        <v>801770</v>
      </c>
      <c r="G11" s="13">
        <v>132170443</v>
      </c>
    </row>
    <row r="12" spans="1:7">
      <c r="A12" s="14" t="s">
        <v>16</v>
      </c>
      <c r="B12" s="16">
        <v>99152593</v>
      </c>
      <c r="C12" s="16">
        <v>11187019</v>
      </c>
      <c r="D12" s="16">
        <v>6976915</v>
      </c>
      <c r="E12" s="16">
        <v>0</v>
      </c>
      <c r="F12" s="16">
        <v>430668</v>
      </c>
      <c r="G12" s="16">
        <v>117747195</v>
      </c>
    </row>
    <row r="13" spans="1:7">
      <c r="A13" s="11" t="s">
        <v>17</v>
      </c>
      <c r="B13" s="13">
        <v>23957775</v>
      </c>
      <c r="C13" s="13">
        <v>6564146</v>
      </c>
      <c r="D13" s="13">
        <v>2747660</v>
      </c>
      <c r="E13" s="13">
        <v>3249703</v>
      </c>
      <c r="F13" s="13">
        <v>19568</v>
      </c>
      <c r="G13" s="13">
        <v>36538852</v>
      </c>
    </row>
    <row r="14" spans="1:7">
      <c r="A14" s="14" t="s">
        <v>18</v>
      </c>
      <c r="B14" s="16">
        <v>28810438</v>
      </c>
      <c r="C14" s="16">
        <v>4929728</v>
      </c>
      <c r="D14" s="16">
        <v>1683587</v>
      </c>
      <c r="E14" s="16">
        <v>6303279</v>
      </c>
      <c r="F14" s="16">
        <v>541027</v>
      </c>
      <c r="G14" s="16">
        <v>42268059</v>
      </c>
    </row>
    <row r="15" spans="1:7">
      <c r="A15" s="11" t="s">
        <v>19</v>
      </c>
      <c r="B15" s="13">
        <v>10082042</v>
      </c>
      <c r="C15" s="13">
        <v>2269272</v>
      </c>
      <c r="D15" s="13">
        <v>626403</v>
      </c>
      <c r="E15" s="13">
        <v>1644347</v>
      </c>
      <c r="F15" s="13">
        <v>88594</v>
      </c>
      <c r="G15" s="13">
        <v>14710658</v>
      </c>
    </row>
    <row r="16" spans="1:7">
      <c r="A16" s="14" t="s">
        <v>89</v>
      </c>
      <c r="B16" s="16">
        <v>25347634</v>
      </c>
      <c r="C16" s="16">
        <v>4770272</v>
      </c>
      <c r="D16" s="16">
        <v>2240748</v>
      </c>
      <c r="E16" s="16">
        <v>2427550</v>
      </c>
      <c r="F16" s="16">
        <v>0</v>
      </c>
      <c r="G16" s="16">
        <v>34786204</v>
      </c>
    </row>
    <row r="17" spans="1:7">
      <c r="A17" s="11" t="s">
        <v>20</v>
      </c>
      <c r="B17" s="13">
        <v>16847310</v>
      </c>
      <c r="C17" s="13">
        <v>3797897</v>
      </c>
      <c r="D17" s="13">
        <v>1114979</v>
      </c>
      <c r="E17" s="13">
        <v>874820</v>
      </c>
      <c r="F17" s="13">
        <v>35000</v>
      </c>
      <c r="G17" s="13">
        <v>22670006</v>
      </c>
    </row>
    <row r="18" spans="1:7">
      <c r="A18" s="17" t="s">
        <v>21</v>
      </c>
      <c r="B18" s="25">
        <v>453228766</v>
      </c>
      <c r="C18" s="25">
        <v>82342748</v>
      </c>
      <c r="D18" s="25">
        <v>33144834</v>
      </c>
      <c r="E18" s="25">
        <v>81540343</v>
      </c>
      <c r="F18" s="25">
        <v>6445393</v>
      </c>
      <c r="G18" s="25">
        <v>656702084</v>
      </c>
    </row>
    <row r="19" spans="1:7">
      <c r="A19" s="2" t="s">
        <v>85</v>
      </c>
      <c r="B19" s="4"/>
      <c r="C19" s="4"/>
      <c r="D19" s="4"/>
      <c r="E19" s="4"/>
      <c r="F19" s="4"/>
      <c r="G19" s="4"/>
    </row>
    <row r="20" spans="1:7">
      <c r="A20" s="2" t="s">
        <v>86</v>
      </c>
    </row>
    <row r="22" spans="1:7">
      <c r="A22" s="55" t="s">
        <v>79</v>
      </c>
      <c r="B22" s="56"/>
      <c r="C22" s="56"/>
      <c r="D22" s="56"/>
      <c r="E22" s="56"/>
      <c r="F22" s="56"/>
      <c r="G22" s="56"/>
    </row>
    <row r="23" spans="1:7">
      <c r="A23" s="10" t="s">
        <v>24</v>
      </c>
      <c r="B23" s="10" t="s">
        <v>25</v>
      </c>
      <c r="C23" s="10" t="s">
        <v>26</v>
      </c>
      <c r="D23" s="10" t="s">
        <v>27</v>
      </c>
      <c r="E23" s="10" t="s">
        <v>28</v>
      </c>
      <c r="F23" s="10" t="s">
        <v>29</v>
      </c>
      <c r="G23" s="10" t="s">
        <v>30</v>
      </c>
    </row>
    <row r="24" spans="1:7">
      <c r="A24" s="20">
        <v>2019</v>
      </c>
      <c r="B24" s="21">
        <v>427331192</v>
      </c>
      <c r="C24" s="21">
        <v>74017719</v>
      </c>
      <c r="D24" s="21">
        <v>29926297</v>
      </c>
      <c r="E24" s="21">
        <v>41857682</v>
      </c>
      <c r="F24" s="21">
        <v>4544026</v>
      </c>
      <c r="G24" s="21">
        <v>577676916</v>
      </c>
    </row>
    <row r="25" spans="1:7">
      <c r="A25" s="22">
        <v>2020</v>
      </c>
      <c r="B25" s="23">
        <v>434539306</v>
      </c>
      <c r="C25" s="23">
        <v>72178279</v>
      </c>
      <c r="D25" s="23">
        <v>27668773</v>
      </c>
      <c r="E25" s="23">
        <v>39902014</v>
      </c>
      <c r="F25" s="23">
        <v>3236949</v>
      </c>
      <c r="G25" s="23">
        <v>577525321</v>
      </c>
    </row>
    <row r="26" spans="1:7">
      <c r="A26" s="39">
        <v>2021</v>
      </c>
      <c r="B26" s="13">
        <v>433104683</v>
      </c>
      <c r="C26" s="13">
        <v>71960990</v>
      </c>
      <c r="D26" s="13">
        <v>26113055</v>
      </c>
      <c r="E26" s="13">
        <v>58954683</v>
      </c>
      <c r="F26" s="13">
        <v>3639620</v>
      </c>
      <c r="G26" s="13">
        <v>593773031</v>
      </c>
    </row>
    <row r="27" spans="1:7">
      <c r="A27" s="22">
        <v>2022</v>
      </c>
      <c r="B27" s="23">
        <v>442589477</v>
      </c>
      <c r="C27" s="23">
        <v>77142062</v>
      </c>
      <c r="D27" s="23">
        <v>30947393</v>
      </c>
      <c r="E27" s="23">
        <v>61397683</v>
      </c>
      <c r="F27" s="23">
        <v>3918875</v>
      </c>
      <c r="G27" s="23">
        <v>615995490</v>
      </c>
    </row>
    <row r="28" spans="1:7">
      <c r="A28" s="39" t="s">
        <v>87</v>
      </c>
      <c r="B28" s="13">
        <v>453228766</v>
      </c>
      <c r="C28" s="13">
        <v>82342748</v>
      </c>
      <c r="D28" s="13">
        <v>33144834</v>
      </c>
      <c r="E28" s="13">
        <v>81540343</v>
      </c>
      <c r="F28" s="13">
        <v>6445393</v>
      </c>
      <c r="G28" s="13">
        <v>656702084</v>
      </c>
    </row>
    <row r="29" spans="1:7">
      <c r="A29" s="2" t="s">
        <v>88</v>
      </c>
    </row>
  </sheetData>
  <mergeCells count="2">
    <mergeCell ref="A1:G1"/>
    <mergeCell ref="A22:G22"/>
  </mergeCells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B1F6-EEE7-4239-A0B5-175D232ED666}">
  <dimension ref="A1:G8"/>
  <sheetViews>
    <sheetView workbookViewId="0">
      <selection activeCell="A2" sqref="A2:G7"/>
    </sheetView>
  </sheetViews>
  <sheetFormatPr defaultRowHeight="15"/>
  <cols>
    <col min="1" max="1" width="7.7109375" customWidth="1"/>
    <col min="2" max="2" width="11.28515625" customWidth="1"/>
    <col min="3" max="3" width="13.28515625" customWidth="1"/>
    <col min="4" max="4" width="17.7109375" customWidth="1"/>
    <col min="5" max="5" width="15.7109375" customWidth="1"/>
    <col min="6" max="6" width="12.5703125" customWidth="1"/>
    <col min="7" max="7" width="12.42578125" customWidth="1"/>
  </cols>
  <sheetData>
    <row r="1" spans="1:7">
      <c r="A1" s="55" t="s">
        <v>80</v>
      </c>
      <c r="B1" s="56"/>
      <c r="C1" s="56"/>
      <c r="D1" s="56"/>
      <c r="E1" s="56"/>
      <c r="F1" s="56"/>
      <c r="G1" s="56"/>
    </row>
    <row r="2" spans="1:7">
      <c r="A2" s="10" t="s">
        <v>24</v>
      </c>
      <c r="B2" s="10" t="s">
        <v>31</v>
      </c>
      <c r="C2" s="10" t="s">
        <v>32</v>
      </c>
      <c r="D2" s="10" t="s">
        <v>33</v>
      </c>
      <c r="E2" s="10" t="s">
        <v>34</v>
      </c>
      <c r="F2" s="10" t="s">
        <v>35</v>
      </c>
      <c r="G2" s="10" t="s">
        <v>21</v>
      </c>
    </row>
    <row r="3" spans="1:7">
      <c r="A3" s="20">
        <v>2019</v>
      </c>
      <c r="B3" s="40">
        <v>510402558.81938398</v>
      </c>
      <c r="C3" s="40">
        <v>88406448.666983992</v>
      </c>
      <c r="D3" s="40">
        <v>35743842.158975996</v>
      </c>
      <c r="E3" s="40">
        <v>49994637.953904003</v>
      </c>
      <c r="F3" s="40">
        <v>5427365.2080479991</v>
      </c>
      <c r="G3" s="40">
        <v>689974852.80729592</v>
      </c>
    </row>
    <row r="4" spans="1:7">
      <c r="A4" s="22">
        <v>2020</v>
      </c>
      <c r="B4" s="41">
        <v>512986685.86065602</v>
      </c>
      <c r="C4" s="41">
        <v>85208623.76879999</v>
      </c>
      <c r="D4" s="41">
        <v>32663814.940007996</v>
      </c>
      <c r="E4" s="41">
        <v>47105523.262224004</v>
      </c>
      <c r="F4" s="41">
        <v>3821315.4650159995</v>
      </c>
      <c r="G4" s="41">
        <v>681785963.29670393</v>
      </c>
    </row>
    <row r="5" spans="1:7">
      <c r="A5" s="39">
        <v>2021</v>
      </c>
      <c r="B5" s="42">
        <v>478698479.18877596</v>
      </c>
      <c r="C5" s="42">
        <v>79536467.339279994</v>
      </c>
      <c r="D5" s="42">
        <v>28862028.525959998</v>
      </c>
      <c r="E5" s="42">
        <v>65160960.388776004</v>
      </c>
      <c r="F5" s="42">
        <v>4022770.0766400001</v>
      </c>
      <c r="G5" s="42">
        <v>656280705.51943195</v>
      </c>
    </row>
    <row r="6" spans="1:7">
      <c r="A6" s="22">
        <v>2022</v>
      </c>
      <c r="B6" s="41">
        <v>456752340.264</v>
      </c>
      <c r="C6" s="41">
        <v>79610607.983999997</v>
      </c>
      <c r="D6" s="41">
        <v>31937709.576000001</v>
      </c>
      <c r="E6" s="41">
        <v>63362408.855999999</v>
      </c>
      <c r="F6" s="41">
        <v>4044279</v>
      </c>
      <c r="G6" s="41">
        <v>635707345.68000007</v>
      </c>
    </row>
    <row r="7" spans="1:7">
      <c r="A7" s="39" t="s">
        <v>87</v>
      </c>
      <c r="B7" s="42">
        <v>453228766</v>
      </c>
      <c r="C7" s="42">
        <v>82342748</v>
      </c>
      <c r="D7" s="42">
        <v>33144834</v>
      </c>
      <c r="E7" s="42">
        <v>81540343</v>
      </c>
      <c r="F7" s="42">
        <v>6445393</v>
      </c>
      <c r="G7" s="42">
        <v>656702084</v>
      </c>
    </row>
    <row r="8" spans="1:7" ht="26.45" customHeight="1">
      <c r="A8" s="59" t="s">
        <v>88</v>
      </c>
      <c r="B8" s="60"/>
      <c r="C8" s="60"/>
      <c r="D8" s="60"/>
      <c r="E8" s="60"/>
      <c r="F8" s="60"/>
      <c r="G8" s="60"/>
    </row>
  </sheetData>
  <mergeCells count="2">
    <mergeCell ref="A1:G1"/>
    <mergeCell ref="A8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61C51-3B7E-4BE2-B0EC-8D3E12543AC8}">
  <dimension ref="A1:K29"/>
  <sheetViews>
    <sheetView topLeftCell="A13" workbookViewId="0">
      <selection activeCell="B24" sqref="B24"/>
    </sheetView>
  </sheetViews>
  <sheetFormatPr defaultRowHeight="15"/>
  <cols>
    <col min="1" max="1" width="15.28515625" customWidth="1"/>
    <col min="2" max="2" width="11.140625" customWidth="1"/>
    <col min="3" max="3" width="10.5703125" customWidth="1"/>
    <col min="4" max="4" width="11" customWidth="1"/>
    <col min="5" max="5" width="11.85546875" customWidth="1"/>
    <col min="6" max="6" width="9.5703125" customWidth="1"/>
    <col min="7" max="7" width="9.7109375" customWidth="1"/>
    <col min="8" max="8" width="11.28515625" customWidth="1"/>
    <col min="9" max="9" width="10.85546875" customWidth="1"/>
    <col min="10" max="10" width="10.7109375" customWidth="1"/>
    <col min="11" max="11" width="11.28515625" customWidth="1"/>
  </cols>
  <sheetData>
    <row r="1" spans="1:11">
      <c r="A1" s="55" t="s">
        <v>81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36.75">
      <c r="A2" s="9" t="s">
        <v>0</v>
      </c>
      <c r="B2" s="26" t="s">
        <v>36</v>
      </c>
      <c r="C2" s="26" t="s">
        <v>37</v>
      </c>
      <c r="D2" s="26" t="s">
        <v>38</v>
      </c>
      <c r="E2" s="26" t="s">
        <v>39</v>
      </c>
      <c r="F2" s="26" t="s">
        <v>40</v>
      </c>
      <c r="G2" s="26" t="s">
        <v>41</v>
      </c>
      <c r="H2" s="26" t="s">
        <v>42</v>
      </c>
      <c r="I2" s="26" t="s">
        <v>43</v>
      </c>
      <c r="J2" s="26" t="s">
        <v>44</v>
      </c>
      <c r="K2" s="26" t="s">
        <v>30</v>
      </c>
    </row>
    <row r="3" spans="1:11">
      <c r="A3" s="11" t="s">
        <v>7</v>
      </c>
      <c r="B3" s="27">
        <v>4142857</v>
      </c>
      <c r="C3" s="27">
        <v>9063575</v>
      </c>
      <c r="D3" s="27">
        <v>4449570</v>
      </c>
      <c r="E3" s="27">
        <v>2504184</v>
      </c>
      <c r="F3" s="27">
        <v>1813281</v>
      </c>
      <c r="G3" s="27">
        <v>2758210</v>
      </c>
      <c r="H3" s="27">
        <v>636685</v>
      </c>
      <c r="I3" s="27">
        <v>2482495</v>
      </c>
      <c r="J3" s="27">
        <v>10015256</v>
      </c>
      <c r="K3" s="27">
        <v>37866113</v>
      </c>
    </row>
    <row r="4" spans="1:11">
      <c r="A4" s="14" t="s">
        <v>8</v>
      </c>
      <c r="B4" s="28">
        <v>4983776</v>
      </c>
      <c r="C4" s="28">
        <v>4726444</v>
      </c>
      <c r="D4" s="28">
        <v>2877328</v>
      </c>
      <c r="E4" s="28">
        <v>0</v>
      </c>
      <c r="F4" s="28">
        <v>1524538</v>
      </c>
      <c r="G4" s="28">
        <v>6139156</v>
      </c>
      <c r="H4" s="28">
        <v>234258</v>
      </c>
      <c r="I4" s="28">
        <v>2829397</v>
      </c>
      <c r="J4" s="28">
        <v>2372422</v>
      </c>
      <c r="K4" s="28">
        <v>25687319</v>
      </c>
    </row>
    <row r="5" spans="1:11">
      <c r="A5" s="11" t="s">
        <v>9</v>
      </c>
      <c r="B5" s="27">
        <v>5610646</v>
      </c>
      <c r="C5" s="27">
        <v>4899019</v>
      </c>
      <c r="D5" s="27">
        <v>799107</v>
      </c>
      <c r="E5" s="27">
        <v>278846</v>
      </c>
      <c r="F5" s="27">
        <v>996669</v>
      </c>
      <c r="G5" s="27">
        <v>2421813</v>
      </c>
      <c r="H5" s="27">
        <v>460481</v>
      </c>
      <c r="I5" s="27">
        <v>3403155</v>
      </c>
      <c r="J5" s="27">
        <v>4133184</v>
      </c>
      <c r="K5" s="27">
        <v>23002920</v>
      </c>
    </row>
    <row r="6" spans="1:11">
      <c r="A6" s="14" t="s">
        <v>10</v>
      </c>
      <c r="B6" s="28">
        <v>1710770</v>
      </c>
      <c r="C6" s="28">
        <v>4284661</v>
      </c>
      <c r="D6" s="28">
        <v>762174</v>
      </c>
      <c r="E6" s="28">
        <v>0</v>
      </c>
      <c r="F6" s="28">
        <v>1127871</v>
      </c>
      <c r="G6" s="28">
        <v>1568866</v>
      </c>
      <c r="H6" s="28">
        <v>74581</v>
      </c>
      <c r="I6" s="28">
        <v>1098766</v>
      </c>
      <c r="J6" s="28">
        <v>4577253</v>
      </c>
      <c r="K6" s="28">
        <v>15204942</v>
      </c>
    </row>
    <row r="7" spans="1:11">
      <c r="A7" s="11" t="s">
        <v>11</v>
      </c>
      <c r="B7" s="27">
        <v>7320600</v>
      </c>
      <c r="C7" s="27">
        <v>9321863</v>
      </c>
      <c r="D7" s="27">
        <v>1843920</v>
      </c>
      <c r="E7" s="27">
        <v>0</v>
      </c>
      <c r="F7" s="27">
        <v>1836885</v>
      </c>
      <c r="G7" s="27">
        <v>6789515</v>
      </c>
      <c r="H7" s="27">
        <v>58739</v>
      </c>
      <c r="I7" s="27">
        <v>3918675</v>
      </c>
      <c r="J7" s="27">
        <v>10248880</v>
      </c>
      <c r="K7" s="27">
        <v>41339077</v>
      </c>
    </row>
    <row r="8" spans="1:11">
      <c r="A8" s="14" t="s">
        <v>12</v>
      </c>
      <c r="B8" s="28">
        <v>6957121</v>
      </c>
      <c r="C8" s="28">
        <v>2579226</v>
      </c>
      <c r="D8" s="28">
        <v>1054633</v>
      </c>
      <c r="E8" s="28">
        <v>12067</v>
      </c>
      <c r="F8" s="28">
        <v>2547252</v>
      </c>
      <c r="G8" s="28">
        <v>2422350</v>
      </c>
      <c r="H8" s="28">
        <v>281117</v>
      </c>
      <c r="I8" s="28">
        <v>1835583</v>
      </c>
      <c r="J8" s="28">
        <v>2171680</v>
      </c>
      <c r="K8" s="28">
        <v>19861029</v>
      </c>
    </row>
    <row r="9" spans="1:11">
      <c r="A9" s="11" t="s">
        <v>13</v>
      </c>
      <c r="B9" s="27">
        <v>6983991</v>
      </c>
      <c r="C9" s="27">
        <v>10155978</v>
      </c>
      <c r="D9" s="27">
        <v>4806603</v>
      </c>
      <c r="E9" s="27">
        <v>493459</v>
      </c>
      <c r="F9" s="27">
        <v>2456830</v>
      </c>
      <c r="G9" s="27">
        <v>4854202</v>
      </c>
      <c r="H9" s="27">
        <v>640999</v>
      </c>
      <c r="I9" s="27">
        <v>3923753</v>
      </c>
      <c r="J9" s="27">
        <v>10502106</v>
      </c>
      <c r="K9" s="27">
        <v>44817921</v>
      </c>
    </row>
    <row r="10" spans="1:11">
      <c r="A10" s="14" t="s">
        <v>14</v>
      </c>
      <c r="B10" s="28">
        <v>10561567</v>
      </c>
      <c r="C10" s="28">
        <v>8279507</v>
      </c>
      <c r="D10" s="28">
        <v>3504049</v>
      </c>
      <c r="E10" s="28">
        <v>226138</v>
      </c>
      <c r="F10" s="28">
        <v>2691769</v>
      </c>
      <c r="G10" s="28">
        <v>4812057</v>
      </c>
      <c r="H10" s="28">
        <v>778478</v>
      </c>
      <c r="I10" s="28">
        <v>9369698</v>
      </c>
      <c r="J10" s="28">
        <v>7808085</v>
      </c>
      <c r="K10" s="28">
        <v>48031348</v>
      </c>
    </row>
    <row r="11" spans="1:11">
      <c r="A11" s="11" t="s">
        <v>84</v>
      </c>
      <c r="B11" s="27">
        <v>24272528</v>
      </c>
      <c r="C11" s="27">
        <v>20679105</v>
      </c>
      <c r="D11" s="27">
        <v>7186054</v>
      </c>
      <c r="E11" s="27">
        <v>3328765</v>
      </c>
      <c r="F11" s="27">
        <v>43834031</v>
      </c>
      <c r="G11" s="27">
        <v>8745744</v>
      </c>
      <c r="H11" s="27">
        <v>1417836</v>
      </c>
      <c r="I11" s="27">
        <v>9378501</v>
      </c>
      <c r="J11" s="27">
        <v>13327879</v>
      </c>
      <c r="K11" s="27">
        <v>132170443</v>
      </c>
    </row>
    <row r="12" spans="1:11">
      <c r="A12" s="14" t="s">
        <v>16</v>
      </c>
      <c r="B12" s="28">
        <v>29080955</v>
      </c>
      <c r="C12" s="28">
        <v>36924998</v>
      </c>
      <c r="D12" s="28">
        <v>7645939</v>
      </c>
      <c r="E12" s="28">
        <v>0</v>
      </c>
      <c r="F12" s="28">
        <v>3930343</v>
      </c>
      <c r="G12" s="28">
        <v>13824811</v>
      </c>
      <c r="H12" s="28">
        <v>3643621</v>
      </c>
      <c r="I12" s="28">
        <v>9444808</v>
      </c>
      <c r="J12" s="28">
        <v>13251720</v>
      </c>
      <c r="K12" s="28">
        <v>117747195</v>
      </c>
    </row>
    <row r="13" spans="1:11">
      <c r="A13" s="11" t="s">
        <v>17</v>
      </c>
      <c r="B13" s="27">
        <v>3160039</v>
      </c>
      <c r="C13" s="27">
        <v>11289037</v>
      </c>
      <c r="D13" s="27">
        <v>1750788</v>
      </c>
      <c r="E13" s="27">
        <v>452202</v>
      </c>
      <c r="F13" s="27">
        <v>3209703</v>
      </c>
      <c r="G13" s="27">
        <v>3953916</v>
      </c>
      <c r="H13" s="27">
        <v>215332</v>
      </c>
      <c r="I13" s="27">
        <v>5911161</v>
      </c>
      <c r="J13" s="27">
        <v>6596674</v>
      </c>
      <c r="K13" s="27">
        <v>36538852</v>
      </c>
    </row>
    <row r="14" spans="1:11">
      <c r="A14" s="14" t="s">
        <v>18</v>
      </c>
      <c r="B14" s="28">
        <v>8551409</v>
      </c>
      <c r="C14" s="28">
        <v>7120383</v>
      </c>
      <c r="D14" s="28">
        <v>1845417</v>
      </c>
      <c r="E14" s="28">
        <v>272761</v>
      </c>
      <c r="F14" s="28">
        <v>6018653</v>
      </c>
      <c r="G14" s="28">
        <v>6109371</v>
      </c>
      <c r="H14" s="28">
        <v>219167</v>
      </c>
      <c r="I14" s="28">
        <v>6338274</v>
      </c>
      <c r="J14" s="28">
        <v>5792620</v>
      </c>
      <c r="K14" s="28">
        <v>42268055</v>
      </c>
    </row>
    <row r="15" spans="1:11">
      <c r="A15" s="11" t="s">
        <v>19</v>
      </c>
      <c r="B15" s="27">
        <v>2881180</v>
      </c>
      <c r="C15" s="27">
        <v>3187947</v>
      </c>
      <c r="D15" s="27">
        <v>494501</v>
      </c>
      <c r="E15" s="27">
        <v>0</v>
      </c>
      <c r="F15" s="27">
        <v>1305213</v>
      </c>
      <c r="G15" s="27">
        <v>1444528</v>
      </c>
      <c r="H15" s="27">
        <v>200300</v>
      </c>
      <c r="I15" s="27">
        <v>1879846</v>
      </c>
      <c r="J15" s="27">
        <v>3317143</v>
      </c>
      <c r="K15" s="27">
        <v>14710658</v>
      </c>
    </row>
    <row r="16" spans="1:11">
      <c r="A16" s="14" t="s">
        <v>89</v>
      </c>
      <c r="B16" s="28">
        <v>4847421</v>
      </c>
      <c r="C16" s="28">
        <v>9353805</v>
      </c>
      <c r="D16" s="28">
        <v>1321930</v>
      </c>
      <c r="E16" s="28">
        <v>14851</v>
      </c>
      <c r="F16" s="28">
        <v>3888388</v>
      </c>
      <c r="G16" s="28">
        <v>4506705</v>
      </c>
      <c r="H16" s="28">
        <v>386759</v>
      </c>
      <c r="I16" s="28">
        <v>4980800</v>
      </c>
      <c r="J16" s="28">
        <v>5485545</v>
      </c>
      <c r="K16" s="28">
        <v>34786204</v>
      </c>
    </row>
    <row r="17" spans="1:11">
      <c r="A17" s="11" t="s">
        <v>20</v>
      </c>
      <c r="B17" s="27">
        <v>5121904</v>
      </c>
      <c r="C17" s="27">
        <v>5240952</v>
      </c>
      <c r="D17" s="27">
        <v>1130854</v>
      </c>
      <c r="E17" s="27">
        <v>0</v>
      </c>
      <c r="F17" s="27">
        <v>1370167</v>
      </c>
      <c r="G17" s="27">
        <v>4374690</v>
      </c>
      <c r="H17" s="27">
        <v>397627</v>
      </c>
      <c r="I17" s="27">
        <v>2166190</v>
      </c>
      <c r="J17" s="27">
        <v>2867622</v>
      </c>
      <c r="K17" s="27">
        <v>22670006</v>
      </c>
    </row>
    <row r="18" spans="1:11">
      <c r="A18" s="17" t="s">
        <v>21</v>
      </c>
      <c r="B18" s="28">
        <v>126186764</v>
      </c>
      <c r="C18" s="28">
        <v>147106500</v>
      </c>
      <c r="D18" s="28">
        <v>41472867</v>
      </c>
      <c r="E18" s="28">
        <v>7583273</v>
      </c>
      <c r="F18" s="28">
        <v>78551593</v>
      </c>
      <c r="G18" s="28">
        <v>74725934</v>
      </c>
      <c r="H18" s="28">
        <v>9645980</v>
      </c>
      <c r="I18" s="28">
        <v>68961102</v>
      </c>
      <c r="J18" s="28">
        <v>102468069</v>
      </c>
      <c r="K18" s="28">
        <v>656702082</v>
      </c>
    </row>
    <row r="19" spans="1:11">
      <c r="A19" s="2" t="s">
        <v>85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 t="s">
        <v>86</v>
      </c>
    </row>
    <row r="22" spans="1:11">
      <c r="A22" s="55" t="s">
        <v>82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ht="36.75">
      <c r="A23" s="5"/>
      <c r="B23" s="26" t="s">
        <v>36</v>
      </c>
      <c r="C23" s="26" t="s">
        <v>37</v>
      </c>
      <c r="D23" s="26" t="s">
        <v>38</v>
      </c>
      <c r="E23" s="26" t="s">
        <v>39</v>
      </c>
      <c r="F23" s="26" t="s">
        <v>40</v>
      </c>
      <c r="G23" s="26" t="s">
        <v>41</v>
      </c>
      <c r="H23" s="26" t="s">
        <v>42</v>
      </c>
      <c r="I23" s="26" t="s">
        <v>43</v>
      </c>
      <c r="J23" s="26" t="s">
        <v>44</v>
      </c>
      <c r="K23" s="26" t="s">
        <v>30</v>
      </c>
    </row>
    <row r="24" spans="1:11">
      <c r="A24" s="6">
        <v>2019</v>
      </c>
      <c r="B24" s="21">
        <v>131169820</v>
      </c>
      <c r="C24" s="21">
        <v>135389815</v>
      </c>
      <c r="D24" s="21">
        <v>39777181</v>
      </c>
      <c r="E24" s="21">
        <v>6551091</v>
      </c>
      <c r="F24" s="21">
        <v>35401830</v>
      </c>
      <c r="G24" s="21">
        <v>62301668</v>
      </c>
      <c r="H24" s="21">
        <v>9772744</v>
      </c>
      <c r="I24" s="21">
        <v>67483016</v>
      </c>
      <c r="J24" s="21">
        <v>89745318</v>
      </c>
      <c r="K24" s="21">
        <v>577592483</v>
      </c>
    </row>
    <row r="25" spans="1:11">
      <c r="A25" s="7">
        <v>2020</v>
      </c>
      <c r="B25" s="23">
        <v>128937884</v>
      </c>
      <c r="C25" s="23">
        <v>137924992</v>
      </c>
      <c r="D25" s="23">
        <v>35267781</v>
      </c>
      <c r="E25" s="23">
        <v>6580359</v>
      </c>
      <c r="F25" s="23">
        <v>37542266</v>
      </c>
      <c r="G25" s="23">
        <v>63833965</v>
      </c>
      <c r="H25" s="23">
        <v>10199401</v>
      </c>
      <c r="I25" s="23">
        <v>66100394</v>
      </c>
      <c r="J25" s="23">
        <v>91138283</v>
      </c>
      <c r="K25" s="23">
        <v>577525325</v>
      </c>
    </row>
    <row r="26" spans="1:11">
      <c r="A26" s="8">
        <v>2021</v>
      </c>
      <c r="B26" s="13">
        <v>124548271</v>
      </c>
      <c r="C26" s="13">
        <v>137884362</v>
      </c>
      <c r="D26" s="13">
        <v>35825055</v>
      </c>
      <c r="E26" s="13">
        <v>6715301</v>
      </c>
      <c r="F26" s="13">
        <v>41745106</v>
      </c>
      <c r="G26" s="13">
        <v>65721561</v>
      </c>
      <c r="H26" s="13">
        <v>9872417</v>
      </c>
      <c r="I26" s="13">
        <v>70996783</v>
      </c>
      <c r="J26" s="13">
        <v>100464175</v>
      </c>
      <c r="K26" s="13">
        <v>593773031</v>
      </c>
    </row>
    <row r="27" spans="1:11">
      <c r="A27" s="7">
        <v>2022</v>
      </c>
      <c r="B27" s="23">
        <v>124437387</v>
      </c>
      <c r="C27" s="23">
        <v>142148468</v>
      </c>
      <c r="D27" s="23">
        <v>39238174</v>
      </c>
      <c r="E27" s="23">
        <v>7130732</v>
      </c>
      <c r="F27" s="23">
        <v>43863951</v>
      </c>
      <c r="G27" s="23">
        <v>72177118</v>
      </c>
      <c r="H27" s="23">
        <v>9687727</v>
      </c>
      <c r="I27" s="23">
        <v>72601810</v>
      </c>
      <c r="J27" s="23">
        <v>104710123</v>
      </c>
      <c r="K27" s="23">
        <v>615995490</v>
      </c>
    </row>
    <row r="28" spans="1:11">
      <c r="A28" s="8" t="s">
        <v>87</v>
      </c>
      <c r="B28" s="13">
        <f>+B18</f>
        <v>126186764</v>
      </c>
      <c r="C28" s="13">
        <f t="shared" ref="C28:K28" si="0">+C18</f>
        <v>147106500</v>
      </c>
      <c r="D28" s="13">
        <f t="shared" si="0"/>
        <v>41472867</v>
      </c>
      <c r="E28" s="13">
        <f t="shared" si="0"/>
        <v>7583273</v>
      </c>
      <c r="F28" s="13">
        <f t="shared" si="0"/>
        <v>78551593</v>
      </c>
      <c r="G28" s="13">
        <f t="shared" si="0"/>
        <v>74725934</v>
      </c>
      <c r="H28" s="13">
        <f t="shared" si="0"/>
        <v>9645980</v>
      </c>
      <c r="I28" s="13">
        <f t="shared" si="0"/>
        <v>68961102</v>
      </c>
      <c r="J28" s="13">
        <f t="shared" si="0"/>
        <v>102468069</v>
      </c>
      <c r="K28" s="13">
        <f t="shared" si="0"/>
        <v>656702082</v>
      </c>
    </row>
    <row r="29" spans="1:11">
      <c r="A29" s="2" t="s">
        <v>88</v>
      </c>
    </row>
  </sheetData>
  <mergeCells count="2">
    <mergeCell ref="A1:K1"/>
    <mergeCell ref="A22:K22"/>
  </mergeCells>
  <pageMargins left="0.7" right="0.7" top="0.75" bottom="0.75" header="0.3" footer="0.3"/>
  <pageSetup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51EB-65FD-4A04-9507-8A0BB9B24D0A}">
  <dimension ref="A1:K8"/>
  <sheetViews>
    <sheetView workbookViewId="0">
      <selection activeCell="A2" sqref="A2:K7"/>
    </sheetView>
  </sheetViews>
  <sheetFormatPr defaultRowHeight="15"/>
  <cols>
    <col min="2" max="2" width="11.140625" customWidth="1"/>
    <col min="3" max="3" width="11.28515625" customWidth="1"/>
    <col min="4" max="4" width="11.85546875" customWidth="1"/>
    <col min="5" max="5" width="12.5703125" customWidth="1"/>
    <col min="6" max="6" width="9.85546875" customWidth="1"/>
    <col min="7" max="7" width="10.85546875" customWidth="1"/>
    <col min="8" max="8" width="11.85546875" customWidth="1"/>
    <col min="9" max="9" width="10.85546875" customWidth="1"/>
    <col min="10" max="10" width="11.28515625" customWidth="1"/>
    <col min="11" max="11" width="10.7109375" customWidth="1"/>
  </cols>
  <sheetData>
    <row r="1" spans="1:11">
      <c r="A1" s="55" t="s">
        <v>83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24.75">
      <c r="A2" s="29"/>
      <c r="B2" s="26" t="s">
        <v>36</v>
      </c>
      <c r="C2" s="26" t="s">
        <v>37</v>
      </c>
      <c r="D2" s="26" t="s">
        <v>38</v>
      </c>
      <c r="E2" s="26" t="s">
        <v>39</v>
      </c>
      <c r="F2" s="26" t="s">
        <v>40</v>
      </c>
      <c r="G2" s="26" t="s">
        <v>41</v>
      </c>
      <c r="H2" s="26" t="s">
        <v>42</v>
      </c>
      <c r="I2" s="26" t="s">
        <v>43</v>
      </c>
      <c r="J2" s="26" t="s">
        <v>44</v>
      </c>
      <c r="K2" s="26" t="s">
        <v>30</v>
      </c>
    </row>
    <row r="3" spans="1:11">
      <c r="A3" s="43">
        <v>2019</v>
      </c>
      <c r="B3" s="21">
        <v>156668675.18147999</v>
      </c>
      <c r="C3" s="21">
        <v>161709019.45128</v>
      </c>
      <c r="D3" s="21">
        <v>47509695.811368003</v>
      </c>
      <c r="E3" s="21">
        <v>7824595.1752079995</v>
      </c>
      <c r="F3" s="21">
        <v>42283795.162391998</v>
      </c>
      <c r="G3" s="21">
        <v>74412847.455911994</v>
      </c>
      <c r="H3" s="21">
        <v>11672523.37944</v>
      </c>
      <c r="I3" s="21">
        <v>80601427.858896002</v>
      </c>
      <c r="J3" s="21">
        <v>107191426.103496</v>
      </c>
      <c r="K3" s="21">
        <v>689874006.684744</v>
      </c>
    </row>
    <row r="4" spans="1:11">
      <c r="A4" s="44">
        <v>2020</v>
      </c>
      <c r="B4" s="23">
        <v>152215040.23689601</v>
      </c>
      <c r="C4" s="23">
        <v>162824587.05996001</v>
      </c>
      <c r="D4" s="23">
        <v>41634670.022064</v>
      </c>
      <c r="E4" s="23">
        <v>7768311.4091519993</v>
      </c>
      <c r="F4" s="23">
        <v>44319770.292167999</v>
      </c>
      <c r="G4" s="23">
        <v>75357909.174239993</v>
      </c>
      <c r="H4" s="23">
        <v>12040699.430088</v>
      </c>
      <c r="I4" s="23">
        <v>78033497.473512009</v>
      </c>
      <c r="J4" s="23">
        <v>107591473.77753599</v>
      </c>
      <c r="K4" s="23">
        <v>681785958.87561595</v>
      </c>
    </row>
    <row r="5" spans="1:11">
      <c r="A5" s="11">
        <v>2021</v>
      </c>
      <c r="B5" s="13">
        <v>137659716.584712</v>
      </c>
      <c r="C5" s="13">
        <v>152399724.55646399</v>
      </c>
      <c r="D5" s="13">
        <v>39596430.189960003</v>
      </c>
      <c r="E5" s="13">
        <v>7422234.1668719994</v>
      </c>
      <c r="F5" s="13">
        <v>46139696.798831999</v>
      </c>
      <c r="G5" s="13">
        <v>72640201.169592008</v>
      </c>
      <c r="H5" s="13">
        <v>10911706.082424</v>
      </c>
      <c r="I5" s="13">
        <v>78470756.339975998</v>
      </c>
      <c r="J5" s="13">
        <v>111040239.63060001</v>
      </c>
      <c r="K5" s="13">
        <v>656280705.51943195</v>
      </c>
    </row>
    <row r="6" spans="1:11">
      <c r="A6" s="44">
        <v>2022</v>
      </c>
      <c r="B6" s="23">
        <v>128419383.384</v>
      </c>
      <c r="C6" s="23">
        <v>146697218.97600001</v>
      </c>
      <c r="D6" s="23">
        <v>40493795.568000004</v>
      </c>
      <c r="E6" s="23">
        <v>7358915.4240000006</v>
      </c>
      <c r="F6" s="23">
        <v>45267597.432000004</v>
      </c>
      <c r="G6" s="23">
        <v>74486785.776000008</v>
      </c>
      <c r="H6" s="23">
        <v>9997734.2640000004</v>
      </c>
      <c r="I6" s="23">
        <v>74925067.920000002</v>
      </c>
      <c r="J6" s="23">
        <v>108060846.936</v>
      </c>
      <c r="K6" s="23">
        <v>635707345.68000007</v>
      </c>
    </row>
    <row r="7" spans="1:11">
      <c r="A7" s="11" t="s">
        <v>87</v>
      </c>
      <c r="B7" s="13">
        <v>126186764</v>
      </c>
      <c r="C7" s="13">
        <v>147106500</v>
      </c>
      <c r="D7" s="13">
        <v>41472867</v>
      </c>
      <c r="E7" s="13">
        <v>7583273</v>
      </c>
      <c r="F7" s="13">
        <v>78551593</v>
      </c>
      <c r="G7" s="13">
        <v>74725934</v>
      </c>
      <c r="H7" s="13">
        <v>9645980</v>
      </c>
      <c r="I7" s="13">
        <v>68961102</v>
      </c>
      <c r="J7" s="13">
        <v>102468069</v>
      </c>
      <c r="K7" s="13">
        <v>656702082</v>
      </c>
    </row>
    <row r="8" spans="1:11">
      <c r="A8" s="30" t="s">
        <v>88</v>
      </c>
    </row>
  </sheetData>
  <mergeCells count="1">
    <mergeCell ref="A1:K1"/>
  </mergeCells>
  <pageMargins left="0.7" right="0.7" top="0.75" bottom="0.75" header="0.3" footer="0.3"/>
  <pageSetup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43D75-42C8-4D81-A21F-5DA0BD886A94}">
  <dimension ref="A1:F8"/>
  <sheetViews>
    <sheetView workbookViewId="0">
      <selection activeCell="A2" sqref="A2:F7"/>
    </sheetView>
  </sheetViews>
  <sheetFormatPr defaultRowHeight="15"/>
  <cols>
    <col min="2" max="6" width="15.7109375" customWidth="1"/>
  </cols>
  <sheetData>
    <row r="1" spans="1:6">
      <c r="A1" s="55" t="s">
        <v>50</v>
      </c>
      <c r="B1" s="56"/>
      <c r="C1" s="56"/>
      <c r="D1" s="56"/>
      <c r="E1" s="56"/>
      <c r="F1" s="56"/>
    </row>
    <row r="2" spans="1:6" ht="24.75">
      <c r="A2" s="26" t="s">
        <v>24</v>
      </c>
      <c r="B2" s="26" t="s">
        <v>45</v>
      </c>
      <c r="C2" s="26" t="s">
        <v>46</v>
      </c>
      <c r="D2" s="26" t="s">
        <v>47</v>
      </c>
      <c r="E2" s="26" t="s">
        <v>48</v>
      </c>
      <c r="F2" s="26" t="s">
        <v>49</v>
      </c>
    </row>
    <row r="3" spans="1:6">
      <c r="A3" s="45">
        <v>2019</v>
      </c>
      <c r="B3" s="21">
        <v>702223501.42727995</v>
      </c>
      <c r="C3" s="21">
        <v>689974852.80729592</v>
      </c>
      <c r="D3" s="21">
        <v>79739</v>
      </c>
      <c r="E3" s="21">
        <v>8806.5250558356638</v>
      </c>
      <c r="F3" s="21">
        <v>8652.9157978817875</v>
      </c>
    </row>
    <row r="4" spans="1:6">
      <c r="A4" s="46">
        <v>2020</v>
      </c>
      <c r="B4" s="23">
        <v>693263954.38305604</v>
      </c>
      <c r="C4" s="23">
        <v>681785963.29670393</v>
      </c>
      <c r="D4" s="23">
        <v>75997.899999999994</v>
      </c>
      <c r="E4" s="23">
        <v>9122.1461959219414</v>
      </c>
      <c r="F4" s="23">
        <v>8971.1158242096681</v>
      </c>
    </row>
    <row r="5" spans="1:6">
      <c r="A5" s="47">
        <v>2021</v>
      </c>
      <c r="B5" s="13">
        <v>675505802.26634395</v>
      </c>
      <c r="C5" s="13">
        <v>656280705.51943195</v>
      </c>
      <c r="D5" s="13">
        <v>70639.299999999988</v>
      </c>
      <c r="E5" s="13">
        <v>9562.7476810549379</v>
      </c>
      <c r="F5" s="13">
        <v>9290.5890279126779</v>
      </c>
    </row>
    <row r="6" spans="1:6">
      <c r="A6" s="46">
        <v>2022</v>
      </c>
      <c r="B6" s="23">
        <v>646808597.54400003</v>
      </c>
      <c r="C6" s="23">
        <v>635707345.68000007</v>
      </c>
      <c r="D6" s="23">
        <v>70726</v>
      </c>
      <c r="E6" s="23">
        <v>9145.2732735344853</v>
      </c>
      <c r="F6" s="23">
        <v>8988.311875123718</v>
      </c>
    </row>
    <row r="7" spans="1:6">
      <c r="A7" s="47" t="s">
        <v>87</v>
      </c>
      <c r="B7" s="13">
        <v>652456568</v>
      </c>
      <c r="C7" s="13">
        <v>656702084</v>
      </c>
      <c r="D7" s="13">
        <v>71444.890000000014</v>
      </c>
      <c r="E7" s="13">
        <v>9132.3055854659433</v>
      </c>
      <c r="F7" s="13">
        <v>9191.7292335393031</v>
      </c>
    </row>
    <row r="8" spans="1:6">
      <c r="A8" s="2" t="s">
        <v>88</v>
      </c>
    </row>
  </sheetData>
  <mergeCells count="1">
    <mergeCell ref="A1:F1"/>
  </mergeCells>
  <pageMargins left="0.7" right="0.7" top="0.75" bottom="0.75" header="0.3" footer="0.3"/>
  <pageSetup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A7490-2323-49D9-A0EA-A4D16766D5AB}">
  <dimension ref="A1:H31"/>
  <sheetViews>
    <sheetView workbookViewId="0">
      <selection activeCell="A2" sqref="A2:D20"/>
    </sheetView>
  </sheetViews>
  <sheetFormatPr defaultRowHeight="15"/>
  <cols>
    <col min="2" max="4" width="15.7109375" customWidth="1"/>
  </cols>
  <sheetData>
    <row r="1" spans="1:4">
      <c r="A1" s="55" t="s">
        <v>54</v>
      </c>
      <c r="B1" s="56"/>
      <c r="C1" s="56"/>
      <c r="D1" s="56"/>
    </row>
    <row r="2" spans="1:4">
      <c r="A2" s="9" t="s">
        <v>24</v>
      </c>
      <c r="B2" s="10" t="s">
        <v>51</v>
      </c>
      <c r="C2" s="10" t="s">
        <v>52</v>
      </c>
      <c r="D2" s="31" t="s">
        <v>53</v>
      </c>
    </row>
    <row r="3" spans="1:4">
      <c r="A3" s="11">
        <v>2006</v>
      </c>
      <c r="B3" s="42">
        <v>228051954.40104002</v>
      </c>
      <c r="C3" s="13">
        <v>86614</v>
      </c>
      <c r="D3" s="48">
        <v>2632.9687394767593</v>
      </c>
    </row>
    <row r="4" spans="1:4">
      <c r="A4" s="49">
        <v>2007</v>
      </c>
      <c r="B4" s="50">
        <v>233251226.836992</v>
      </c>
      <c r="C4" s="16">
        <v>86247</v>
      </c>
      <c r="D4" s="51">
        <v>2704.4561183228634</v>
      </c>
    </row>
    <row r="5" spans="1:4">
      <c r="A5" s="11">
        <v>2008</v>
      </c>
      <c r="B5" s="42">
        <v>248691319.61990398</v>
      </c>
      <c r="C5" s="13">
        <v>88495</v>
      </c>
      <c r="D5" s="48">
        <v>2810.2301782010732</v>
      </c>
    </row>
    <row r="6" spans="1:4">
      <c r="A6" s="14">
        <v>2009</v>
      </c>
      <c r="B6" s="50">
        <v>256065687.77227199</v>
      </c>
      <c r="C6" s="16">
        <v>92349</v>
      </c>
      <c r="D6" s="51">
        <v>2772.8041210221227</v>
      </c>
    </row>
    <row r="7" spans="1:4">
      <c r="A7" s="11">
        <v>2010</v>
      </c>
      <c r="B7" s="42">
        <v>208856877.94692001</v>
      </c>
      <c r="C7" s="13">
        <v>104811</v>
      </c>
      <c r="D7" s="48">
        <v>1992.6999832738932</v>
      </c>
    </row>
    <row r="8" spans="1:4">
      <c r="A8" s="14">
        <v>2011</v>
      </c>
      <c r="B8" s="50">
        <v>215579687.15001601</v>
      </c>
      <c r="C8" s="16">
        <v>107251</v>
      </c>
      <c r="D8" s="51">
        <v>2010.0482713449387</v>
      </c>
    </row>
    <row r="9" spans="1:4">
      <c r="A9" s="11">
        <v>2012</v>
      </c>
      <c r="B9" s="42">
        <v>218541770.79386398</v>
      </c>
      <c r="C9" s="13">
        <v>102504.34</v>
      </c>
      <c r="D9" s="48">
        <v>2132.0245639732325</v>
      </c>
    </row>
    <row r="10" spans="1:4">
      <c r="A10" s="14">
        <v>2013</v>
      </c>
      <c r="B10" s="50">
        <v>233665640.83648801</v>
      </c>
      <c r="C10" s="16">
        <v>96695.92</v>
      </c>
      <c r="D10" s="51">
        <v>2416.4994845334531</v>
      </c>
    </row>
    <row r="11" spans="1:4">
      <c r="A11" s="11">
        <v>2014</v>
      </c>
      <c r="B11" s="42">
        <v>251430420.164112</v>
      </c>
      <c r="C11" s="13">
        <v>91075.434500000003</v>
      </c>
      <c r="D11" s="48">
        <v>2760.6831803158952</v>
      </c>
    </row>
    <row r="12" spans="1:4">
      <c r="A12" s="14">
        <v>2015</v>
      </c>
      <c r="B12" s="50">
        <v>260533607.252184</v>
      </c>
      <c r="C12" s="16">
        <v>88619.425866666672</v>
      </c>
      <c r="D12" s="51">
        <v>2939.9153143259209</v>
      </c>
    </row>
    <row r="13" spans="1:4">
      <c r="A13" s="11">
        <v>2016</v>
      </c>
      <c r="B13" s="42">
        <v>256194081.694152</v>
      </c>
      <c r="C13" s="13">
        <v>93551.26999999999</v>
      </c>
      <c r="D13" s="48">
        <v>2738.5419962139695</v>
      </c>
    </row>
    <row r="14" spans="1:4">
      <c r="A14" s="14">
        <v>2017</v>
      </c>
      <c r="B14" s="50">
        <v>248513186.24748001</v>
      </c>
      <c r="C14" s="16">
        <v>83388.5</v>
      </c>
      <c r="D14" s="51">
        <v>2980.1853522665597</v>
      </c>
    </row>
    <row r="15" spans="1:4">
      <c r="A15" s="11">
        <v>2018</v>
      </c>
      <c r="B15" s="42">
        <v>244621348.902504</v>
      </c>
      <c r="C15" s="13">
        <v>81627.423333333325</v>
      </c>
      <c r="D15" s="48">
        <v>2996.8035117753197</v>
      </c>
    </row>
    <row r="16" spans="1:4">
      <c r="A16" s="14">
        <v>2019</v>
      </c>
      <c r="B16" s="50">
        <v>245265118.99999198</v>
      </c>
      <c r="C16" s="16">
        <v>79739</v>
      </c>
      <c r="D16" s="51">
        <v>3075.8489446819244</v>
      </c>
    </row>
    <row r="17" spans="1:8">
      <c r="A17" s="11">
        <v>2020</v>
      </c>
      <c r="B17" s="42">
        <v>249163434.34415999</v>
      </c>
      <c r="C17" s="13">
        <v>75997.899999999994</v>
      </c>
      <c r="D17" s="48">
        <v>3278.5568330724927</v>
      </c>
    </row>
    <row r="18" spans="1:8">
      <c r="A18" s="14">
        <v>2021</v>
      </c>
      <c r="B18" s="50">
        <v>233499139.34659201</v>
      </c>
      <c r="C18" s="28">
        <v>70639</v>
      </c>
      <c r="D18" s="52">
        <v>3305.5272490634352</v>
      </c>
    </row>
    <row r="19" spans="1:8">
      <c r="A19" s="43">
        <v>2022</v>
      </c>
      <c r="B19" s="42">
        <v>224718846.24000001</v>
      </c>
      <c r="C19" s="53">
        <v>70726</v>
      </c>
      <c r="D19" s="54">
        <v>3177.3159268161639</v>
      </c>
    </row>
    <row r="20" spans="1:8">
      <c r="A20" s="14">
        <v>2023</v>
      </c>
      <c r="B20" s="50">
        <v>224672257</v>
      </c>
      <c r="C20" s="28">
        <v>71444.890000000014</v>
      </c>
      <c r="D20" s="52">
        <v>3144.6931614003461</v>
      </c>
    </row>
    <row r="31" spans="1:8">
      <c r="H31" s="1"/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1D138-84F4-4C2B-8EE9-C8CEC0B9261B}">
  <dimension ref="A1:J27"/>
  <sheetViews>
    <sheetView workbookViewId="0">
      <selection activeCell="C3" sqref="C3"/>
    </sheetView>
  </sheetViews>
  <sheetFormatPr defaultRowHeight="15"/>
  <cols>
    <col min="1" max="1" width="14.7109375" customWidth="1"/>
    <col min="2" max="6" width="15.7109375" customWidth="1"/>
  </cols>
  <sheetData>
    <row r="1" spans="1:6">
      <c r="A1" s="55" t="s">
        <v>75</v>
      </c>
      <c r="B1" s="56"/>
      <c r="C1" s="56"/>
      <c r="D1" s="56"/>
      <c r="E1" s="56"/>
      <c r="F1" s="56"/>
    </row>
    <row r="2" spans="1:6">
      <c r="A2" s="9" t="s">
        <v>0</v>
      </c>
      <c r="B2" s="31" t="s">
        <v>55</v>
      </c>
      <c r="C2" s="31" t="s">
        <v>56</v>
      </c>
      <c r="D2" s="31" t="s">
        <v>57</v>
      </c>
      <c r="E2" s="31" t="s">
        <v>58</v>
      </c>
      <c r="F2" s="31" t="s">
        <v>59</v>
      </c>
    </row>
    <row r="3" spans="1:6">
      <c r="A3" s="11" t="s">
        <v>60</v>
      </c>
      <c r="B3" s="13">
        <v>3163.2</v>
      </c>
      <c r="C3" s="13">
        <v>3191.31</v>
      </c>
      <c r="D3" s="13">
        <v>3304.18</v>
      </c>
      <c r="E3" s="13">
        <f t="shared" ref="E3:E17" si="0">SUM(B3:D3)/3</f>
        <v>3219.5633333333335</v>
      </c>
      <c r="F3" s="32">
        <f t="shared" ref="F3:F17" si="1">E3/E$18</f>
        <v>4.5386445872541425E-2</v>
      </c>
    </row>
    <row r="4" spans="1:6">
      <c r="A4" s="14" t="s">
        <v>61</v>
      </c>
      <c r="B4" s="16">
        <v>2585.3000000000002</v>
      </c>
      <c r="C4" s="16">
        <v>2403.4499999999998</v>
      </c>
      <c r="D4" s="16">
        <v>2411</v>
      </c>
      <c r="E4" s="16">
        <f t="shared" si="0"/>
        <v>2466.5833333333335</v>
      </c>
      <c r="F4" s="33">
        <f t="shared" si="1"/>
        <v>3.477162563922627E-2</v>
      </c>
    </row>
    <row r="5" spans="1:6">
      <c r="A5" s="11" t="s">
        <v>62</v>
      </c>
      <c r="B5" s="13">
        <v>1737.1</v>
      </c>
      <c r="C5" s="13">
        <v>1768.21</v>
      </c>
      <c r="D5" s="13">
        <v>1797.04</v>
      </c>
      <c r="E5" s="13">
        <f t="shared" si="0"/>
        <v>1767.45</v>
      </c>
      <c r="F5" s="32">
        <f t="shared" si="1"/>
        <v>2.4915886240501558E-2</v>
      </c>
    </row>
    <row r="6" spans="1:6">
      <c r="A6" s="14" t="s">
        <v>63</v>
      </c>
      <c r="B6" s="16">
        <v>1502.9</v>
      </c>
      <c r="C6" s="16">
        <v>1495.35</v>
      </c>
      <c r="D6" s="16">
        <v>1565.63</v>
      </c>
      <c r="E6" s="16">
        <f t="shared" si="0"/>
        <v>1521.2933333333333</v>
      </c>
      <c r="F6" s="33">
        <f t="shared" si="1"/>
        <v>2.1445795712335142E-2</v>
      </c>
    </row>
    <row r="7" spans="1:6">
      <c r="A7" s="11" t="s">
        <v>64</v>
      </c>
      <c r="B7" s="13">
        <v>4469.1000000000004</v>
      </c>
      <c r="C7" s="13">
        <v>4609.96</v>
      </c>
      <c r="D7" s="13">
        <v>4636.1899999999996</v>
      </c>
      <c r="E7" s="13">
        <f t="shared" si="0"/>
        <v>4571.75</v>
      </c>
      <c r="F7" s="32">
        <f t="shared" si="1"/>
        <v>6.4448331166376979E-2</v>
      </c>
    </row>
    <row r="8" spans="1:6">
      <c r="A8" s="14" t="s">
        <v>65</v>
      </c>
      <c r="B8" s="16">
        <v>2241.9</v>
      </c>
      <c r="C8" s="16">
        <v>2198.36</v>
      </c>
      <c r="D8" s="16">
        <v>2250.5100000000002</v>
      </c>
      <c r="E8" s="16">
        <f t="shared" si="0"/>
        <v>2230.2566666666667</v>
      </c>
      <c r="F8" s="33">
        <f t="shared" si="1"/>
        <v>3.1440109419664984E-2</v>
      </c>
    </row>
    <row r="9" spans="1:6">
      <c r="A9" s="11" t="s">
        <v>66</v>
      </c>
      <c r="B9" s="13">
        <v>4309.8</v>
      </c>
      <c r="C9" s="13">
        <v>4395.28</v>
      </c>
      <c r="D9" s="13">
        <v>4894.3</v>
      </c>
      <c r="E9" s="13">
        <f t="shared" si="0"/>
        <v>4533.126666666667</v>
      </c>
      <c r="F9" s="32">
        <f t="shared" si="1"/>
        <v>6.390385489855481E-2</v>
      </c>
    </row>
    <row r="10" spans="1:6">
      <c r="A10" s="14" t="s">
        <v>67</v>
      </c>
      <c r="B10" s="16">
        <v>6194.2</v>
      </c>
      <c r="C10" s="16">
        <v>6102.76</v>
      </c>
      <c r="D10" s="16">
        <v>5825.15</v>
      </c>
      <c r="E10" s="16">
        <f t="shared" si="0"/>
        <v>6040.7033333333338</v>
      </c>
      <c r="F10" s="33">
        <f t="shared" si="1"/>
        <v>8.5156285646525734E-2</v>
      </c>
    </row>
    <row r="11" spans="1:6">
      <c r="A11" s="11" t="s">
        <v>68</v>
      </c>
      <c r="B11" s="13">
        <v>10595.5</v>
      </c>
      <c r="C11" s="13">
        <v>10558.91</v>
      </c>
      <c r="D11" s="13">
        <v>10406.25</v>
      </c>
      <c r="E11" s="13">
        <f t="shared" si="0"/>
        <v>10520.22</v>
      </c>
      <c r="F11" s="32">
        <f t="shared" si="1"/>
        <v>0.14830439601971726</v>
      </c>
    </row>
    <row r="12" spans="1:6">
      <c r="A12" s="14" t="s">
        <v>69</v>
      </c>
      <c r="B12" s="16">
        <v>17603.7</v>
      </c>
      <c r="C12" s="16">
        <v>17591.09</v>
      </c>
      <c r="D12" s="16">
        <v>17941.810000000001</v>
      </c>
      <c r="E12" s="16">
        <f t="shared" si="0"/>
        <v>17712.2</v>
      </c>
      <c r="F12" s="33">
        <f t="shared" si="1"/>
        <v>0.24969032236782468</v>
      </c>
    </row>
    <row r="13" spans="1:6">
      <c r="A13" s="11" t="s">
        <v>70</v>
      </c>
      <c r="B13" s="13">
        <v>4209.8999999999996</v>
      </c>
      <c r="C13" s="13">
        <v>4305.93</v>
      </c>
      <c r="D13" s="13">
        <v>4370.29</v>
      </c>
      <c r="E13" s="13">
        <f t="shared" si="0"/>
        <v>4295.373333333333</v>
      </c>
      <c r="F13" s="32">
        <f t="shared" si="1"/>
        <v>6.0552226843088801E-2</v>
      </c>
    </row>
    <row r="14" spans="1:6">
      <c r="A14" s="14" t="s">
        <v>71</v>
      </c>
      <c r="B14" s="16">
        <v>5226.1000000000004</v>
      </c>
      <c r="C14" s="16">
        <v>5187.05</v>
      </c>
      <c r="D14" s="16">
        <v>5040.76</v>
      </c>
      <c r="E14" s="16">
        <f t="shared" si="0"/>
        <v>5151.3033333333342</v>
      </c>
      <c r="F14" s="33">
        <f t="shared" si="1"/>
        <v>7.2618341590228772E-2</v>
      </c>
    </row>
    <row r="15" spans="1:6">
      <c r="A15" s="11" t="s">
        <v>72</v>
      </c>
      <c r="B15" s="13">
        <v>1367.1</v>
      </c>
      <c r="C15" s="13">
        <v>1416.02</v>
      </c>
      <c r="D15" s="13">
        <v>1479.07</v>
      </c>
      <c r="E15" s="13">
        <f t="shared" si="0"/>
        <v>1420.7299999999998</v>
      </c>
      <c r="F15" s="32">
        <f t="shared" si="1"/>
        <v>2.0028146232407014E-2</v>
      </c>
    </row>
    <row r="16" spans="1:6">
      <c r="A16" s="14" t="s">
        <v>73</v>
      </c>
      <c r="B16" s="16">
        <v>3299.6</v>
      </c>
      <c r="C16" s="16">
        <v>3298.08</v>
      </c>
      <c r="D16" s="16">
        <v>3182.75</v>
      </c>
      <c r="E16" s="16">
        <f t="shared" si="0"/>
        <v>3260.1433333333334</v>
      </c>
      <c r="F16" s="33">
        <f t="shared" si="1"/>
        <v>4.595850542932637E-2</v>
      </c>
    </row>
    <row r="17" spans="1:10">
      <c r="A17" s="11" t="s">
        <v>74</v>
      </c>
      <c r="B17" s="13">
        <v>2133.9</v>
      </c>
      <c r="C17" s="13">
        <v>2204.06</v>
      </c>
      <c r="D17" s="13">
        <v>2339.96</v>
      </c>
      <c r="E17" s="13">
        <f t="shared" si="0"/>
        <v>2225.9733333333334</v>
      </c>
      <c r="F17" s="32">
        <f t="shared" si="1"/>
        <v>3.1379726921680041E-2</v>
      </c>
    </row>
    <row r="18" spans="1:10">
      <c r="A18" s="14" t="s">
        <v>21</v>
      </c>
      <c r="B18" s="16">
        <f>SUM(B3:B17)</f>
        <v>70639.299999999988</v>
      </c>
      <c r="C18" s="16">
        <f>SUM(C3:C17)</f>
        <v>70725.819999999992</v>
      </c>
      <c r="D18" s="16">
        <f>SUM(D3:D17)</f>
        <v>71444.890000000014</v>
      </c>
      <c r="E18" s="16">
        <f>SUM(E3:E17)</f>
        <v>70936.670000000013</v>
      </c>
      <c r="F18" s="33">
        <f>SUM(F3:F17)</f>
        <v>0.99999999999999978</v>
      </c>
    </row>
    <row r="27" spans="1:10">
      <c r="J27" s="1"/>
    </row>
  </sheetData>
  <mergeCells count="1">
    <mergeCell ref="A1:F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10-1, 2</vt:lpstr>
      <vt:lpstr>Table 10-3</vt:lpstr>
      <vt:lpstr>Table 10-4, 5</vt:lpstr>
      <vt:lpstr>Table 10-6</vt:lpstr>
      <vt:lpstr>Table 10-7, 8</vt:lpstr>
      <vt:lpstr>Table 10-9</vt:lpstr>
      <vt:lpstr>Table 10-10</vt:lpstr>
      <vt:lpstr>Table 10-11</vt:lpstr>
      <vt:lpstr>Table 10-12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Vargason, Lora [IDOE]</dc:creator>
  <cp:lastModifiedBy>Albers, Lisa [IDOE]</cp:lastModifiedBy>
  <cp:lastPrinted>2024-01-05T21:49:57Z</cp:lastPrinted>
  <dcterms:created xsi:type="dcterms:W3CDTF">2023-12-12T14:21:47Z</dcterms:created>
  <dcterms:modified xsi:type="dcterms:W3CDTF">2024-03-12T15:11:43Z</dcterms:modified>
</cp:coreProperties>
</file>