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3-2024\"/>
    </mc:Choice>
  </mc:AlternateContent>
  <xr:revisionPtr revIDLastSave="0" documentId="8_{5E9CFE78-6122-47AF-B194-AF4E4FB9B3C1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Y24 SBRC" sheetId="2" r:id="rId1"/>
    <sheet name="AR DOP" sheetId="6" state="hidden" r:id="rId2"/>
    <sheet name="Increased Enrollment" sheetId="8" state="hidden" r:id="rId3"/>
    <sheet name="OEO Not on PY Headcount" sheetId="7" state="hidden" r:id="rId4"/>
    <sheet name="EL Beyond 5 Years" sheetId="9" state="hidden" r:id="rId5"/>
    <sheet name="LEP Excess Costs" sheetId="10" state="hidden" r:id="rId6"/>
    <sheet name="Special Ed Deficit" sheetId="11" state="hidden" r:id="rId7"/>
  </sheets>
  <definedNames>
    <definedName name="_xlnm._FilterDatabase" localSheetId="4" hidden="1">'EL Beyond 5 Years'!$A$1:$D$182</definedName>
    <definedName name="_xlnm._FilterDatabase" localSheetId="0" hidden="1">'FY24 SBRC'!$A$3:$T$331</definedName>
    <definedName name="_xlnm._FilterDatabase" localSheetId="2" hidden="1">'Increased Enrollment'!$A$1:$D$1</definedName>
    <definedName name="_xlnm.Print_Titles" localSheetId="4">'EL Beyond 5 Years'!$1:$1</definedName>
    <definedName name="_xlnm.Print_Titles" localSheetId="2">'Increased Enrollment'!$1:$1</definedName>
    <definedName name="_xlnm.Print_Titles" localSheetId="3">'OEO Not on PY Headcount'!$1:$1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7" i="11" l="1"/>
  <c r="H327" i="11"/>
  <c r="F327" i="11"/>
  <c r="D327" i="11"/>
  <c r="C327" i="11"/>
  <c r="L326" i="11"/>
  <c r="G326" i="11"/>
  <c r="E326" i="11"/>
  <c r="L325" i="11"/>
  <c r="G325" i="11"/>
  <c r="E325" i="11"/>
  <c r="L324" i="11"/>
  <c r="G324" i="11"/>
  <c r="E324" i="11"/>
  <c r="L323" i="11"/>
  <c r="G323" i="11"/>
  <c r="E323" i="11"/>
  <c r="L322" i="11"/>
  <c r="G322" i="11"/>
  <c r="E322" i="11"/>
  <c r="I322" i="11" s="1"/>
  <c r="L321" i="11"/>
  <c r="G321" i="11"/>
  <c r="E321" i="11"/>
  <c r="L320" i="11"/>
  <c r="G320" i="11"/>
  <c r="E320" i="11"/>
  <c r="L319" i="11"/>
  <c r="G319" i="11"/>
  <c r="E319" i="11"/>
  <c r="L318" i="11"/>
  <c r="G318" i="11"/>
  <c r="E318" i="11"/>
  <c r="L317" i="11"/>
  <c r="G317" i="11"/>
  <c r="E317" i="11"/>
  <c r="L316" i="11"/>
  <c r="G316" i="11"/>
  <c r="E316" i="11"/>
  <c r="I316" i="11" s="1"/>
  <c r="L315" i="11"/>
  <c r="G315" i="11"/>
  <c r="E315" i="11"/>
  <c r="L314" i="11"/>
  <c r="G314" i="11"/>
  <c r="E314" i="11"/>
  <c r="L313" i="11"/>
  <c r="G313" i="11"/>
  <c r="E313" i="11"/>
  <c r="L312" i="11"/>
  <c r="G312" i="11"/>
  <c r="E312" i="11"/>
  <c r="L311" i="11"/>
  <c r="G311" i="11"/>
  <c r="E311" i="11"/>
  <c r="L310" i="11"/>
  <c r="G310" i="11"/>
  <c r="E310" i="11"/>
  <c r="L309" i="11"/>
  <c r="G309" i="11"/>
  <c r="E309" i="11"/>
  <c r="L308" i="11"/>
  <c r="G308" i="11"/>
  <c r="E308" i="11"/>
  <c r="L307" i="11"/>
  <c r="G307" i="11"/>
  <c r="E307" i="11"/>
  <c r="L306" i="11"/>
  <c r="G306" i="11"/>
  <c r="E306" i="11"/>
  <c r="L305" i="11"/>
  <c r="G305" i="11"/>
  <c r="E305" i="11"/>
  <c r="I305" i="11" s="1"/>
  <c r="L304" i="11"/>
  <c r="G304" i="11"/>
  <c r="E304" i="11"/>
  <c r="L303" i="11"/>
  <c r="G303" i="11"/>
  <c r="E303" i="11"/>
  <c r="L302" i="11"/>
  <c r="G302" i="11"/>
  <c r="E302" i="11"/>
  <c r="L301" i="11"/>
  <c r="G301" i="11"/>
  <c r="E301" i="11"/>
  <c r="L300" i="11"/>
  <c r="G300" i="11"/>
  <c r="E300" i="11"/>
  <c r="L299" i="11"/>
  <c r="G299" i="11"/>
  <c r="E299" i="11"/>
  <c r="L298" i="11"/>
  <c r="G298" i="11"/>
  <c r="E298" i="11"/>
  <c r="L297" i="11"/>
  <c r="G297" i="11"/>
  <c r="E297" i="11"/>
  <c r="L296" i="11"/>
  <c r="G296" i="11"/>
  <c r="E296" i="11"/>
  <c r="I296" i="11" s="1"/>
  <c r="L295" i="11"/>
  <c r="G295" i="11"/>
  <c r="E295" i="11"/>
  <c r="L294" i="11"/>
  <c r="G294" i="11"/>
  <c r="E294" i="11"/>
  <c r="L293" i="11"/>
  <c r="G293" i="11"/>
  <c r="E293" i="11"/>
  <c r="L292" i="11"/>
  <c r="G292" i="11"/>
  <c r="E292" i="11"/>
  <c r="L291" i="11"/>
  <c r="G291" i="11"/>
  <c r="E291" i="11"/>
  <c r="L290" i="11"/>
  <c r="G290" i="11"/>
  <c r="E290" i="11"/>
  <c r="L289" i="11"/>
  <c r="G289" i="11"/>
  <c r="E289" i="11"/>
  <c r="L288" i="11"/>
  <c r="G288" i="11"/>
  <c r="E288" i="11"/>
  <c r="L287" i="11"/>
  <c r="G287" i="11"/>
  <c r="E287" i="11"/>
  <c r="L286" i="11"/>
  <c r="G286" i="11"/>
  <c r="E286" i="11"/>
  <c r="L285" i="11"/>
  <c r="G285" i="11"/>
  <c r="E285" i="11"/>
  <c r="L284" i="11"/>
  <c r="G284" i="11"/>
  <c r="E284" i="11"/>
  <c r="L283" i="11"/>
  <c r="G283" i="11"/>
  <c r="E283" i="11"/>
  <c r="L282" i="11"/>
  <c r="G282" i="11"/>
  <c r="E282" i="11"/>
  <c r="L281" i="11"/>
  <c r="G281" i="11"/>
  <c r="E281" i="11"/>
  <c r="L280" i="11"/>
  <c r="G280" i="11"/>
  <c r="E280" i="11"/>
  <c r="I280" i="11" s="1"/>
  <c r="L279" i="11"/>
  <c r="G279" i="11"/>
  <c r="E279" i="11"/>
  <c r="L278" i="11"/>
  <c r="G278" i="11"/>
  <c r="E278" i="11"/>
  <c r="L277" i="11"/>
  <c r="G277" i="11"/>
  <c r="E277" i="11"/>
  <c r="L276" i="11"/>
  <c r="G276" i="11"/>
  <c r="E276" i="11"/>
  <c r="L275" i="11"/>
  <c r="G275" i="11"/>
  <c r="E275" i="11"/>
  <c r="L274" i="11"/>
  <c r="G274" i="11"/>
  <c r="E274" i="11"/>
  <c r="L273" i="11"/>
  <c r="G273" i="11"/>
  <c r="E273" i="11"/>
  <c r="L272" i="11"/>
  <c r="G272" i="11"/>
  <c r="E272" i="11"/>
  <c r="L271" i="11"/>
  <c r="G271" i="11"/>
  <c r="E271" i="11"/>
  <c r="L270" i="11"/>
  <c r="G270" i="11"/>
  <c r="E270" i="11"/>
  <c r="L269" i="11"/>
  <c r="G269" i="11"/>
  <c r="E269" i="11"/>
  <c r="L268" i="11"/>
  <c r="G268" i="11"/>
  <c r="E268" i="11"/>
  <c r="L267" i="11"/>
  <c r="G267" i="11"/>
  <c r="E267" i="11"/>
  <c r="L266" i="11"/>
  <c r="G266" i="11"/>
  <c r="E266" i="11"/>
  <c r="I266" i="11" s="1"/>
  <c r="L265" i="11"/>
  <c r="G265" i="11"/>
  <c r="E265" i="11"/>
  <c r="L264" i="11"/>
  <c r="G264" i="11"/>
  <c r="E264" i="11"/>
  <c r="L263" i="11"/>
  <c r="G263" i="11"/>
  <c r="E263" i="11"/>
  <c r="L262" i="11"/>
  <c r="G262" i="11"/>
  <c r="E262" i="11"/>
  <c r="L261" i="11"/>
  <c r="G261" i="11"/>
  <c r="E261" i="11"/>
  <c r="L260" i="11"/>
  <c r="G260" i="11"/>
  <c r="E260" i="11"/>
  <c r="L259" i="11"/>
  <c r="G259" i="11"/>
  <c r="E259" i="11"/>
  <c r="L258" i="11"/>
  <c r="G258" i="11"/>
  <c r="E258" i="11"/>
  <c r="L257" i="11"/>
  <c r="G257" i="11"/>
  <c r="E257" i="11"/>
  <c r="L256" i="11"/>
  <c r="G256" i="11"/>
  <c r="E256" i="11"/>
  <c r="L255" i="11"/>
  <c r="G255" i="11"/>
  <c r="E255" i="11"/>
  <c r="L254" i="11"/>
  <c r="G254" i="11"/>
  <c r="E254" i="11"/>
  <c r="L253" i="11"/>
  <c r="G253" i="11"/>
  <c r="E253" i="11"/>
  <c r="L252" i="11"/>
  <c r="G252" i="11"/>
  <c r="E252" i="11"/>
  <c r="L251" i="11"/>
  <c r="G251" i="11"/>
  <c r="E251" i="11"/>
  <c r="L250" i="11"/>
  <c r="G250" i="11"/>
  <c r="E250" i="11"/>
  <c r="L249" i="11"/>
  <c r="G249" i="11"/>
  <c r="E249" i="11"/>
  <c r="L248" i="11"/>
  <c r="G248" i="11"/>
  <c r="E248" i="11"/>
  <c r="L247" i="11"/>
  <c r="G247" i="11"/>
  <c r="E247" i="11"/>
  <c r="L246" i="11"/>
  <c r="G246" i="11"/>
  <c r="E246" i="11"/>
  <c r="L245" i="11"/>
  <c r="G245" i="11"/>
  <c r="E245" i="11"/>
  <c r="L244" i="11"/>
  <c r="G244" i="11"/>
  <c r="E244" i="11"/>
  <c r="L243" i="11"/>
  <c r="G243" i="11"/>
  <c r="E243" i="11"/>
  <c r="L242" i="11"/>
  <c r="G242" i="11"/>
  <c r="E242" i="11"/>
  <c r="L241" i="11"/>
  <c r="G241" i="11"/>
  <c r="E241" i="11"/>
  <c r="L240" i="11"/>
  <c r="G240" i="11"/>
  <c r="E240" i="11"/>
  <c r="L239" i="11"/>
  <c r="G239" i="11"/>
  <c r="E239" i="11"/>
  <c r="L238" i="11"/>
  <c r="G238" i="11"/>
  <c r="E238" i="11"/>
  <c r="L237" i="11"/>
  <c r="G237" i="11"/>
  <c r="E237" i="11"/>
  <c r="L236" i="11"/>
  <c r="G236" i="11"/>
  <c r="E236" i="11"/>
  <c r="L235" i="11"/>
  <c r="G235" i="11"/>
  <c r="E235" i="11"/>
  <c r="I235" i="11" s="1"/>
  <c r="L234" i="11"/>
  <c r="G234" i="11"/>
  <c r="E234" i="11"/>
  <c r="L233" i="11"/>
  <c r="G233" i="11"/>
  <c r="E233" i="11"/>
  <c r="L232" i="11"/>
  <c r="G232" i="11"/>
  <c r="E232" i="11"/>
  <c r="L231" i="11"/>
  <c r="G231" i="11"/>
  <c r="E231" i="11"/>
  <c r="L230" i="11"/>
  <c r="G230" i="11"/>
  <c r="E230" i="11"/>
  <c r="L229" i="11"/>
  <c r="G229" i="11"/>
  <c r="E229" i="11"/>
  <c r="L228" i="11"/>
  <c r="G228" i="11"/>
  <c r="E228" i="11"/>
  <c r="L227" i="11"/>
  <c r="G227" i="11"/>
  <c r="E227" i="11"/>
  <c r="L226" i="11"/>
  <c r="G226" i="11"/>
  <c r="E226" i="11"/>
  <c r="L225" i="11"/>
  <c r="G225" i="11"/>
  <c r="E225" i="11"/>
  <c r="L224" i="11"/>
  <c r="G224" i="11"/>
  <c r="E224" i="11"/>
  <c r="L223" i="11"/>
  <c r="G223" i="11"/>
  <c r="E223" i="11"/>
  <c r="L222" i="11"/>
  <c r="G222" i="11"/>
  <c r="E222" i="11"/>
  <c r="L221" i="11"/>
  <c r="G221" i="11"/>
  <c r="E221" i="11"/>
  <c r="L220" i="11"/>
  <c r="G220" i="11"/>
  <c r="E220" i="11"/>
  <c r="L219" i="11"/>
  <c r="G219" i="11"/>
  <c r="E219" i="11"/>
  <c r="L218" i="11"/>
  <c r="G218" i="11"/>
  <c r="E218" i="11"/>
  <c r="L217" i="11"/>
  <c r="G217" i="11"/>
  <c r="E217" i="11"/>
  <c r="L216" i="11"/>
  <c r="G216" i="11"/>
  <c r="E216" i="11"/>
  <c r="I216" i="11" s="1"/>
  <c r="L215" i="11"/>
  <c r="G215" i="11"/>
  <c r="E215" i="11"/>
  <c r="L214" i="11"/>
  <c r="G214" i="11"/>
  <c r="E214" i="11"/>
  <c r="L213" i="11"/>
  <c r="G213" i="11"/>
  <c r="E213" i="11"/>
  <c r="L212" i="11"/>
  <c r="G212" i="11"/>
  <c r="E212" i="11"/>
  <c r="L211" i="11"/>
  <c r="G211" i="11"/>
  <c r="E211" i="11"/>
  <c r="L210" i="11"/>
  <c r="G210" i="11"/>
  <c r="E210" i="11"/>
  <c r="L209" i="11"/>
  <c r="G209" i="11"/>
  <c r="E209" i="11"/>
  <c r="L208" i="11"/>
  <c r="G208" i="11"/>
  <c r="E208" i="11"/>
  <c r="L207" i="11"/>
  <c r="G207" i="11"/>
  <c r="E207" i="11"/>
  <c r="L206" i="11"/>
  <c r="G206" i="11"/>
  <c r="E206" i="11"/>
  <c r="L205" i="11"/>
  <c r="G205" i="11"/>
  <c r="E205" i="11"/>
  <c r="L204" i="11"/>
  <c r="G204" i="11"/>
  <c r="E204" i="11"/>
  <c r="L203" i="11"/>
  <c r="G203" i="11"/>
  <c r="E203" i="11"/>
  <c r="L202" i="11"/>
  <c r="G202" i="11"/>
  <c r="E202" i="11"/>
  <c r="L201" i="11"/>
  <c r="G201" i="11"/>
  <c r="E201" i="11"/>
  <c r="L200" i="11"/>
  <c r="G200" i="11"/>
  <c r="E200" i="11"/>
  <c r="L199" i="11"/>
  <c r="G199" i="11"/>
  <c r="E199" i="11"/>
  <c r="L198" i="11"/>
  <c r="G198" i="11"/>
  <c r="E198" i="11"/>
  <c r="L197" i="11"/>
  <c r="G197" i="11"/>
  <c r="E197" i="11"/>
  <c r="I197" i="11" s="1"/>
  <c r="L196" i="11"/>
  <c r="G196" i="11"/>
  <c r="E196" i="11"/>
  <c r="L195" i="11"/>
  <c r="G195" i="11"/>
  <c r="E195" i="11"/>
  <c r="L194" i="11"/>
  <c r="G194" i="11"/>
  <c r="E194" i="11"/>
  <c r="L193" i="11"/>
  <c r="G193" i="11"/>
  <c r="E193" i="11"/>
  <c r="I193" i="11" s="1"/>
  <c r="L192" i="11"/>
  <c r="G192" i="11"/>
  <c r="E192" i="11"/>
  <c r="L191" i="11"/>
  <c r="G191" i="11"/>
  <c r="E191" i="11"/>
  <c r="L190" i="11"/>
  <c r="G190" i="11"/>
  <c r="E190" i="11"/>
  <c r="L189" i="11"/>
  <c r="G189" i="11"/>
  <c r="E189" i="11"/>
  <c r="L188" i="11"/>
  <c r="G188" i="11"/>
  <c r="E188" i="11"/>
  <c r="L187" i="11"/>
  <c r="G187" i="11"/>
  <c r="E187" i="11"/>
  <c r="L186" i="11"/>
  <c r="G186" i="11"/>
  <c r="E186" i="11"/>
  <c r="L185" i="11"/>
  <c r="G185" i="11"/>
  <c r="E185" i="11"/>
  <c r="L184" i="11"/>
  <c r="G184" i="11"/>
  <c r="E184" i="11"/>
  <c r="L183" i="11"/>
  <c r="G183" i="11"/>
  <c r="E183" i="11"/>
  <c r="L182" i="11"/>
  <c r="G182" i="11"/>
  <c r="E182" i="11"/>
  <c r="L181" i="11"/>
  <c r="G181" i="11"/>
  <c r="E181" i="11"/>
  <c r="L180" i="11"/>
  <c r="G180" i="11"/>
  <c r="E180" i="11"/>
  <c r="L179" i="11"/>
  <c r="G179" i="11"/>
  <c r="E179" i="11"/>
  <c r="L178" i="11"/>
  <c r="G178" i="11"/>
  <c r="E178" i="11"/>
  <c r="L177" i="11"/>
  <c r="G177" i="11"/>
  <c r="E177" i="11"/>
  <c r="L176" i="11"/>
  <c r="G176" i="11"/>
  <c r="E176" i="11"/>
  <c r="L175" i="11"/>
  <c r="G175" i="11"/>
  <c r="E175" i="11"/>
  <c r="L174" i="11"/>
  <c r="G174" i="11"/>
  <c r="E174" i="11"/>
  <c r="L173" i="11"/>
  <c r="G173" i="11"/>
  <c r="E173" i="11"/>
  <c r="L172" i="11"/>
  <c r="G172" i="11"/>
  <c r="E172" i="11"/>
  <c r="L171" i="11"/>
  <c r="G171" i="11"/>
  <c r="E171" i="11"/>
  <c r="L170" i="11"/>
  <c r="G170" i="11"/>
  <c r="E170" i="11"/>
  <c r="L169" i="11"/>
  <c r="G169" i="11"/>
  <c r="E169" i="11"/>
  <c r="I169" i="11" s="1"/>
  <c r="L168" i="11"/>
  <c r="G168" i="11"/>
  <c r="E168" i="11"/>
  <c r="L167" i="11"/>
  <c r="G167" i="11"/>
  <c r="E167" i="11"/>
  <c r="L166" i="11"/>
  <c r="G166" i="11"/>
  <c r="E166" i="11"/>
  <c r="L165" i="11"/>
  <c r="G165" i="11"/>
  <c r="E165" i="11"/>
  <c r="L164" i="11"/>
  <c r="G164" i="11"/>
  <c r="E164" i="11"/>
  <c r="L163" i="11"/>
  <c r="G163" i="11"/>
  <c r="E163" i="11"/>
  <c r="L162" i="11"/>
  <c r="G162" i="11"/>
  <c r="E162" i="11"/>
  <c r="L161" i="11"/>
  <c r="G161" i="11"/>
  <c r="E161" i="11"/>
  <c r="L160" i="11"/>
  <c r="G160" i="11"/>
  <c r="E160" i="11"/>
  <c r="L159" i="11"/>
  <c r="G159" i="11"/>
  <c r="E159" i="11"/>
  <c r="I159" i="11" s="1"/>
  <c r="L158" i="11"/>
  <c r="G158" i="11"/>
  <c r="E158" i="11"/>
  <c r="L157" i="11"/>
  <c r="G157" i="11"/>
  <c r="E157" i="11"/>
  <c r="L156" i="11"/>
  <c r="G156" i="11"/>
  <c r="E156" i="11"/>
  <c r="L155" i="11"/>
  <c r="G155" i="11"/>
  <c r="E155" i="11"/>
  <c r="L154" i="11"/>
  <c r="G154" i="11"/>
  <c r="E154" i="11"/>
  <c r="L153" i="11"/>
  <c r="G153" i="11"/>
  <c r="E153" i="11"/>
  <c r="L152" i="11"/>
  <c r="G152" i="11"/>
  <c r="E152" i="11"/>
  <c r="L151" i="11"/>
  <c r="G151" i="11"/>
  <c r="E151" i="11"/>
  <c r="L150" i="11"/>
  <c r="G150" i="11"/>
  <c r="E150" i="11"/>
  <c r="L149" i="11"/>
  <c r="G149" i="11"/>
  <c r="E149" i="11"/>
  <c r="L148" i="11"/>
  <c r="G148" i="11"/>
  <c r="E148" i="11"/>
  <c r="L147" i="11"/>
  <c r="G147" i="11"/>
  <c r="E147" i="11"/>
  <c r="L146" i="11"/>
  <c r="G146" i="11"/>
  <c r="E146" i="11"/>
  <c r="L145" i="11"/>
  <c r="G145" i="11"/>
  <c r="E145" i="11"/>
  <c r="L144" i="11"/>
  <c r="G144" i="11"/>
  <c r="E144" i="11"/>
  <c r="L143" i="11"/>
  <c r="G143" i="11"/>
  <c r="E143" i="11"/>
  <c r="L142" i="11"/>
  <c r="G142" i="11"/>
  <c r="E142" i="11"/>
  <c r="L141" i="11"/>
  <c r="G141" i="11"/>
  <c r="E141" i="11"/>
  <c r="L140" i="11"/>
  <c r="G140" i="11"/>
  <c r="E140" i="11"/>
  <c r="L139" i="11"/>
  <c r="G139" i="11"/>
  <c r="E139" i="11"/>
  <c r="L138" i="11"/>
  <c r="G138" i="11"/>
  <c r="E138" i="11"/>
  <c r="L137" i="11"/>
  <c r="G137" i="11"/>
  <c r="E137" i="11"/>
  <c r="L136" i="11"/>
  <c r="G136" i="11"/>
  <c r="E136" i="11"/>
  <c r="L135" i="11"/>
  <c r="G135" i="11"/>
  <c r="E135" i="11"/>
  <c r="L134" i="11"/>
  <c r="G134" i="11"/>
  <c r="E134" i="11"/>
  <c r="L133" i="11"/>
  <c r="G133" i="11"/>
  <c r="E133" i="11"/>
  <c r="L132" i="11"/>
  <c r="G132" i="11"/>
  <c r="E132" i="11"/>
  <c r="L131" i="11"/>
  <c r="G131" i="11"/>
  <c r="E131" i="11"/>
  <c r="L130" i="11"/>
  <c r="G130" i="11"/>
  <c r="E130" i="11"/>
  <c r="L129" i="11"/>
  <c r="G129" i="11"/>
  <c r="E129" i="11"/>
  <c r="L128" i="11"/>
  <c r="G128" i="11"/>
  <c r="E128" i="11"/>
  <c r="L127" i="11"/>
  <c r="G127" i="11"/>
  <c r="E127" i="11"/>
  <c r="L126" i="11"/>
  <c r="G126" i="11"/>
  <c r="E126" i="11"/>
  <c r="L125" i="11"/>
  <c r="G125" i="11"/>
  <c r="E125" i="11"/>
  <c r="I125" i="11" s="1"/>
  <c r="L124" i="11"/>
  <c r="G124" i="11"/>
  <c r="E124" i="11"/>
  <c r="L123" i="11"/>
  <c r="G123" i="11"/>
  <c r="E123" i="11"/>
  <c r="L122" i="11"/>
  <c r="G122" i="11"/>
  <c r="E122" i="11"/>
  <c r="L121" i="11"/>
  <c r="G121" i="11"/>
  <c r="E121" i="11"/>
  <c r="L120" i="11"/>
  <c r="G120" i="11"/>
  <c r="E120" i="11"/>
  <c r="L119" i="11"/>
  <c r="G119" i="11"/>
  <c r="E119" i="11"/>
  <c r="I119" i="11" s="1"/>
  <c r="L118" i="11"/>
  <c r="G118" i="11"/>
  <c r="E118" i="11"/>
  <c r="L117" i="11"/>
  <c r="G117" i="11"/>
  <c r="E117" i="11"/>
  <c r="L116" i="11"/>
  <c r="G116" i="11"/>
  <c r="E116" i="11"/>
  <c r="L115" i="11"/>
  <c r="G115" i="11"/>
  <c r="E115" i="11"/>
  <c r="L114" i="11"/>
  <c r="G114" i="11"/>
  <c r="E114" i="11"/>
  <c r="L113" i="11"/>
  <c r="G113" i="11"/>
  <c r="E113" i="11"/>
  <c r="L112" i="11"/>
  <c r="G112" i="11"/>
  <c r="E112" i="11"/>
  <c r="L111" i="11"/>
  <c r="G111" i="11"/>
  <c r="E111" i="11"/>
  <c r="L110" i="11"/>
  <c r="G110" i="11"/>
  <c r="E110" i="11"/>
  <c r="L109" i="11"/>
  <c r="G109" i="11"/>
  <c r="E109" i="11"/>
  <c r="L108" i="11"/>
  <c r="G108" i="11"/>
  <c r="E108" i="11"/>
  <c r="L107" i="11"/>
  <c r="G107" i="11"/>
  <c r="E107" i="11"/>
  <c r="L106" i="11"/>
  <c r="G106" i="11"/>
  <c r="E106" i="11"/>
  <c r="L105" i="11"/>
  <c r="G105" i="11"/>
  <c r="E105" i="11"/>
  <c r="L104" i="11"/>
  <c r="G104" i="11"/>
  <c r="E104" i="11"/>
  <c r="L103" i="11"/>
  <c r="G103" i="11"/>
  <c r="E103" i="11"/>
  <c r="L102" i="11"/>
  <c r="G102" i="11"/>
  <c r="E102" i="11"/>
  <c r="L101" i="11"/>
  <c r="G101" i="11"/>
  <c r="E101" i="11"/>
  <c r="L100" i="11"/>
  <c r="G100" i="11"/>
  <c r="E100" i="11"/>
  <c r="L99" i="11"/>
  <c r="G99" i="11"/>
  <c r="E99" i="11"/>
  <c r="I99" i="11" s="1"/>
  <c r="L98" i="11"/>
  <c r="G98" i="11"/>
  <c r="E98" i="11"/>
  <c r="I98" i="11" s="1"/>
  <c r="L97" i="11"/>
  <c r="G97" i="11"/>
  <c r="E97" i="11"/>
  <c r="L96" i="11"/>
  <c r="G96" i="11"/>
  <c r="E96" i="11"/>
  <c r="L95" i="11"/>
  <c r="G95" i="11"/>
  <c r="E95" i="11"/>
  <c r="L94" i="11"/>
  <c r="G94" i="11"/>
  <c r="E94" i="11"/>
  <c r="L93" i="11"/>
  <c r="G93" i="11"/>
  <c r="E93" i="11"/>
  <c r="L92" i="11"/>
  <c r="G92" i="11"/>
  <c r="E92" i="11"/>
  <c r="L91" i="11"/>
  <c r="G91" i="11"/>
  <c r="E91" i="11"/>
  <c r="L90" i="11"/>
  <c r="G90" i="11"/>
  <c r="E90" i="11"/>
  <c r="L89" i="11"/>
  <c r="G89" i="11"/>
  <c r="E89" i="11"/>
  <c r="L88" i="11"/>
  <c r="G88" i="11"/>
  <c r="E88" i="11"/>
  <c r="L87" i="11"/>
  <c r="G87" i="11"/>
  <c r="E87" i="11"/>
  <c r="L86" i="11"/>
  <c r="G86" i="11"/>
  <c r="E86" i="11"/>
  <c r="I86" i="11" s="1"/>
  <c r="L85" i="11"/>
  <c r="G85" i="11"/>
  <c r="E85" i="11"/>
  <c r="L84" i="11"/>
  <c r="G84" i="11"/>
  <c r="E84" i="11"/>
  <c r="L83" i="11"/>
  <c r="G83" i="11"/>
  <c r="E83" i="11"/>
  <c r="L82" i="11"/>
  <c r="G82" i="11"/>
  <c r="E82" i="11"/>
  <c r="L81" i="11"/>
  <c r="G81" i="11"/>
  <c r="E81" i="11"/>
  <c r="L80" i="11"/>
  <c r="G80" i="11"/>
  <c r="E80" i="11"/>
  <c r="L79" i="11"/>
  <c r="G79" i="11"/>
  <c r="E79" i="11"/>
  <c r="L78" i="11"/>
  <c r="G78" i="11"/>
  <c r="E78" i="11"/>
  <c r="L77" i="11"/>
  <c r="G77" i="11"/>
  <c r="E77" i="11"/>
  <c r="L76" i="11"/>
  <c r="G76" i="11"/>
  <c r="E76" i="11"/>
  <c r="L75" i="11"/>
  <c r="G75" i="11"/>
  <c r="E75" i="11"/>
  <c r="L74" i="11"/>
  <c r="G74" i="11"/>
  <c r="E74" i="11"/>
  <c r="L73" i="11"/>
  <c r="G73" i="11"/>
  <c r="E73" i="11"/>
  <c r="L72" i="11"/>
  <c r="G72" i="11"/>
  <c r="E72" i="11"/>
  <c r="L71" i="11"/>
  <c r="G71" i="11"/>
  <c r="E71" i="11"/>
  <c r="L70" i="11"/>
  <c r="G70" i="11"/>
  <c r="E70" i="11"/>
  <c r="L69" i="11"/>
  <c r="G69" i="11"/>
  <c r="E69" i="11"/>
  <c r="L68" i="11"/>
  <c r="G68" i="11"/>
  <c r="E68" i="11"/>
  <c r="L67" i="11"/>
  <c r="G67" i="11"/>
  <c r="E67" i="11"/>
  <c r="L66" i="11"/>
  <c r="G66" i="11"/>
  <c r="E66" i="11"/>
  <c r="L65" i="11"/>
  <c r="G65" i="11"/>
  <c r="E65" i="11"/>
  <c r="L64" i="11"/>
  <c r="G64" i="11"/>
  <c r="E64" i="11"/>
  <c r="L63" i="11"/>
  <c r="G63" i="11"/>
  <c r="E63" i="11"/>
  <c r="L62" i="11"/>
  <c r="G62" i="11"/>
  <c r="E62" i="11"/>
  <c r="L61" i="11"/>
  <c r="G61" i="11"/>
  <c r="E61" i="11"/>
  <c r="L60" i="11"/>
  <c r="G60" i="11"/>
  <c r="E60" i="11"/>
  <c r="L59" i="11"/>
  <c r="G59" i="11"/>
  <c r="E59" i="11"/>
  <c r="L58" i="11"/>
  <c r="G58" i="11"/>
  <c r="E58" i="11"/>
  <c r="L57" i="11"/>
  <c r="G57" i="11"/>
  <c r="E57" i="11"/>
  <c r="L56" i="11"/>
  <c r="G56" i="11"/>
  <c r="E56" i="11"/>
  <c r="L55" i="11"/>
  <c r="G55" i="11"/>
  <c r="E55" i="11"/>
  <c r="L54" i="11"/>
  <c r="G54" i="11"/>
  <c r="E54" i="11"/>
  <c r="L53" i="11"/>
  <c r="G53" i="11"/>
  <c r="E53" i="11"/>
  <c r="L52" i="11"/>
  <c r="G52" i="11"/>
  <c r="E52" i="11"/>
  <c r="L51" i="11"/>
  <c r="G51" i="11"/>
  <c r="E51" i="11"/>
  <c r="L50" i="11"/>
  <c r="G50" i="11"/>
  <c r="E50" i="11"/>
  <c r="L49" i="11"/>
  <c r="G49" i="11"/>
  <c r="E49" i="11"/>
  <c r="L48" i="11"/>
  <c r="G48" i="11"/>
  <c r="E48" i="11"/>
  <c r="L47" i="11"/>
  <c r="G47" i="11"/>
  <c r="E47" i="11"/>
  <c r="L46" i="11"/>
  <c r="G46" i="11"/>
  <c r="E46" i="11"/>
  <c r="L45" i="11"/>
  <c r="G45" i="11"/>
  <c r="E45" i="11"/>
  <c r="L44" i="11"/>
  <c r="G44" i="11"/>
  <c r="E44" i="11"/>
  <c r="L43" i="11"/>
  <c r="G43" i="11"/>
  <c r="E43" i="11"/>
  <c r="L42" i="11"/>
  <c r="G42" i="11"/>
  <c r="E42" i="11"/>
  <c r="L41" i="11"/>
  <c r="I41" i="11"/>
  <c r="G41" i="11"/>
  <c r="E41" i="11"/>
  <c r="L40" i="11"/>
  <c r="G40" i="11"/>
  <c r="E40" i="11"/>
  <c r="L39" i="11"/>
  <c r="G39" i="11"/>
  <c r="E39" i="11"/>
  <c r="L38" i="11"/>
  <c r="G38" i="11"/>
  <c r="E38" i="11"/>
  <c r="L37" i="11"/>
  <c r="G37" i="11"/>
  <c r="E37" i="11"/>
  <c r="L36" i="11"/>
  <c r="G36" i="11"/>
  <c r="E36" i="11"/>
  <c r="L35" i="11"/>
  <c r="G35" i="11"/>
  <c r="E35" i="11"/>
  <c r="L34" i="11"/>
  <c r="G34" i="11"/>
  <c r="E34" i="11"/>
  <c r="L33" i="11"/>
  <c r="G33" i="11"/>
  <c r="E33" i="11"/>
  <c r="L32" i="11"/>
  <c r="G32" i="11"/>
  <c r="E32" i="11"/>
  <c r="L31" i="11"/>
  <c r="G31" i="11"/>
  <c r="E31" i="11"/>
  <c r="L30" i="11"/>
  <c r="G30" i="11"/>
  <c r="E30" i="11"/>
  <c r="L29" i="11"/>
  <c r="G29" i="11"/>
  <c r="E29" i="11"/>
  <c r="L28" i="11"/>
  <c r="G28" i="11"/>
  <c r="E28" i="11"/>
  <c r="L27" i="11"/>
  <c r="G27" i="11"/>
  <c r="E27" i="11"/>
  <c r="L26" i="11"/>
  <c r="G26" i="11"/>
  <c r="E26" i="11"/>
  <c r="L25" i="11"/>
  <c r="G25" i="11"/>
  <c r="E25" i="11"/>
  <c r="L24" i="11"/>
  <c r="G24" i="11"/>
  <c r="E24" i="11"/>
  <c r="L23" i="11"/>
  <c r="G23" i="11"/>
  <c r="E23" i="11"/>
  <c r="L22" i="11"/>
  <c r="G22" i="11"/>
  <c r="E22" i="11"/>
  <c r="L21" i="11"/>
  <c r="G21" i="11"/>
  <c r="E21" i="11"/>
  <c r="L20" i="11"/>
  <c r="I20" i="11"/>
  <c r="G20" i="11"/>
  <c r="E20" i="11"/>
  <c r="L19" i="11"/>
  <c r="G19" i="11"/>
  <c r="E19" i="11"/>
  <c r="L18" i="11"/>
  <c r="G18" i="11"/>
  <c r="E18" i="11"/>
  <c r="L17" i="11"/>
  <c r="G17" i="11"/>
  <c r="E17" i="11"/>
  <c r="L16" i="11"/>
  <c r="G16" i="11"/>
  <c r="E16" i="11"/>
  <c r="L15" i="11"/>
  <c r="G15" i="11"/>
  <c r="E15" i="11"/>
  <c r="L14" i="11"/>
  <c r="G14" i="11"/>
  <c r="E14" i="11"/>
  <c r="L13" i="11"/>
  <c r="G13" i="11"/>
  <c r="E13" i="11"/>
  <c r="L12" i="11"/>
  <c r="G12" i="11"/>
  <c r="E12" i="11"/>
  <c r="L11" i="11"/>
  <c r="G11" i="11"/>
  <c r="E11" i="11"/>
  <c r="L10" i="11"/>
  <c r="G10" i="11"/>
  <c r="E10" i="11"/>
  <c r="L9" i="11"/>
  <c r="G9" i="11"/>
  <c r="E9" i="11"/>
  <c r="L8" i="11"/>
  <c r="G8" i="11"/>
  <c r="E8" i="11"/>
  <c r="L7" i="11"/>
  <c r="G7" i="11"/>
  <c r="E7" i="11"/>
  <c r="L6" i="11"/>
  <c r="G6" i="11"/>
  <c r="E6" i="11"/>
  <c r="L5" i="11"/>
  <c r="G5" i="11"/>
  <c r="E5" i="11"/>
  <c r="L4" i="11"/>
  <c r="G4" i="11"/>
  <c r="E4" i="11"/>
  <c r="J3" i="11"/>
  <c r="J327" i="11" s="1"/>
  <c r="G3" i="11"/>
  <c r="E3" i="11"/>
  <c r="L2" i="11"/>
  <c r="G2" i="11"/>
  <c r="G327" i="11" s="1"/>
  <c r="E2" i="11"/>
  <c r="E327" i="11" s="1"/>
  <c r="I327" i="11" l="1"/>
  <c r="L3" i="11"/>
  <c r="E4" i="10" l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3" i="10"/>
  <c r="E325" i="6"/>
  <c r="D325" i="6"/>
  <c r="C325" i="6"/>
</calcChain>
</file>

<file path=xl/sharedStrings.xml><?xml version="1.0" encoding="utf-8"?>
<sst xmlns="http://schemas.openxmlformats.org/spreadsheetml/2006/main" count="3689" uniqueCount="1532">
  <si>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</si>
  <si>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</si>
  <si>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</si>
  <si>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</si>
  <si>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</si>
  <si>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</si>
  <si>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</si>
  <si>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</si>
  <si>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</si>
  <si>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</si>
  <si>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</si>
  <si>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</si>
  <si>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</si>
  <si>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</si>
  <si>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</si>
  <si>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</si>
  <si>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</si>
  <si>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</si>
  <si>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</si>
  <si>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</si>
  <si>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</si>
  <si>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</si>
  <si>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</si>
  <si>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</si>
  <si>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</si>
  <si>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</si>
  <si>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</si>
  <si>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</si>
  <si>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</si>
  <si>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</si>
  <si>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</si>
  <si>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</si>
  <si>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</si>
  <si>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</si>
  <si>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</si>
  <si>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</si>
  <si>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</si>
  <si>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</si>
  <si>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</si>
  <si>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</si>
  <si>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</si>
  <si>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</si>
  <si>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</si>
  <si>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</si>
  <si>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</si>
  <si>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</si>
  <si>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</si>
  <si>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</si>
  <si>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</si>
  <si>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</si>
  <si>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</si>
  <si>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</si>
  <si>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</si>
  <si>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</si>
  <si>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</si>
  <si>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</si>
  <si>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</si>
  <si>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</si>
  <si>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</si>
  <si>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</si>
  <si>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</si>
  <si>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</si>
  <si>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</si>
  <si>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</si>
  <si>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</si>
  <si>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</si>
  <si>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</si>
  <si>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</si>
  <si>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</si>
  <si>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</si>
  <si>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</si>
  <si>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</si>
  <si>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</si>
  <si>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</si>
  <si>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</si>
  <si>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</si>
  <si>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</si>
  <si>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</si>
  <si>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</si>
  <si>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</si>
  <si>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</si>
  <si>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</si>
  <si>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</si>
  <si>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</si>
  <si>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</si>
  <si>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</si>
  <si>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</si>
  <si>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</si>
  <si>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</si>
  <si>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</si>
  <si>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</si>
  <si>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</si>
  <si>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</si>
  <si>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</si>
  <si>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</si>
  <si>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</si>
  <si>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</si>
  <si>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</si>
  <si>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</si>
  <si>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</si>
  <si>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</si>
  <si>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</si>
  <si>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</si>
  <si>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</si>
  <si>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</si>
  <si>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</si>
  <si>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</si>
  <si>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</si>
  <si>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</si>
  <si>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</si>
  <si>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</si>
  <si>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</si>
  <si>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</si>
  <si>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</si>
  <si>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</si>
  <si>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</si>
  <si>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</si>
  <si>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</si>
  <si>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</si>
  <si>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</si>
  <si>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</si>
  <si>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</si>
  <si>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</si>
  <si>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</si>
  <si>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</si>
  <si>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</si>
  <si>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</si>
  <si>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</si>
  <si>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</si>
  <si>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</si>
  <si>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</si>
  <si>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</si>
  <si>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</si>
  <si>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</si>
  <si>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</si>
  <si>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</si>
  <si>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</si>
  <si>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</si>
  <si>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</si>
  <si>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</si>
  <si>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</si>
  <si>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</si>
  <si>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</si>
  <si>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</si>
  <si>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</si>
  <si>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</si>
  <si>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</si>
  <si>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</si>
  <si>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</si>
  <si>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</si>
  <si>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</si>
  <si>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</si>
  <si>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</si>
  <si>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</si>
  <si>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</si>
  <si>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</si>
  <si>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</si>
  <si>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</si>
  <si>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</si>
  <si>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</si>
  <si>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</si>
  <si>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</si>
  <si>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</si>
  <si>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</si>
  <si>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</si>
  <si>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</si>
  <si>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</si>
  <si>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</si>
  <si>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</si>
  <si>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</si>
  <si>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</si>
  <si>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</si>
  <si>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</si>
  <si>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</si>
  <si>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</si>
  <si>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</si>
  <si>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</si>
  <si>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</si>
  <si>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</si>
  <si>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</si>
  <si>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</si>
  <si>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</si>
  <si>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</si>
  <si>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</si>
  <si>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</si>
  <si>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</si>
  <si>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</si>
  <si>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</si>
  <si>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</si>
  <si>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</si>
  <si>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</si>
  <si>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</si>
  <si>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</si>
  <si>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</si>
  <si>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</si>
  <si>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</si>
  <si>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</si>
  <si>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</si>
  <si>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</si>
  <si>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</si>
  <si>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</si>
  <si>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</si>
  <si>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</si>
  <si>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</si>
  <si>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</si>
  <si>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</si>
  <si>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</si>
  <si>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</si>
  <si>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</si>
  <si>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NORTHEAST</t>
  </si>
  <si>
    <t>NORTHWOOD-KENSETT</t>
  </si>
  <si>
    <t>NORWALK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</si>
  <si>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</si>
  <si>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</si>
  <si>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</si>
  <si>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</si>
  <si>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</si>
  <si>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</si>
  <si>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</si>
  <si>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</si>
  <si>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</si>
  <si>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</si>
  <si>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</si>
  <si>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</si>
  <si>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</si>
  <si>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</si>
  <si>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</si>
  <si>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</si>
  <si>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</si>
  <si>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</si>
  <si>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PRAIRIE VALLEY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</si>
  <si>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</si>
  <si>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</si>
  <si>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</si>
  <si>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</si>
  <si>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</si>
  <si>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</si>
  <si>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</si>
  <si>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</si>
  <si>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</si>
  <si>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</si>
  <si>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</si>
  <si>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</si>
  <si>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</si>
  <si>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</si>
  <si>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</si>
  <si>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</si>
  <si>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</si>
  <si>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</si>
  <si>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</si>
  <si>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</si>
  <si>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</si>
  <si>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</si>
  <si>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</si>
  <si>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</si>
  <si>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</si>
  <si>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</si>
  <si>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</si>
  <si>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</si>
  <si>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</si>
  <si>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</si>
  <si>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</si>
  <si>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</si>
  <si>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</si>
  <si>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</si>
  <si>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</si>
  <si>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</si>
  <si>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</si>
  <si>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</si>
  <si>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</si>
  <si>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</si>
  <si>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</si>
  <si>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</si>
  <si>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</si>
  <si>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</si>
  <si>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</si>
  <si>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</si>
  <si>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</si>
  <si>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</si>
  <si>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</si>
  <si>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</si>
  <si>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</si>
  <si>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</si>
  <si>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</si>
  <si>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</si>
  <si>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</si>
  <si>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</si>
  <si>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</si>
  <si>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</si>
  <si>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</si>
  <si>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</si>
  <si>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</si>
  <si>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</si>
  <si>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</si>
  <si>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</si>
  <si>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</si>
  <si>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</si>
  <si>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</si>
  <si>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</si>
  <si>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</si>
  <si>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</si>
  <si>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</si>
  <si>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</si>
  <si>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</si>
  <si>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</si>
  <si>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</si>
  <si>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</si>
  <si>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</si>
  <si>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</si>
  <si>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</si>
  <si>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</si>
  <si>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</si>
  <si>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</si>
  <si>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</si>
  <si>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</si>
  <si>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</si>
  <si>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</si>
  <si>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</si>
  <si>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</si>
  <si>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</si>
  <si>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</si>
  <si>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</si>
  <si>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</si>
  <si>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</si>
  <si>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</si>
  <si>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</si>
  <si>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</si>
  <si>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</si>
  <si>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</si>
  <si>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</si>
  <si>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</si>
  <si>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</si>
  <si>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</si>
  <si>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</si>
  <si>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</si>
  <si>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</si>
  <si>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</si>
  <si>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</si>
  <si>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</si>
  <si>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</si>
  <si>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</si>
  <si>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</si>
  <si>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</si>
  <si>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</si>
  <si>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</si>
  <si>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</si>
  <si>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</si>
  <si>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</si>
  <si>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</si>
  <si>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</si>
  <si>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</si>
  <si>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</si>
  <si>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</si>
  <si>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</si>
  <si>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</si>
  <si>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</si>
  <si>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</si>
  <si>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</si>
  <si>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</si>
  <si>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</si>
  <si>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</si>
  <si>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</si>
  <si>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</si>
  <si>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</si>
  <si>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</si>
  <si>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</si>
  <si>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</si>
  <si>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</si>
  <si>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</si>
  <si>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</si>
  <si>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</si>
  <si>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</si>
  <si>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</si>
  <si>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</si>
  <si>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</si>
  <si>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</si>
  <si>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</si>
  <si>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</si>
  <si>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</si>
  <si>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</si>
  <si>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</si>
  <si>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</si>
  <si>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</si>
  <si>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</si>
  <si>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</si>
  <si>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</si>
  <si>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</si>
  <si>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</si>
  <si>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</si>
  <si>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</si>
  <si>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</si>
  <si>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</si>
  <si>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</si>
  <si>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</si>
  <si>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</si>
  <si>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</si>
  <si>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</si>
  <si>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</si>
  <si>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</si>
  <si>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</si>
  <si>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</si>
  <si>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</si>
  <si>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</si>
  <si>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</si>
  <si>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</si>
  <si>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</si>
  <si>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</si>
  <si>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</si>
  <si>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</si>
  <si>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</si>
  <si>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</si>
  <si>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</si>
  <si>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</si>
  <si>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</si>
  <si>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</si>
  <si>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</si>
  <si>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</si>
  <si>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</si>
  <si>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</si>
  <si>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</si>
  <si>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</si>
  <si>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</si>
  <si>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</si>
  <si>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</si>
  <si>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</si>
  <si>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</si>
  <si>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</si>
  <si>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</si>
  <si>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</si>
  <si>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</si>
  <si>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</si>
  <si>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</si>
  <si>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</si>
  <si>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</si>
  <si>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</si>
  <si>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</si>
  <si>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</si>
  <si>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</si>
  <si>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</si>
  <si>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</si>
  <si>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</si>
  <si>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</si>
  <si>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</si>
  <si>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</si>
  <si>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</si>
  <si>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</si>
  <si>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</si>
  <si>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</si>
  <si>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</si>
  <si>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</si>
  <si>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</si>
  <si>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</si>
  <si>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</si>
  <si>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</si>
  <si>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</si>
  <si>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</si>
  <si>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</si>
  <si>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</si>
  <si>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</si>
  <si>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</si>
  <si>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</si>
  <si>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</si>
  <si>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</si>
  <si>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</si>
  <si>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</si>
  <si>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</si>
  <si>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</si>
  <si>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</si>
  <si>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</si>
  <si>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</si>
  <si>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</si>
  <si>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</si>
  <si>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</si>
  <si>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</si>
  <si>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</si>
  <si>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</si>
  <si>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</si>
  <si>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</si>
  <si>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</si>
  <si>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</si>
  <si>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</si>
  <si>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</si>
  <si>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</si>
  <si>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</si>
  <si>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</si>
  <si>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3897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</si>
  <si>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</si>
  <si>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</si>
  <si>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</si>
  <si>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</si>
  <si>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</si>
  <si>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</si>
  <si>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</si>
  <si>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</si>
  <si>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</si>
  <si>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</si>
  <si>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</si>
  <si>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</si>
  <si>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</si>
  <si>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</si>
  <si>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</si>
  <si>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</si>
  <si>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</si>
  <si>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</si>
  <si>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</si>
  <si>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</si>
  <si>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</si>
  <si>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</si>
  <si>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</si>
  <si>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</si>
  <si>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</si>
  <si>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</si>
  <si>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</si>
  <si>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</si>
  <si>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</si>
  <si>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</si>
  <si>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</si>
  <si>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</si>
  <si>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</si>
  <si>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</si>
  <si>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</si>
  <si>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</si>
  <si>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</si>
  <si>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</si>
  <si>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</si>
  <si>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</si>
  <si>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</si>
  <si>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</si>
  <si>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</si>
  <si>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</si>
  <si>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</si>
  <si>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</si>
  <si>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</si>
  <si>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4773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</si>
  <si>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</si>
  <si>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</si>
  <si>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</si>
  <si>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</si>
  <si>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</si>
  <si>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</si>
  <si>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</si>
  <si>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</si>
  <si>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</si>
  <si>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</si>
  <si>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</si>
  <si>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</si>
  <si>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</si>
  <si>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</si>
  <si>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</si>
  <si>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</si>
  <si>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</si>
  <si>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</si>
  <si>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</si>
  <si>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</si>
  <si>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</si>
  <si>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</si>
  <si>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</si>
  <si>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</si>
  <si>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</si>
  <si>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</si>
  <si>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</si>
  <si>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</si>
  <si>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</si>
  <si>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</si>
  <si>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</si>
  <si>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</si>
  <si>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</si>
  <si>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</si>
  <si>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</si>
  <si>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</si>
  <si>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</si>
  <si>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</si>
  <si>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</si>
  <si>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</si>
  <si>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</si>
  <si>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</si>
  <si>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</si>
  <si>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</si>
  <si>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</si>
  <si>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</si>
  <si>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</si>
  <si>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</si>
  <si>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</si>
  <si>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</si>
  <si>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</si>
  <si>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</si>
  <si>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</si>
  <si>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</si>
  <si>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</si>
  <si>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</si>
  <si>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</si>
  <si>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</si>
  <si>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</si>
  <si>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</si>
  <si>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</si>
  <si>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</si>
  <si>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</si>
  <si>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</si>
  <si>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</si>
  <si>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</si>
  <si>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</si>
  <si>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</si>
  <si>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</si>
  <si>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</si>
  <si>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</si>
  <si>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</si>
  <si>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</si>
  <si>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</si>
  <si>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</si>
  <si>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</si>
  <si>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</si>
  <si>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</si>
  <si>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</si>
  <si>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</si>
  <si>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</si>
  <si>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</si>
  <si>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</si>
  <si>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</si>
  <si>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</si>
  <si>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</si>
  <si>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</si>
  <si>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</si>
  <si>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</si>
  <si>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</si>
  <si>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</si>
  <si>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</si>
  <si>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</si>
  <si>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</si>
  <si>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</si>
  <si>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</si>
  <si>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</si>
  <si>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</si>
  <si>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</si>
  <si>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</si>
  <si>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</si>
  <si>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</si>
  <si>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</si>
  <si>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</si>
  <si>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</si>
  <si>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</si>
  <si>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</si>
  <si>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AHSTW</t>
  </si>
  <si>
    <t>SBRC Other # 2</t>
  </si>
  <si>
    <t>Dropout Prevention</t>
  </si>
  <si>
    <t>Use of Unexpended Fund Balance for Construction</t>
  </si>
  <si>
    <t>Environmental Hazards</t>
  </si>
  <si>
    <t>Special Education Deficit for prior year errors</t>
  </si>
  <si>
    <t>Interfund Transfers</t>
  </si>
  <si>
    <t>CAP for NUB</t>
  </si>
  <si>
    <t>Increasing Enrollment</t>
  </si>
  <si>
    <t>Total to Date</t>
  </si>
  <si>
    <t>Unique Need to Continue Program of Substantial Value to Students</t>
  </si>
  <si>
    <t>SBRC #1</t>
  </si>
  <si>
    <t>CENTRAL DeWitt</t>
  </si>
  <si>
    <t>1968</t>
  </si>
  <si>
    <t>6536</t>
  </si>
  <si>
    <t>5510</t>
  </si>
  <si>
    <t>5160</t>
  </si>
  <si>
    <t>6099</t>
  </si>
  <si>
    <t>5325</t>
  </si>
  <si>
    <t>6035</t>
  </si>
  <si>
    <t>ALTA-Aurelia</t>
  </si>
  <si>
    <t>ODEBOLT ARTHUR BATTLE CREEK IDA GROVE</t>
  </si>
  <si>
    <t>NORTH FAYETTE VALLEY</t>
  </si>
  <si>
    <t>VAN BUREN COUNTY</t>
  </si>
  <si>
    <t>N=327</t>
  </si>
  <si>
    <t>Negative 
Award for 
Unused MSA</t>
  </si>
  <si>
    <t>New Program Start-up Costs</t>
  </si>
  <si>
    <t>Initial Staffing Costs</t>
  </si>
  <si>
    <t>AR/DOP Summary</t>
  </si>
  <si>
    <t>District Number</t>
  </si>
  <si>
    <t>District Name</t>
  </si>
  <si>
    <t>Carryforward</t>
  </si>
  <si>
    <t>Amount Requested</t>
  </si>
  <si>
    <t xml:space="preserve">AGWSR Comm School District </t>
  </si>
  <si>
    <t xml:space="preserve">Adair-Casey Comm School District </t>
  </si>
  <si>
    <t xml:space="preserve">Adel DeSoto Minburn Comm School District </t>
  </si>
  <si>
    <t xml:space="preserve">Akron Westfield Comm School District </t>
  </si>
  <si>
    <t xml:space="preserve">Albert City-Truesdale Comm School District </t>
  </si>
  <si>
    <t xml:space="preserve">Albia Comm School District </t>
  </si>
  <si>
    <t xml:space="preserve">Alburnett Comm School District </t>
  </si>
  <si>
    <t xml:space="preserve">Allamakee Comm School District </t>
  </si>
  <si>
    <t xml:space="preserve">North Butler Comm School District </t>
  </si>
  <si>
    <t xml:space="preserve">Alta-Aurelia Comm School District </t>
  </si>
  <si>
    <t xml:space="preserve">Ames Comm School District </t>
  </si>
  <si>
    <t xml:space="preserve">Anamosa Comm School District </t>
  </si>
  <si>
    <t xml:space="preserve">Andrew Comm School District </t>
  </si>
  <si>
    <t xml:space="preserve">Ankeny Comm School District </t>
  </si>
  <si>
    <t xml:space="preserve">Aplington-Parkersburg Comm School District </t>
  </si>
  <si>
    <t xml:space="preserve">North Union Comm School District </t>
  </si>
  <si>
    <t xml:space="preserve">Ar-We-Va Comm School District </t>
  </si>
  <si>
    <t xml:space="preserve">Atlantic Comm School District </t>
  </si>
  <si>
    <t xml:space="preserve">Audubon Comm School District </t>
  </si>
  <si>
    <t xml:space="preserve">AHSTW Comm School District </t>
  </si>
  <si>
    <t xml:space="preserve">Ballard Comm School District </t>
  </si>
  <si>
    <t xml:space="preserve">Baxter Comm School District </t>
  </si>
  <si>
    <t xml:space="preserve">BCLUW Comm School District </t>
  </si>
  <si>
    <t xml:space="preserve">Bedford Comm School District </t>
  </si>
  <si>
    <t xml:space="preserve">Belle Plaine Comm School District </t>
  </si>
  <si>
    <t xml:space="preserve">Bellevue Comm School District </t>
  </si>
  <si>
    <t xml:space="preserve">Belmond-Klemme Comm School District </t>
  </si>
  <si>
    <t xml:space="preserve">Bettendorf Comm School District </t>
  </si>
  <si>
    <t xml:space="preserve">Bondurant-Farrar Comm School District </t>
  </si>
  <si>
    <t xml:space="preserve">Boone Comm School District </t>
  </si>
  <si>
    <t xml:space="preserve">Boyden-Hull Comm School District </t>
  </si>
  <si>
    <t xml:space="preserve">West Hancock Comm School District </t>
  </si>
  <si>
    <t xml:space="preserve">Brooklyn-Guernsey-Malcom Comm School District </t>
  </si>
  <si>
    <t xml:space="preserve">North Iowa Comm School District </t>
  </si>
  <si>
    <t xml:space="preserve">Burlington Comm School District </t>
  </si>
  <si>
    <t xml:space="preserve">CAM Comm School District </t>
  </si>
  <si>
    <t xml:space="preserve">CAL Comm School District </t>
  </si>
  <si>
    <t xml:space="preserve">Calamus-Wheatland Comm School District </t>
  </si>
  <si>
    <t xml:space="preserve">Camanche Comm School District </t>
  </si>
  <si>
    <t xml:space="preserve">Cardinal Comm School District </t>
  </si>
  <si>
    <t xml:space="preserve">Carlisle Comm School District </t>
  </si>
  <si>
    <t xml:space="preserve">Carroll Comm School District </t>
  </si>
  <si>
    <t xml:space="preserve">Cedar Falls Comm School District </t>
  </si>
  <si>
    <t xml:space="preserve">Center Point-Urbana Comm School District </t>
  </si>
  <si>
    <t xml:space="preserve">Centerville Comm School District </t>
  </si>
  <si>
    <t xml:space="preserve">Central Comm School District </t>
  </si>
  <si>
    <t xml:space="preserve">Central City Comm School District </t>
  </si>
  <si>
    <t xml:space="preserve">Central Decatur Comm School District </t>
  </si>
  <si>
    <t xml:space="preserve">Central Lyon Comm School District </t>
  </si>
  <si>
    <t xml:space="preserve">Chariton Comm School District </t>
  </si>
  <si>
    <t xml:space="preserve">Charles City Comm School District </t>
  </si>
  <si>
    <t xml:space="preserve">Charter Oak-Ute Comm School District </t>
  </si>
  <si>
    <t xml:space="preserve">Cherokee Comm School District </t>
  </si>
  <si>
    <t xml:space="preserve">Clarinda Comm School District </t>
  </si>
  <si>
    <t xml:space="preserve">Clarion-Goldfield-Dows Comm School District </t>
  </si>
  <si>
    <t xml:space="preserve">Clarke Comm School District </t>
  </si>
  <si>
    <t xml:space="preserve">Clarksville Comm School District </t>
  </si>
  <si>
    <t xml:space="preserve">Clay Central-Everly Comm School District </t>
  </si>
  <si>
    <t xml:space="preserve">Clear Creek Amana Comm School District </t>
  </si>
  <si>
    <t xml:space="preserve">Clear Lake Comm School District </t>
  </si>
  <si>
    <t xml:space="preserve">Clinton Comm School District </t>
  </si>
  <si>
    <t xml:space="preserve">Colfax-Mingo Comm School District </t>
  </si>
  <si>
    <t xml:space="preserve">College Comm School District </t>
  </si>
  <si>
    <t xml:space="preserve">Collins-Maxwell Comm School District </t>
  </si>
  <si>
    <t xml:space="preserve">Colo-NESCO  Comm School District </t>
  </si>
  <si>
    <t xml:space="preserve">Coon Rapids-Bayard Comm School District </t>
  </si>
  <si>
    <t xml:space="preserve">Corning Comm School District </t>
  </si>
  <si>
    <t xml:space="preserve">Council Bluffs Comm School District </t>
  </si>
  <si>
    <t xml:space="preserve">Creston Comm School District </t>
  </si>
  <si>
    <t xml:space="preserve">Dallas Center-Grimes Comm School District </t>
  </si>
  <si>
    <t xml:space="preserve">Danville  Comm School District </t>
  </si>
  <si>
    <t xml:space="preserve">Davenport Comm School District </t>
  </si>
  <si>
    <t xml:space="preserve">Davis County Comm School District </t>
  </si>
  <si>
    <t xml:space="preserve">Decorah Community School District </t>
  </si>
  <si>
    <t xml:space="preserve">Denison Comm School District </t>
  </si>
  <si>
    <t xml:space="preserve">Denver Comm School District </t>
  </si>
  <si>
    <t xml:space="preserve">Des Moines Independent Comm School District </t>
  </si>
  <si>
    <t xml:space="preserve">Diagonal Comm School District </t>
  </si>
  <si>
    <t xml:space="preserve">Dike-New Hartford Comm School District </t>
  </si>
  <si>
    <t xml:space="preserve">Dubuque Comm School District </t>
  </si>
  <si>
    <t xml:space="preserve">Dunkerton Comm School District </t>
  </si>
  <si>
    <t xml:space="preserve">Boyer Valley Comm School District </t>
  </si>
  <si>
    <t xml:space="preserve">Durant Comm School District </t>
  </si>
  <si>
    <t xml:space="preserve">Eagle Grove Comm School District </t>
  </si>
  <si>
    <t xml:space="preserve">East Buchanan Comm School District </t>
  </si>
  <si>
    <t xml:space="preserve">East Marshall Comm School District </t>
  </si>
  <si>
    <t xml:space="preserve">East Union Comm School District </t>
  </si>
  <si>
    <t xml:space="preserve">Eastern Allamakee Comm School District </t>
  </si>
  <si>
    <t xml:space="preserve">River Valley Comm School District </t>
  </si>
  <si>
    <t xml:space="preserve">Edgewood-Colesburg Comm School District </t>
  </si>
  <si>
    <t xml:space="preserve">Eldora-New Providence Comm School District </t>
  </si>
  <si>
    <t xml:space="preserve">Emmetsburg Comm School District </t>
  </si>
  <si>
    <t xml:space="preserve">English Valleys Comm School District </t>
  </si>
  <si>
    <t xml:space="preserve">Essex Comm School District </t>
  </si>
  <si>
    <t xml:space="preserve">Estherville Lincoln Central Com Sch Dist </t>
  </si>
  <si>
    <t xml:space="preserve">Exira-Elk Horn- Kimballton Comm Sch Dist </t>
  </si>
  <si>
    <t xml:space="preserve">Fairfield Comm School District </t>
  </si>
  <si>
    <t xml:space="preserve">Forest City Comm School District </t>
  </si>
  <si>
    <t xml:space="preserve">Fort Dodge Comm School District </t>
  </si>
  <si>
    <t xml:space="preserve">Fort Madison Comm School District </t>
  </si>
  <si>
    <t xml:space="preserve">Fremont-Mills Comm School District </t>
  </si>
  <si>
    <t xml:space="preserve">Galva-Holstein Comm School District </t>
  </si>
  <si>
    <t xml:space="preserve">Garner-Hayfield-Ventura Comm School District </t>
  </si>
  <si>
    <t xml:space="preserve">George-Little Rock Comm School District </t>
  </si>
  <si>
    <t xml:space="preserve">Gilbert Comm School District </t>
  </si>
  <si>
    <t xml:space="preserve">Gilmore City-Bradgate Comm School District </t>
  </si>
  <si>
    <t xml:space="preserve">Gladbrook-Reinbeck Comm School District </t>
  </si>
  <si>
    <t xml:space="preserve">Glenwood Comm School District </t>
  </si>
  <si>
    <t xml:space="preserve">Glidden-Ralston Comm School District </t>
  </si>
  <si>
    <t xml:space="preserve">Graettinger-Terril Comm School District </t>
  </si>
  <si>
    <t xml:space="preserve">Nodaway Valley Comm School District </t>
  </si>
  <si>
    <t xml:space="preserve">Grinnell-Newburg Comm School District </t>
  </si>
  <si>
    <t xml:space="preserve">Griswold Comm School District </t>
  </si>
  <si>
    <t xml:space="preserve">Grundy Center Comm School District </t>
  </si>
  <si>
    <t xml:space="preserve">Guthrie Center Comm School District </t>
  </si>
  <si>
    <t xml:space="preserve">Clayton Ridge Comm School District </t>
  </si>
  <si>
    <t xml:space="preserve">H-L-V Comm School District </t>
  </si>
  <si>
    <t xml:space="preserve">Hamburg Comm School District </t>
  </si>
  <si>
    <t xml:space="preserve">Hampton-Dumont Comm School District </t>
  </si>
  <si>
    <t xml:space="preserve">Harlan Comm School District </t>
  </si>
  <si>
    <t xml:space="preserve">Harris-Lake Park Comm School District </t>
  </si>
  <si>
    <t xml:space="preserve">Hartley-Melvin-Sanborn Comm School District </t>
  </si>
  <si>
    <t xml:space="preserve">Highland  Comm School District </t>
  </si>
  <si>
    <t xml:space="preserve">Hinton Comm School District </t>
  </si>
  <si>
    <t xml:space="preserve">Howard-Winneshiek Comm School District </t>
  </si>
  <si>
    <t xml:space="preserve">Hubbard-Radcliffe Comm School District </t>
  </si>
  <si>
    <t xml:space="preserve">Hudson Comm School District </t>
  </si>
  <si>
    <t xml:space="preserve">Humboldt Comm School District </t>
  </si>
  <si>
    <t xml:space="preserve">Independence Comm School District </t>
  </si>
  <si>
    <t xml:space="preserve">Indianola Comm School District </t>
  </si>
  <si>
    <t xml:space="preserve">Interstate 35 Comm School District </t>
  </si>
  <si>
    <t xml:space="preserve">Iowa City Comm School District </t>
  </si>
  <si>
    <t xml:space="preserve">Iowa Falls Comm School District </t>
  </si>
  <si>
    <t xml:space="preserve">Iowa Valley Comm School District </t>
  </si>
  <si>
    <t xml:space="preserve">IKM-Manning Comm School District </t>
  </si>
  <si>
    <t xml:space="preserve">Janesville Consolidated School District </t>
  </si>
  <si>
    <t xml:space="preserve">Greene County Comm School District </t>
  </si>
  <si>
    <t xml:space="preserve">Jesup Comm School District </t>
  </si>
  <si>
    <t xml:space="preserve">Johnston Comm School District </t>
  </si>
  <si>
    <t xml:space="preserve">Keokuk Comm School District </t>
  </si>
  <si>
    <t xml:space="preserve">Keota Comm School District </t>
  </si>
  <si>
    <t xml:space="preserve">Kingsley-Pierson Comm School District </t>
  </si>
  <si>
    <t xml:space="preserve">Knoxville Comm School District </t>
  </si>
  <si>
    <t xml:space="preserve">Lake Mills Comm School District </t>
  </si>
  <si>
    <t xml:space="preserve">Lamoni Comm School District </t>
  </si>
  <si>
    <t xml:space="preserve">Laurens-Marathon Comm School District </t>
  </si>
  <si>
    <t xml:space="preserve">Lawton-Bronson Comm School District </t>
  </si>
  <si>
    <t xml:space="preserve">Le Mars Comm School District </t>
  </si>
  <si>
    <t xml:space="preserve">Lenox Comm School District </t>
  </si>
  <si>
    <t xml:space="preserve">Lewis Central Comm School District </t>
  </si>
  <si>
    <t xml:space="preserve">North Cedar Comm School District </t>
  </si>
  <si>
    <t xml:space="preserve">Linn-Mar Comm School District </t>
  </si>
  <si>
    <t xml:space="preserve">Logan-Magnolia Comm School District </t>
  </si>
  <si>
    <t xml:space="preserve">Louisa-Muscatine Comm School District </t>
  </si>
  <si>
    <t xml:space="preserve">Lynnville-Sully Comm School District </t>
  </si>
  <si>
    <t xml:space="preserve">Madrid Comm School District </t>
  </si>
  <si>
    <t xml:space="preserve">East Mills Comm School District </t>
  </si>
  <si>
    <t xml:space="preserve">Manson Northwest Webster Comm School District </t>
  </si>
  <si>
    <t xml:space="preserve">Maple Valley-Anthon Oto Comm School District </t>
  </si>
  <si>
    <t xml:space="preserve">Maquoketa Comm School District </t>
  </si>
  <si>
    <t xml:space="preserve">Maquoketa Valley Comm School District </t>
  </si>
  <si>
    <t xml:space="preserve">Marcus-Meriden-Cleghorn Comm School District </t>
  </si>
  <si>
    <t xml:space="preserve">Marion Independent School District </t>
  </si>
  <si>
    <t xml:space="preserve">Marshalltown Comm School District </t>
  </si>
  <si>
    <t xml:space="preserve">Martensdale-St Marys Comm School District </t>
  </si>
  <si>
    <t xml:space="preserve">Mason City Comm School District </t>
  </si>
  <si>
    <t xml:space="preserve">MOC-Floyd Valley Comm School District </t>
  </si>
  <si>
    <t xml:space="preserve">Mediapolis Comm School District </t>
  </si>
  <si>
    <t xml:space="preserve">Melcher-Dallas Comm School District </t>
  </si>
  <si>
    <t xml:space="preserve">Midland Comm School District </t>
  </si>
  <si>
    <t xml:space="preserve">Mid-Prairie Comm School District </t>
  </si>
  <si>
    <t xml:space="preserve">Missouri Valley Comm School District </t>
  </si>
  <si>
    <t xml:space="preserve">MFL MarMac Comm School District </t>
  </si>
  <si>
    <t xml:space="preserve">Montezuma Comm School District </t>
  </si>
  <si>
    <t xml:space="preserve">Monticello Comm School District </t>
  </si>
  <si>
    <t xml:space="preserve">Moravia Comm School District </t>
  </si>
  <si>
    <t xml:space="preserve">Mormon Trail Comm School District </t>
  </si>
  <si>
    <t xml:space="preserve">Morning Sun Comm School District </t>
  </si>
  <si>
    <t xml:space="preserve">Mount Ayr Comm School District </t>
  </si>
  <si>
    <t xml:space="preserve">Mount Pleasant Comm School District </t>
  </si>
  <si>
    <t xml:space="preserve">Mount Vernon Comm School District </t>
  </si>
  <si>
    <t xml:space="preserve">Murray Comm School District </t>
  </si>
  <si>
    <t xml:space="preserve">Muscatine Comm School District </t>
  </si>
  <si>
    <t xml:space="preserve">Nashua-Plainfield Comm School District </t>
  </si>
  <si>
    <t xml:space="preserve">Newell-Fonda Comm School District </t>
  </si>
  <si>
    <t xml:space="preserve">New Hampton Comm School District </t>
  </si>
  <si>
    <t xml:space="preserve">Newton Comm School District </t>
  </si>
  <si>
    <t xml:space="preserve">Central Springs Comm School District </t>
  </si>
  <si>
    <t xml:space="preserve">Northeast Comm School District </t>
  </si>
  <si>
    <t xml:space="preserve">North Fayette Valley Comm School District </t>
  </si>
  <si>
    <t xml:space="preserve">North Mahaska Comm School District </t>
  </si>
  <si>
    <t xml:space="preserve">North Linn Comm School District </t>
  </si>
  <si>
    <t xml:space="preserve">North Kossuth Comm School District </t>
  </si>
  <si>
    <t xml:space="preserve">North Polk Comm School District </t>
  </si>
  <si>
    <t xml:space="preserve">North Scott Comm School District </t>
  </si>
  <si>
    <t xml:space="preserve">North Tama County Comm School District </t>
  </si>
  <si>
    <t xml:space="preserve">Northwood-Kensett Comm School District </t>
  </si>
  <si>
    <t xml:space="preserve">Norwalk Comm School District </t>
  </si>
  <si>
    <t xml:space="preserve">Odebolt Arthur Battle Creek Ida Grove Comm School District </t>
  </si>
  <si>
    <t xml:space="preserve">Oelwein Comm School District </t>
  </si>
  <si>
    <t xml:space="preserve">Ogden Comm School District </t>
  </si>
  <si>
    <t xml:space="preserve">Okoboji Comm School District </t>
  </si>
  <si>
    <t xml:space="preserve">Olin Consolidated School District </t>
  </si>
  <si>
    <t xml:space="preserve">Osage Comm School District </t>
  </si>
  <si>
    <t xml:space="preserve">Oskaloosa Comm School District </t>
  </si>
  <si>
    <t xml:space="preserve">Ottumwa Comm School District </t>
  </si>
  <si>
    <t xml:space="preserve">Panorama Comm School District </t>
  </si>
  <si>
    <t xml:space="preserve">PCM Comm School District </t>
  </si>
  <si>
    <t xml:space="preserve">Pekin Comm School District </t>
  </si>
  <si>
    <t xml:space="preserve">Pella Comm School District </t>
  </si>
  <si>
    <t xml:space="preserve">Perry Comm School District </t>
  </si>
  <si>
    <t xml:space="preserve">Pleasant Valley Comm School District </t>
  </si>
  <si>
    <t xml:space="preserve">Pocahontas Area Comm School District </t>
  </si>
  <si>
    <t xml:space="preserve">Postville Comm School District </t>
  </si>
  <si>
    <t xml:space="preserve">Prairie Valley Comm School District </t>
  </si>
  <si>
    <t xml:space="preserve">Red Oak Comm School District </t>
  </si>
  <si>
    <t xml:space="preserve">Remsen-Union Comm School District </t>
  </si>
  <si>
    <t xml:space="preserve">Riceville Comm School District </t>
  </si>
  <si>
    <t xml:space="preserve">Riverside Comm School District </t>
  </si>
  <si>
    <t xml:space="preserve">Rock Valley Comm School District </t>
  </si>
  <si>
    <t xml:space="preserve">Roland-Story Comm School District </t>
  </si>
  <si>
    <t xml:space="preserve">Rudd-Rockford-Marble Rk Comm School District </t>
  </si>
  <si>
    <t xml:space="preserve">Ruthven-Ayrshire Comm School District </t>
  </si>
  <si>
    <t xml:space="preserve">St Ansgar Comm School District </t>
  </si>
  <si>
    <t xml:space="preserve">Saydel Comm School District </t>
  </si>
  <si>
    <t xml:space="preserve">Schaller-Crestland Comm School District </t>
  </si>
  <si>
    <t xml:space="preserve">Sergeant Bluff-Luton Comm School District </t>
  </si>
  <si>
    <t xml:space="preserve">Seymour Comm School District </t>
  </si>
  <si>
    <t xml:space="preserve">West Fork Comm School District </t>
  </si>
  <si>
    <t xml:space="preserve">Sheldon Comm School District </t>
  </si>
  <si>
    <t xml:space="preserve">Shenandoah Comm School District </t>
  </si>
  <si>
    <t xml:space="preserve">Sibley-Ocheyedan Comm School District </t>
  </si>
  <si>
    <t xml:space="preserve">Sidney Comm School District </t>
  </si>
  <si>
    <t xml:space="preserve">Sigourney Comm School District </t>
  </si>
  <si>
    <t xml:space="preserve">Sioux Center Comm School District </t>
  </si>
  <si>
    <t xml:space="preserve">Sioux Central Comm School District </t>
  </si>
  <si>
    <t xml:space="preserve">Sioux City Comm School District </t>
  </si>
  <si>
    <t xml:space="preserve">South Central Calhoun Comm School District </t>
  </si>
  <si>
    <t xml:space="preserve">Solon Comm School District </t>
  </si>
  <si>
    <t xml:space="preserve">Southeast Warren Comm School District </t>
  </si>
  <si>
    <t xml:space="preserve">South Hamilton Comm School District </t>
  </si>
  <si>
    <t xml:space="preserve">Southeast Webster Grand Comm School District </t>
  </si>
  <si>
    <t xml:space="preserve">South Page Comm School District </t>
  </si>
  <si>
    <t xml:space="preserve">South O'Brien  Comm School District </t>
  </si>
  <si>
    <t xml:space="preserve">Southeast Polk Comm School District </t>
  </si>
  <si>
    <t xml:space="preserve">Spencer Comm School District </t>
  </si>
  <si>
    <t xml:space="preserve">Spirit Lake Comm School District </t>
  </si>
  <si>
    <t xml:space="preserve">Springville Comm School District </t>
  </si>
  <si>
    <t xml:space="preserve">Stanton Comm School District </t>
  </si>
  <si>
    <t xml:space="preserve">Starmont Comm School District </t>
  </si>
  <si>
    <t xml:space="preserve">Storm Lake Comm School District </t>
  </si>
  <si>
    <t xml:space="preserve">Stratford Comm School District </t>
  </si>
  <si>
    <t xml:space="preserve">West Central Valley Comm School District </t>
  </si>
  <si>
    <t xml:space="preserve">Sumner-Fredericksburg Comm School District </t>
  </si>
  <si>
    <t xml:space="preserve">Tipton Comm School District </t>
  </si>
  <si>
    <t xml:space="preserve">Treynor Comm School District </t>
  </si>
  <si>
    <t xml:space="preserve">Tri-Center Comm School District </t>
  </si>
  <si>
    <t xml:space="preserve">Tri-County Comm School District </t>
  </si>
  <si>
    <t xml:space="preserve">Tripoli Comm School District </t>
  </si>
  <si>
    <t xml:space="preserve">Turkey Valley Comm School District </t>
  </si>
  <si>
    <t xml:space="preserve">Twin Cedars Comm School District </t>
  </si>
  <si>
    <t xml:space="preserve">Underwood Comm School District </t>
  </si>
  <si>
    <t xml:space="preserve">Union Comm School District </t>
  </si>
  <si>
    <t xml:space="preserve">United Comm School District </t>
  </si>
  <si>
    <t xml:space="preserve">Urbandale Comm School District </t>
  </si>
  <si>
    <t xml:space="preserve">Van Buren County Comm School District </t>
  </si>
  <si>
    <t xml:space="preserve">Van Meter Comm School District </t>
  </si>
  <si>
    <t xml:space="preserve">Villisca Comm School District </t>
  </si>
  <si>
    <t xml:space="preserve">Vinton-Shellsburg Comm School District </t>
  </si>
  <si>
    <t xml:space="preserve">East Sac County Comm School District </t>
  </si>
  <si>
    <t xml:space="preserve">Wapello Comm School District </t>
  </si>
  <si>
    <t xml:space="preserve">Wapsie Valley Comm School District </t>
  </si>
  <si>
    <t xml:space="preserve">Washington Comm School District </t>
  </si>
  <si>
    <t xml:space="preserve">Waterloo Comm School District </t>
  </si>
  <si>
    <t xml:space="preserve">Waukee Comm School District </t>
  </si>
  <si>
    <t xml:space="preserve">Waverly-Shell Rock Comm School District </t>
  </si>
  <si>
    <t xml:space="preserve">Webster City Comm School District </t>
  </si>
  <si>
    <t xml:space="preserve">West Bend-Mallard Comm School District </t>
  </si>
  <si>
    <t xml:space="preserve">West Branch Comm School District </t>
  </si>
  <si>
    <t xml:space="preserve">West Burlington Ind School District </t>
  </si>
  <si>
    <t xml:space="preserve">West Central Comm School District </t>
  </si>
  <si>
    <t xml:space="preserve">West Delaware County Comm School District </t>
  </si>
  <si>
    <t xml:space="preserve">West Des Moines Comm School District </t>
  </si>
  <si>
    <t xml:space="preserve">Western Dubuque Comm School District </t>
  </si>
  <si>
    <t xml:space="preserve">West Harrison Comm School District </t>
  </si>
  <si>
    <t xml:space="preserve">West Liberty Comm School District </t>
  </si>
  <si>
    <t xml:space="preserve">West Lyon Comm School District </t>
  </si>
  <si>
    <t xml:space="preserve">West Marshall Comm School District </t>
  </si>
  <si>
    <t xml:space="preserve">West Monona Comm School District </t>
  </si>
  <si>
    <t xml:space="preserve">West Sioux Comm School District </t>
  </si>
  <si>
    <t xml:space="preserve">Westwood Comm School District </t>
  </si>
  <si>
    <t xml:space="preserve">Whiting Comm School District </t>
  </si>
  <si>
    <t xml:space="preserve">Williamsburg Comm School District </t>
  </si>
  <si>
    <t xml:space="preserve">Wilton Comm School District </t>
  </si>
  <si>
    <t xml:space="preserve">Winterset Comm School District </t>
  </si>
  <si>
    <t xml:space="preserve">Woodbine Comm School District </t>
  </si>
  <si>
    <t xml:space="preserve">Woodbury Central Comm School District </t>
  </si>
  <si>
    <t xml:space="preserve">Woodward-Granger Comm School District </t>
  </si>
  <si>
    <t>Historical</t>
  </si>
  <si>
    <t>FY22</t>
  </si>
  <si>
    <t>FY21</t>
  </si>
  <si>
    <t xml:space="preserve">Easton Valley Comm School District </t>
  </si>
  <si>
    <t xml:space="preserve">LuVerne Comm School District </t>
  </si>
  <si>
    <t xml:space="preserve">New London Comm School District </t>
  </si>
  <si>
    <t xml:space="preserve">Waco Comm School District </t>
  </si>
  <si>
    <t xml:space="preserve">Columbus Comm School District </t>
  </si>
  <si>
    <t xml:space="preserve">Twin Rivers Comm School District </t>
  </si>
  <si>
    <t>Winterset</t>
  </si>
  <si>
    <t>West Sioux</t>
  </si>
  <si>
    <t xml:space="preserve">West Lyon </t>
  </si>
  <si>
    <t>West Liberty</t>
  </si>
  <si>
    <t>Western Dubuque</t>
  </si>
  <si>
    <t>West Des Moines</t>
  </si>
  <si>
    <t>West Delaware County</t>
  </si>
  <si>
    <t>West Burlington</t>
  </si>
  <si>
    <t>Wayne</t>
  </si>
  <si>
    <t xml:space="preserve">Waterloo </t>
  </si>
  <si>
    <t>Washington</t>
  </si>
  <si>
    <t>Wapsie Valley</t>
  </si>
  <si>
    <t>Wapello</t>
  </si>
  <si>
    <t xml:space="preserve">Vinton-Shellsburg </t>
  </si>
  <si>
    <t>Urbandale</t>
  </si>
  <si>
    <t>Turkey Valley</t>
  </si>
  <si>
    <t>Tripoli</t>
  </si>
  <si>
    <t>Storm Lake</t>
  </si>
  <si>
    <t>Springville</t>
  </si>
  <si>
    <t>South Winneshiek</t>
  </si>
  <si>
    <t>South Page</t>
  </si>
  <si>
    <t>Sidney</t>
  </si>
  <si>
    <t>Sheldon</t>
  </si>
  <si>
    <t>Sergeant Bluff-Luton</t>
  </si>
  <si>
    <t>Schaller-Crestland</t>
  </si>
  <si>
    <t>Saydel</t>
  </si>
  <si>
    <t>Rock Valley</t>
  </si>
  <si>
    <t>Perry</t>
  </si>
  <si>
    <t>Pella</t>
  </si>
  <si>
    <t xml:space="preserve">PCM </t>
  </si>
  <si>
    <t xml:space="preserve">Oskaloosa </t>
  </si>
  <si>
    <t>Osage</t>
  </si>
  <si>
    <t xml:space="preserve">Olin </t>
  </si>
  <si>
    <t>Okoboji</t>
  </si>
  <si>
    <t xml:space="preserve">North Scott </t>
  </si>
  <si>
    <t>Newton</t>
  </si>
  <si>
    <t>New Hampton</t>
  </si>
  <si>
    <t xml:space="preserve">Nashua-Plainfield </t>
  </si>
  <si>
    <t>Muscatine</t>
  </si>
  <si>
    <t>Mount Vernon</t>
  </si>
  <si>
    <t>Mount Pleasant</t>
  </si>
  <si>
    <t>Monticello</t>
  </si>
  <si>
    <t>Missouri Valley</t>
  </si>
  <si>
    <t>MOC-Floyd Valley</t>
  </si>
  <si>
    <t>Marion</t>
  </si>
  <si>
    <t>Marcus-Meriden-Cleghorn</t>
  </si>
  <si>
    <t>Maquoketa</t>
  </si>
  <si>
    <t>Linn-Mar</t>
  </si>
  <si>
    <t>Lenox</t>
  </si>
  <si>
    <t>Lake Mills</t>
  </si>
  <si>
    <t>Knoxville</t>
  </si>
  <si>
    <t>Keokuk</t>
  </si>
  <si>
    <t>Johnston</t>
  </si>
  <si>
    <t>Jesup</t>
  </si>
  <si>
    <t>Janesville</t>
  </si>
  <si>
    <t>Iowa Falls</t>
  </si>
  <si>
    <t xml:space="preserve">Iowa City </t>
  </si>
  <si>
    <t>Indianola</t>
  </si>
  <si>
    <t>Humboldt</t>
  </si>
  <si>
    <t>Howard-Winneshiek</t>
  </si>
  <si>
    <t>Hinton</t>
  </si>
  <si>
    <t>Hampton-Dumont</t>
  </si>
  <si>
    <t xml:space="preserve">Hamburg </t>
  </si>
  <si>
    <t>Grinnell-Newburg</t>
  </si>
  <si>
    <t xml:space="preserve">GMG </t>
  </si>
  <si>
    <t>Glenwood</t>
  </si>
  <si>
    <t>Gilbert</t>
  </si>
  <si>
    <t>George-Little Rock</t>
  </si>
  <si>
    <t>Galva-Holstein</t>
  </si>
  <si>
    <t>Fort Madison</t>
  </si>
  <si>
    <t>Forest City</t>
  </si>
  <si>
    <t xml:space="preserve">Easton Valley </t>
  </si>
  <si>
    <t xml:space="preserve">Dunkerton </t>
  </si>
  <si>
    <t>Dubuque</t>
  </si>
  <si>
    <t>Des Moines Independent</t>
  </si>
  <si>
    <t xml:space="preserve">Decorah </t>
  </si>
  <si>
    <t>Davis County</t>
  </si>
  <si>
    <t>Council Bluffs</t>
  </si>
  <si>
    <t>Columbus</t>
  </si>
  <si>
    <t>Collins-Maxwell</t>
  </si>
  <si>
    <t>College</t>
  </si>
  <si>
    <t>Colfax-Mingo</t>
  </si>
  <si>
    <t>Clinton</t>
  </si>
  <si>
    <t>Clear Lake</t>
  </si>
  <si>
    <t>Cherokee</t>
  </si>
  <si>
    <t>Charles City</t>
  </si>
  <si>
    <t xml:space="preserve">Central City </t>
  </si>
  <si>
    <t>Central DeWitt</t>
  </si>
  <si>
    <t>Centerville</t>
  </si>
  <si>
    <t xml:space="preserve">Cedar Rapids </t>
  </si>
  <si>
    <t>Cedar Falls</t>
  </si>
  <si>
    <t>Burlington</t>
  </si>
  <si>
    <t>West Hancock</t>
  </si>
  <si>
    <t>Boone</t>
  </si>
  <si>
    <t>Bettendorf</t>
  </si>
  <si>
    <t>Belmond-Klemme</t>
  </si>
  <si>
    <t>Belle Plaine</t>
  </si>
  <si>
    <t>Baxter</t>
  </si>
  <si>
    <t>Audubon</t>
  </si>
  <si>
    <t>Ames</t>
  </si>
  <si>
    <t>Algona</t>
  </si>
  <si>
    <t>Alburnett</t>
  </si>
  <si>
    <t>Albia</t>
  </si>
  <si>
    <t>Akron Westfield</t>
  </si>
  <si>
    <t>Adel-DeSoto-Minburn</t>
  </si>
  <si>
    <t>Albert City-Truesdale</t>
  </si>
  <si>
    <t>Allamakee</t>
  </si>
  <si>
    <t xml:space="preserve">AHSTW </t>
  </si>
  <si>
    <t>Ballard</t>
  </si>
  <si>
    <t>Bellevue</t>
  </si>
  <si>
    <t>Benton</t>
  </si>
  <si>
    <t>Bondurant-Farrar</t>
  </si>
  <si>
    <t>North Iowa</t>
  </si>
  <si>
    <t>Clarinda</t>
  </si>
  <si>
    <t>Clear Creek Amana</t>
  </si>
  <si>
    <t xml:space="preserve">Dallas Center-Grimes </t>
  </si>
  <si>
    <t>Eldora-New Providence</t>
  </si>
  <si>
    <t>Emmetsburg</t>
  </si>
  <si>
    <t xml:space="preserve">Nodaway Valley </t>
  </si>
  <si>
    <t>Harlan</t>
  </si>
  <si>
    <t>Iowa City</t>
  </si>
  <si>
    <t xml:space="preserve">Lisbon </t>
  </si>
  <si>
    <t xml:space="preserve">North Polk </t>
  </si>
  <si>
    <t>Norwalk</t>
  </si>
  <si>
    <t>Oskaloosa</t>
  </si>
  <si>
    <t>Pleasant Valley</t>
  </si>
  <si>
    <t xml:space="preserve">Pleasantville </t>
  </si>
  <si>
    <t>Riverside</t>
  </si>
  <si>
    <t>Roland-Story</t>
  </si>
  <si>
    <t>Sioux Center</t>
  </si>
  <si>
    <t>Sioux Central</t>
  </si>
  <si>
    <t>Southeast Polk</t>
  </si>
  <si>
    <t>Spencer</t>
  </si>
  <si>
    <t xml:space="preserve">Urbandale </t>
  </si>
  <si>
    <t>Van Meter</t>
  </si>
  <si>
    <t>East Sac County</t>
  </si>
  <si>
    <t>Waukee</t>
  </si>
  <si>
    <t>Waverly-Shell Rock</t>
  </si>
  <si>
    <t>West Branch</t>
  </si>
  <si>
    <t>West Lyon</t>
  </si>
  <si>
    <t>Woodward-Granger</t>
  </si>
  <si>
    <t>Certify Date</t>
  </si>
  <si>
    <t>Adel DeSoto Minburn</t>
  </si>
  <si>
    <t xml:space="preserve">Bettendorf </t>
  </si>
  <si>
    <t>Cedar Rapids</t>
  </si>
  <si>
    <t>Dallas Center-Grimes</t>
  </si>
  <si>
    <t>Davenport</t>
  </si>
  <si>
    <t xml:space="preserve">Mount Vernon </t>
  </si>
  <si>
    <t>West Central</t>
  </si>
  <si>
    <t xml:space="preserve">West Des Moines </t>
  </si>
  <si>
    <t>EL Excess Costs</t>
  </si>
  <si>
    <t>Open Enroll Out (OEO) not on Previous Year's Count</t>
  </si>
  <si>
    <t>English Learners (EL) Beyond 
Five Years</t>
  </si>
  <si>
    <t>District </t>
  </si>
  <si>
    <t>Amount </t>
  </si>
  <si>
    <t>Number</t>
  </si>
  <si>
    <t>Name </t>
  </si>
  <si>
    <t>Requested </t>
  </si>
  <si>
    <t xml:space="preserve">Ames </t>
  </si>
  <si>
    <t xml:space="preserve">Anamosa </t>
  </si>
  <si>
    <t xml:space="preserve">Ar-We-Va </t>
  </si>
  <si>
    <t xml:space="preserve">Atlantic </t>
  </si>
  <si>
    <t xml:space="preserve">Bedford </t>
  </si>
  <si>
    <t xml:space="preserve">Bondurant-Farrar </t>
  </si>
  <si>
    <t xml:space="preserve">West Hancock </t>
  </si>
  <si>
    <t xml:space="preserve">CAL </t>
  </si>
  <si>
    <t xml:space="preserve">Cedar Falls </t>
  </si>
  <si>
    <t xml:space="preserve">Central Lee </t>
  </si>
  <si>
    <t xml:space="preserve">Central </t>
  </si>
  <si>
    <t xml:space="preserve">Chariton </t>
  </si>
  <si>
    <t xml:space="preserve">Cherokee </t>
  </si>
  <si>
    <t xml:space="preserve">Clear Creek Amana </t>
  </si>
  <si>
    <t xml:space="preserve">Colfax-Mingo </t>
  </si>
  <si>
    <t xml:space="preserve">Colo-NESCO  </t>
  </si>
  <si>
    <t xml:space="preserve">Columbus </t>
  </si>
  <si>
    <t xml:space="preserve">Coon Rapids-Bayard </t>
  </si>
  <si>
    <t xml:space="preserve">Danville  </t>
  </si>
  <si>
    <t xml:space="preserve">Denver </t>
  </si>
  <si>
    <t>Des Moines</t>
  </si>
  <si>
    <t xml:space="preserve">Boyer Valley </t>
  </si>
  <si>
    <t xml:space="preserve">Eagle Grove </t>
  </si>
  <si>
    <t xml:space="preserve">Earlham </t>
  </si>
  <si>
    <t xml:space="preserve">Forest City </t>
  </si>
  <si>
    <t xml:space="preserve">Fremont-Mills </t>
  </si>
  <si>
    <t xml:space="preserve">Gilbert </t>
  </si>
  <si>
    <t xml:space="preserve">Glenwood </t>
  </si>
  <si>
    <t xml:space="preserve">Glidden-Ralston </t>
  </si>
  <si>
    <t xml:space="preserve">Griswold </t>
  </si>
  <si>
    <t xml:space="preserve">H-L-V </t>
  </si>
  <si>
    <t xml:space="preserve">Harris-Lake Park </t>
  </si>
  <si>
    <t xml:space="preserve">Highland  </t>
  </si>
  <si>
    <t xml:space="preserve">Hinton </t>
  </si>
  <si>
    <t xml:space="preserve">Hudson </t>
  </si>
  <si>
    <t xml:space="preserve">Iowa Falls </t>
  </si>
  <si>
    <t xml:space="preserve">Iowa Valley </t>
  </si>
  <si>
    <t xml:space="preserve">IKM-Manning </t>
  </si>
  <si>
    <t xml:space="preserve">Laurens-Marathon </t>
  </si>
  <si>
    <t xml:space="preserve">Lawton-Bronson </t>
  </si>
  <si>
    <t xml:space="preserve">Lenox </t>
  </si>
  <si>
    <t xml:space="preserve">Lewis Central </t>
  </si>
  <si>
    <t xml:space="preserve">East Mills </t>
  </si>
  <si>
    <t xml:space="preserve">Manson Northwest Webster </t>
  </si>
  <si>
    <t xml:space="preserve">Maquoketa </t>
  </si>
  <si>
    <t xml:space="preserve">Maquoketa Valley </t>
  </si>
  <si>
    <t xml:space="preserve">Marcus-Meriden-Cleghorn </t>
  </si>
  <si>
    <t xml:space="preserve">Mediapolis </t>
  </si>
  <si>
    <t xml:space="preserve">MFL MarMac </t>
  </si>
  <si>
    <t xml:space="preserve">Mormon Trail </t>
  </si>
  <si>
    <t xml:space="preserve">Morning Sun </t>
  </si>
  <si>
    <t xml:space="preserve">Moulton-Udell </t>
  </si>
  <si>
    <t xml:space="preserve">Mount Ayr </t>
  </si>
  <si>
    <t xml:space="preserve">New Hampton </t>
  </si>
  <si>
    <t xml:space="preserve">North Kossuth </t>
  </si>
  <si>
    <t xml:space="preserve">North Winneshiek </t>
  </si>
  <si>
    <t xml:space="preserve">Northwood-Kensett </t>
  </si>
  <si>
    <t xml:space="preserve">Ogden </t>
  </si>
  <si>
    <t xml:space="preserve">Osage </t>
  </si>
  <si>
    <t xml:space="preserve">Ottumwa </t>
  </si>
  <si>
    <t xml:space="preserve">Paton-Churdan </t>
  </si>
  <si>
    <t xml:space="preserve">Perry </t>
  </si>
  <si>
    <t xml:space="preserve">Postville </t>
  </si>
  <si>
    <t xml:space="preserve">Red Oak </t>
  </si>
  <si>
    <t xml:space="preserve">Riceville </t>
  </si>
  <si>
    <t>St Ansgar</t>
  </si>
  <si>
    <t xml:space="preserve">Schleswig </t>
  </si>
  <si>
    <t xml:space="preserve">Sergeant Bluff-Luton </t>
  </si>
  <si>
    <t xml:space="preserve">Shenandoah </t>
  </si>
  <si>
    <t xml:space="preserve">Sigourney </t>
  </si>
  <si>
    <t>Southeast Valley</t>
  </si>
  <si>
    <t xml:space="preserve">South O'Brien </t>
  </si>
  <si>
    <t xml:space="preserve">Spirit Lake </t>
  </si>
  <si>
    <t xml:space="preserve">Stratford </t>
  </si>
  <si>
    <t xml:space="preserve">Sumner-Fredericksburg </t>
  </si>
  <si>
    <t xml:space="preserve">Van Meter </t>
  </si>
  <si>
    <t>Waterloo</t>
  </si>
  <si>
    <t xml:space="preserve">Waukee </t>
  </si>
  <si>
    <t xml:space="preserve">Webster City </t>
  </si>
  <si>
    <t xml:space="preserve">West Bend-Mallard </t>
  </si>
  <si>
    <t xml:space="preserve">West Liberty </t>
  </si>
  <si>
    <t xml:space="preserve">Westwood </t>
  </si>
  <si>
    <t xml:space="preserve">Whiting </t>
  </si>
  <si>
    <t>Winfield-Mt Union</t>
  </si>
  <si>
    <t xml:space="preserve">Woodbine </t>
  </si>
  <si>
    <t xml:space="preserve">AGWSR </t>
  </si>
  <si>
    <t xml:space="preserve">Adair-Casey </t>
  </si>
  <si>
    <t xml:space="preserve">Akron Westfield </t>
  </si>
  <si>
    <t xml:space="preserve">Albert City-Truesdale </t>
  </si>
  <si>
    <t xml:space="preserve">Albia </t>
  </si>
  <si>
    <t xml:space="preserve">Alburnett </t>
  </si>
  <si>
    <t xml:space="preserve">Alden </t>
  </si>
  <si>
    <t xml:space="preserve">North Butler </t>
  </si>
  <si>
    <t xml:space="preserve">Alta-Aurelia </t>
  </si>
  <si>
    <t xml:space="preserve">Andrew </t>
  </si>
  <si>
    <t xml:space="preserve">Ankeny </t>
  </si>
  <si>
    <t xml:space="preserve">Aplington-Parkersburg </t>
  </si>
  <si>
    <t xml:space="preserve">North Union </t>
  </si>
  <si>
    <t xml:space="preserve">Ballard </t>
  </si>
  <si>
    <t xml:space="preserve">BCLUW </t>
  </si>
  <si>
    <t xml:space="preserve">Belle Plaine </t>
  </si>
  <si>
    <t xml:space="preserve">Belmond-Klemme </t>
  </si>
  <si>
    <t xml:space="preserve">Bennett </t>
  </si>
  <si>
    <t>Eddyville-Blakesburg- Fremont</t>
  </si>
  <si>
    <t xml:space="preserve">Boone </t>
  </si>
  <si>
    <t xml:space="preserve">Boyden-Hull </t>
  </si>
  <si>
    <t xml:space="preserve">Brooklyn-Guernsey-Malcom </t>
  </si>
  <si>
    <t xml:space="preserve">CAM </t>
  </si>
  <si>
    <t xml:space="preserve">Calamus-Wheatland </t>
  </si>
  <si>
    <t xml:space="preserve">Camanche </t>
  </si>
  <si>
    <t xml:space="preserve">Cardinal </t>
  </si>
  <si>
    <t xml:space="preserve">Carlisle </t>
  </si>
  <si>
    <t xml:space="preserve">Carroll </t>
  </si>
  <si>
    <t xml:space="preserve">Center Point-Urbana </t>
  </si>
  <si>
    <t xml:space="preserve">Centerville </t>
  </si>
  <si>
    <t xml:space="preserve">Central Decatur </t>
  </si>
  <si>
    <t xml:space="preserve">Central Lyon </t>
  </si>
  <si>
    <t xml:space="preserve">Charles City </t>
  </si>
  <si>
    <t xml:space="preserve">Charter Oak-Ute </t>
  </si>
  <si>
    <t xml:space="preserve">Clarinda </t>
  </si>
  <si>
    <t xml:space="preserve">Clarion-Goldfield-Dows </t>
  </si>
  <si>
    <t xml:space="preserve">Clarke </t>
  </si>
  <si>
    <t xml:space="preserve">Clarksville </t>
  </si>
  <si>
    <t xml:space="preserve">Clay Central-Everly </t>
  </si>
  <si>
    <t xml:space="preserve">Clear Lake </t>
  </si>
  <si>
    <t xml:space="preserve">Clinton </t>
  </si>
  <si>
    <t xml:space="preserve">College </t>
  </si>
  <si>
    <t xml:space="preserve">Collins-Maxwell </t>
  </si>
  <si>
    <t xml:space="preserve">Corning </t>
  </si>
  <si>
    <t xml:space="preserve">Council Bluffs </t>
  </si>
  <si>
    <t xml:space="preserve">Creston </t>
  </si>
  <si>
    <t xml:space="preserve">Davenport </t>
  </si>
  <si>
    <t xml:space="preserve">Davis County </t>
  </si>
  <si>
    <t xml:space="preserve">Delwood </t>
  </si>
  <si>
    <t xml:space="preserve">Denison </t>
  </si>
  <si>
    <t xml:space="preserve">Diagonal </t>
  </si>
  <si>
    <t xml:space="preserve">Dike-New Hartford </t>
  </si>
  <si>
    <t xml:space="preserve">Dubuque </t>
  </si>
  <si>
    <t xml:space="preserve">Durant </t>
  </si>
  <si>
    <t xml:space="preserve">East Buchanan </t>
  </si>
  <si>
    <t xml:space="preserve">East Marshall </t>
  </si>
  <si>
    <t xml:space="preserve">East Union </t>
  </si>
  <si>
    <t xml:space="preserve">Eastern Allamakee </t>
  </si>
  <si>
    <t xml:space="preserve">River Valley </t>
  </si>
  <si>
    <t xml:space="preserve">Edgewood-Colesburg </t>
  </si>
  <si>
    <t xml:space="preserve">Eldora-New Providence </t>
  </si>
  <si>
    <t xml:space="preserve">Emmetsburg </t>
  </si>
  <si>
    <t xml:space="preserve">English Valleys </t>
  </si>
  <si>
    <t xml:space="preserve">Essex </t>
  </si>
  <si>
    <t xml:space="preserve">Estherville Lincoln Central </t>
  </si>
  <si>
    <t xml:space="preserve">Exira-Elk Horn- Kimballton </t>
  </si>
  <si>
    <t xml:space="preserve">Fairfield </t>
  </si>
  <si>
    <t xml:space="preserve">Fort Dodge </t>
  </si>
  <si>
    <t xml:space="preserve">Fort Madison </t>
  </si>
  <si>
    <t xml:space="preserve">Galva-Holstein </t>
  </si>
  <si>
    <t xml:space="preserve">Garner-Hayfield-Ventura </t>
  </si>
  <si>
    <t xml:space="preserve">George-Little Rock </t>
  </si>
  <si>
    <t xml:space="preserve">Gilmore City-Bradgate </t>
  </si>
  <si>
    <t xml:space="preserve">Gladbrook-Reinbeck </t>
  </si>
  <si>
    <t xml:space="preserve">Graettinger-Terril </t>
  </si>
  <si>
    <t xml:space="preserve">Grinnell-Newburg </t>
  </si>
  <si>
    <t xml:space="preserve">Grundy Center </t>
  </si>
  <si>
    <t xml:space="preserve">Guthrie Center </t>
  </si>
  <si>
    <t xml:space="preserve">Clayton Ridge </t>
  </si>
  <si>
    <t xml:space="preserve">Hampton-Dumont </t>
  </si>
  <si>
    <t xml:space="preserve">Harlan </t>
  </si>
  <si>
    <t xml:space="preserve">Hartley-Melvin-Sanborn </t>
  </si>
  <si>
    <t xml:space="preserve">Howard-Winneshiek </t>
  </si>
  <si>
    <t xml:space="preserve">Hubbard-Radcliffe </t>
  </si>
  <si>
    <t xml:space="preserve">Humboldt </t>
  </si>
  <si>
    <t xml:space="preserve">Independence </t>
  </si>
  <si>
    <t xml:space="preserve">Indianola </t>
  </si>
  <si>
    <t xml:space="preserve">Interstate 35 </t>
  </si>
  <si>
    <t xml:space="preserve">Greene County </t>
  </si>
  <si>
    <t xml:space="preserve">Jesup </t>
  </si>
  <si>
    <t xml:space="preserve">Johnston </t>
  </si>
  <si>
    <t xml:space="preserve">Keokuk </t>
  </si>
  <si>
    <t xml:space="preserve">Keota </t>
  </si>
  <si>
    <t xml:space="preserve">Kingsley-Pierson </t>
  </si>
  <si>
    <t xml:space="preserve">Knoxville </t>
  </si>
  <si>
    <t xml:space="preserve">Lake Mills </t>
  </si>
  <si>
    <t xml:space="preserve">Lamoni </t>
  </si>
  <si>
    <t xml:space="preserve">Le Mars </t>
  </si>
  <si>
    <t xml:space="preserve">North Cedar </t>
  </si>
  <si>
    <t xml:space="preserve">Linn-Mar </t>
  </si>
  <si>
    <t xml:space="preserve">Logan-Magnolia </t>
  </si>
  <si>
    <t xml:space="preserve">Lone Tree </t>
  </si>
  <si>
    <t xml:space="preserve">Louisa-Muscatine </t>
  </si>
  <si>
    <t xml:space="preserve">Lynnville-Sully </t>
  </si>
  <si>
    <t xml:space="preserve">Madrid </t>
  </si>
  <si>
    <t xml:space="preserve">Maple Valley-Anthon Oto </t>
  </si>
  <si>
    <t xml:space="preserve">Marshalltown </t>
  </si>
  <si>
    <t xml:space="preserve">Martensdale-St Marys </t>
  </si>
  <si>
    <t xml:space="preserve">Mason City </t>
  </si>
  <si>
    <t xml:space="preserve">MOC-Floyd Valley </t>
  </si>
  <si>
    <t xml:space="preserve">Melcher-Dallas </t>
  </si>
  <si>
    <t xml:space="preserve">Midland </t>
  </si>
  <si>
    <t xml:space="preserve">Mid-Prairie </t>
  </si>
  <si>
    <t xml:space="preserve">Missouri Valley </t>
  </si>
  <si>
    <t xml:space="preserve">Montezuma </t>
  </si>
  <si>
    <t xml:space="preserve">Monticello </t>
  </si>
  <si>
    <t xml:space="preserve">Moravia </t>
  </si>
  <si>
    <t xml:space="preserve">Mount Pleasant </t>
  </si>
  <si>
    <t xml:space="preserve">Murray </t>
  </si>
  <si>
    <t xml:space="preserve">Muscatine </t>
  </si>
  <si>
    <t xml:space="preserve">Nevada </t>
  </si>
  <si>
    <t xml:space="preserve">Newell-Fonda </t>
  </si>
  <si>
    <t xml:space="preserve">New London </t>
  </si>
  <si>
    <t xml:space="preserve">Newton </t>
  </si>
  <si>
    <t xml:space="preserve">Central Springs </t>
  </si>
  <si>
    <t xml:space="preserve">Northeast </t>
  </si>
  <si>
    <t xml:space="preserve">North Fayette Valley </t>
  </si>
  <si>
    <t xml:space="preserve">North Mahaska </t>
  </si>
  <si>
    <t xml:space="preserve">North Linn </t>
  </si>
  <si>
    <t xml:space="preserve">North Tama County </t>
  </si>
  <si>
    <t xml:space="preserve">Norwalk </t>
  </si>
  <si>
    <t xml:space="preserve">Oelwein </t>
  </si>
  <si>
    <t xml:space="preserve">Okoboji </t>
  </si>
  <si>
    <t xml:space="preserve">Orient-Macksburg </t>
  </si>
  <si>
    <t xml:space="preserve">Panorama </t>
  </si>
  <si>
    <t xml:space="preserve">Pekin </t>
  </si>
  <si>
    <t xml:space="preserve">Pella </t>
  </si>
  <si>
    <t xml:space="preserve">Pleasant Valley </t>
  </si>
  <si>
    <t xml:space="preserve">Pocahontas Area </t>
  </si>
  <si>
    <t xml:space="preserve">Remsen-Union </t>
  </si>
  <si>
    <t xml:space="preserve">Riverside </t>
  </si>
  <si>
    <t xml:space="preserve">Rock Valley </t>
  </si>
  <si>
    <t xml:space="preserve">Roland-Story </t>
  </si>
  <si>
    <t>Rudd-Rockford-Marble Rock</t>
  </si>
  <si>
    <t xml:space="preserve">Ruthven-Ayrshire </t>
  </si>
  <si>
    <t xml:space="preserve">St Ansgar </t>
  </si>
  <si>
    <t xml:space="preserve">Saydel </t>
  </si>
  <si>
    <t xml:space="preserve">Schaller-Crestland </t>
  </si>
  <si>
    <t xml:space="preserve">Seymour </t>
  </si>
  <si>
    <t xml:space="preserve">West Fork </t>
  </si>
  <si>
    <t xml:space="preserve">Sibley-Ocheyedan </t>
  </si>
  <si>
    <t xml:space="preserve">Sidney </t>
  </si>
  <si>
    <t xml:space="preserve">Sioux Center </t>
  </si>
  <si>
    <t xml:space="preserve">Sioux Central </t>
  </si>
  <si>
    <t xml:space="preserve">Sioux City </t>
  </si>
  <si>
    <t xml:space="preserve">South Central Calhoun </t>
  </si>
  <si>
    <t xml:space="preserve">Solon </t>
  </si>
  <si>
    <t xml:space="preserve">Southeast Warren </t>
  </si>
  <si>
    <t xml:space="preserve">South Hamilton </t>
  </si>
  <si>
    <t xml:space="preserve">South Page </t>
  </si>
  <si>
    <t xml:space="preserve">South Tama County </t>
  </si>
  <si>
    <t xml:space="preserve">South O'Brien  </t>
  </si>
  <si>
    <t xml:space="preserve">South Winneshiek </t>
  </si>
  <si>
    <t xml:space="preserve">Southeast Polk </t>
  </si>
  <si>
    <t xml:space="preserve">Spencer </t>
  </si>
  <si>
    <t xml:space="preserve">Springville </t>
  </si>
  <si>
    <t xml:space="preserve">Stanton </t>
  </si>
  <si>
    <t xml:space="preserve">Starmont </t>
  </si>
  <si>
    <t xml:space="preserve">West Central Valley </t>
  </si>
  <si>
    <t xml:space="preserve">Tipton </t>
  </si>
  <si>
    <t xml:space="preserve">Treynor </t>
  </si>
  <si>
    <t xml:space="preserve">Tri-Center </t>
  </si>
  <si>
    <t xml:space="preserve">Tri-County </t>
  </si>
  <si>
    <t xml:space="preserve">Tripoli </t>
  </si>
  <si>
    <t xml:space="preserve">Turkey Valley </t>
  </si>
  <si>
    <t xml:space="preserve">Twin Cedars </t>
  </si>
  <si>
    <t xml:space="preserve">Twin Rivers </t>
  </si>
  <si>
    <t xml:space="preserve">Underwood </t>
  </si>
  <si>
    <t xml:space="preserve">Union </t>
  </si>
  <si>
    <t xml:space="preserve">United </t>
  </si>
  <si>
    <t xml:space="preserve">Van Buren County </t>
  </si>
  <si>
    <t xml:space="preserve">Villisca </t>
  </si>
  <si>
    <t xml:space="preserve">Waco </t>
  </si>
  <si>
    <t xml:space="preserve">East Sac County </t>
  </si>
  <si>
    <t xml:space="preserve">Wapello </t>
  </si>
  <si>
    <t xml:space="preserve">Wapsie Valley </t>
  </si>
  <si>
    <t xml:space="preserve">Washington </t>
  </si>
  <si>
    <t xml:space="preserve">Waverly-Shell Rock </t>
  </si>
  <si>
    <t xml:space="preserve">Wayne </t>
  </si>
  <si>
    <t xml:space="preserve">West Branch </t>
  </si>
  <si>
    <t xml:space="preserve">West Central </t>
  </si>
  <si>
    <t xml:space="preserve">West Delaware County </t>
  </si>
  <si>
    <t xml:space="preserve">Western Dubuque </t>
  </si>
  <si>
    <t xml:space="preserve">West Harrison </t>
  </si>
  <si>
    <t xml:space="preserve">West Marshall </t>
  </si>
  <si>
    <t xml:space="preserve">West Monona </t>
  </si>
  <si>
    <t xml:space="preserve">West Sioux </t>
  </si>
  <si>
    <t xml:space="preserve">Williamsburg </t>
  </si>
  <si>
    <t xml:space="preserve">Wilton </t>
  </si>
  <si>
    <t xml:space="preserve">Winterset </t>
  </si>
  <si>
    <t xml:space="preserve">Woodbury Central </t>
  </si>
  <si>
    <t xml:space="preserve">Woodward-Granger </t>
  </si>
  <si>
    <t/>
  </si>
  <si>
    <t xml:space="preserve">Adel-DeSoto-Minburn </t>
  </si>
  <si>
    <t xml:space="preserve">Algona </t>
  </si>
  <si>
    <t xml:space="preserve">Allamakee </t>
  </si>
  <si>
    <t xml:space="preserve">Bellevue </t>
  </si>
  <si>
    <t xml:space="preserve">Benton </t>
  </si>
  <si>
    <t xml:space="preserve">North Iowa </t>
  </si>
  <si>
    <t xml:space="preserve">Burlington </t>
  </si>
  <si>
    <t>Decorah</t>
  </si>
  <si>
    <t xml:space="preserve">Estherville-Lincoln Central </t>
  </si>
  <si>
    <t xml:space="preserve">Sheldon </t>
  </si>
  <si>
    <t xml:space="preserve">Storm Lake </t>
  </si>
  <si>
    <t>Le Mars</t>
  </si>
  <si>
    <t>North Scott</t>
  </si>
  <si>
    <t>Special Ed Deficit</t>
  </si>
  <si>
    <t>SOUTHEAST VALLEY</t>
  </si>
  <si>
    <t>2023 Application for FY24 Funding</t>
  </si>
  <si>
    <t>Distirct Number</t>
  </si>
  <si>
    <t>MSA Possible</t>
  </si>
  <si>
    <t xml:space="preserve">Alden Comm School District </t>
  </si>
  <si>
    <t xml:space="preserve">Algona Comm School District </t>
  </si>
  <si>
    <t xml:space="preserve">Benton Comm School District </t>
  </si>
  <si>
    <t>Eddyville-Blakesburg- Fremont CSD</t>
  </si>
  <si>
    <t xml:space="preserve">Cedar Rapids Comm School District </t>
  </si>
  <si>
    <t xml:space="preserve">Central Lee Comm School District </t>
  </si>
  <si>
    <t xml:space="preserve">Central DeWitt Comm School District </t>
  </si>
  <si>
    <t xml:space="preserve">Earlham Comm School District </t>
  </si>
  <si>
    <t xml:space="preserve">Lisbon Comm School District </t>
  </si>
  <si>
    <t xml:space="preserve">Nevada Comm School District </t>
  </si>
  <si>
    <t xml:space="preserve">Orient-Macksburg Comm School District </t>
  </si>
  <si>
    <t xml:space="preserve">Paton-Churdan Comm School District </t>
  </si>
  <si>
    <t xml:space="preserve">Pleasantville Comm School District </t>
  </si>
  <si>
    <t>South Tama County  Comm School District</t>
  </si>
  <si>
    <t xml:space="preserve">South Winneshiek Comm School District </t>
  </si>
  <si>
    <t xml:space="preserve">Wayne Comm School District </t>
  </si>
  <si>
    <t>Total FY24</t>
  </si>
  <si>
    <t>FY23</t>
  </si>
  <si>
    <t>December 2024</t>
  </si>
  <si>
    <t>Any Unique 
Problems of School Districts</t>
  </si>
  <si>
    <t>Furnishing and Equipping New
Construction</t>
  </si>
  <si>
    <t>Allison-Bristow</t>
  </si>
  <si>
    <t>Alta</t>
  </si>
  <si>
    <t>Ankeny</t>
  </si>
  <si>
    <t>Ar-We-Va</t>
  </si>
  <si>
    <t>Carlisle</t>
  </si>
  <si>
    <t>Central Clinton</t>
  </si>
  <si>
    <t>Clarion-Goldfield</t>
  </si>
  <si>
    <t>Clarke</t>
  </si>
  <si>
    <t>Clarksville</t>
  </si>
  <si>
    <t>Decorah Community</t>
  </si>
  <si>
    <t>Durant</t>
  </si>
  <si>
    <t>East Buchanan</t>
  </si>
  <si>
    <t>East Marshall</t>
  </si>
  <si>
    <t>River Valley</t>
  </si>
  <si>
    <t>Garner-Hayfield</t>
  </si>
  <si>
    <t>Grundy Center</t>
  </si>
  <si>
    <t>Guthrie Center</t>
  </si>
  <si>
    <t xml:space="preserve">Highland </t>
  </si>
  <si>
    <t>Hubbard-Radcliffe</t>
  </si>
  <si>
    <t>IKM</t>
  </si>
  <si>
    <t>Jefferson-Scranton</t>
  </si>
  <si>
    <t>Lawton-Bronson</t>
  </si>
  <si>
    <t>Louisa-Muscatine</t>
  </si>
  <si>
    <t>Madrid</t>
  </si>
  <si>
    <t>Mason City</t>
  </si>
  <si>
    <t>Mid-Prairie</t>
  </si>
  <si>
    <t>Moravia</t>
  </si>
  <si>
    <t>Murray</t>
  </si>
  <si>
    <t>Nevada</t>
  </si>
  <si>
    <t>North Fayette</t>
  </si>
  <si>
    <t>North Polk</t>
  </si>
  <si>
    <t>North Tama County</t>
  </si>
  <si>
    <t>Sioux City</t>
  </si>
  <si>
    <t>Southern Cal</t>
  </si>
  <si>
    <t>Spirit Lake</t>
  </si>
  <si>
    <t>Sumner</t>
  </si>
  <si>
    <t>Union</t>
  </si>
  <si>
    <t>United</t>
  </si>
  <si>
    <t>Wilton</t>
  </si>
  <si>
    <t>FY23 Special Ed Balance Carried Over to FY24</t>
  </si>
  <si>
    <t>FY24 Net Revenues Over (Under) Expenditures</t>
  </si>
  <si>
    <t xml:space="preserve"> FY24 Net Revenues Plus FY23 Carryover          </t>
  </si>
  <si>
    <t>FY24 Generated Receipts for Additional Weighted Dollars</t>
  </si>
  <si>
    <t>Total FY24 Additional Weighted Dollars That May Be Carried Over to FY25 (10% of Add'l Weighted Dollars)</t>
  </si>
  <si>
    <t>FY24 Amount to be Carried Over to FY25</t>
  </si>
  <si>
    <t>FY24 Amount to be Redistributed by State to Districts with a Deficit for FY24</t>
  </si>
  <si>
    <t>Amount of FY24 Deficit for Which a Modified Supplemental Amount Could be Requested of the SBRC</t>
  </si>
  <si>
    <t>FY24 Amount of Modified Supplemental Amount Requested by the District</t>
  </si>
  <si>
    <t>FY24 Modified Supplemental Amount Not Requested Though Amount was Available to be Requested</t>
  </si>
  <si>
    <t>ALGONA</t>
  </si>
  <si>
    <t>ALTA</t>
  </si>
  <si>
    <t>NORTH UNION</t>
  </si>
  <si>
    <t>A-H-S-T-W</t>
  </si>
  <si>
    <t>CENTRAL</t>
  </si>
  <si>
    <t>CENTRAL DEWITT</t>
  </si>
  <si>
    <t>CLARION-GOLDFIELD-DOWS</t>
  </si>
  <si>
    <t xml:space="preserve">DIKE-NEW HARTFORD </t>
  </si>
  <si>
    <t>GARNER-HAYFIELD</t>
  </si>
  <si>
    <t>GREENE COUNTY</t>
  </si>
  <si>
    <t>NORTH FAYETTE</t>
  </si>
  <si>
    <t>ODEBOLT-ARTHUR</t>
  </si>
  <si>
    <t xml:space="preserve">VAN BUREN </t>
  </si>
  <si>
    <t>WOODWARD GRANGER</t>
  </si>
  <si>
    <t>FY24 Totals</t>
  </si>
  <si>
    <t>0000</t>
  </si>
  <si>
    <t xml:space="preserve">FY 2024 Modified Supplemental Amounts granted by the SBRC to Date (as of 01/08/2025)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</si>
</sst>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&quot;$&quot;* #,##0_);_(&quot;$&quot;* \(#,##0\);_(&quot;$&quot;* &quot;-&quot;??_);_(@_)"/>
    <numFmt numFmtId="166" formatCode="mm/dd/yyyy\ hh:mm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9">
    <xf numFmtId="0" fontId="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" borderId="0" applyNumberFormat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21" fillId="0" borderId="0" xfId="0" applyNumberFormat="1" applyFont="1"/>
    <xf numFmtId="164" fontId="22" fillId="0" borderId="0" xfId="0" applyNumberFormat="1" applyFont="1"/>
    <xf numFmtId="0" fontId="20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0" xfId="0" applyFont="1" applyFill="1" applyBorder="1" applyAlignment="1"/>
    <xf numFmtId="0" fontId="23" fillId="0" borderId="0" xfId="0" applyFont="1" applyFill="1" applyBorder="1"/>
    <xf numFmtId="166" fontId="2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0" fillId="0" borderId="10" xfId="0" applyFont="1" applyBorder="1"/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0" fillId="0" borderId="18" xfId="0" applyBorder="1"/>
    <xf numFmtId="22" fontId="0" fillId="0" borderId="18" xfId="0" applyNumberFormat="1" applyBorder="1"/>
    <xf numFmtId="165" fontId="0" fillId="0" borderId="18" xfId="0" applyNumberFormat="1" applyBorder="1"/>
    <xf numFmtId="49" fontId="0" fillId="0" borderId="10" xfId="0" applyNumberFormat="1" applyBorder="1" applyAlignment="1">
      <alignment horizontal="right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44" fontId="0" fillId="0" borderId="18" xfId="0" applyNumberFormat="1" applyBorder="1"/>
    <xf numFmtId="49" fontId="0" fillId="0" borderId="18" xfId="0" applyNumberFormat="1" applyBorder="1"/>
    <xf numFmtId="49" fontId="0" fillId="0" borderId="18" xfId="0" quotePrefix="1" applyNumberFormat="1" applyBorder="1"/>
    <xf numFmtId="49" fontId="25" fillId="0" borderId="19" xfId="0" applyNumberFormat="1" applyFont="1" applyBorder="1" applyAlignment="1">
      <alignment horizontal="center" vertical="center" wrapText="1"/>
    </xf>
    <xf numFmtId="49" fontId="25" fillId="0" borderId="22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right" vertical="center" wrapText="1"/>
    </xf>
    <xf numFmtId="49" fontId="25" fillId="0" borderId="22" xfId="0" applyNumberFormat="1" applyFont="1" applyBorder="1" applyAlignment="1">
      <alignment horizontal="right" vertical="center" wrapText="1"/>
    </xf>
    <xf numFmtId="49" fontId="0" fillId="0" borderId="18" xfId="0" quotePrefix="1" applyNumberFormat="1" applyBorder="1" applyAlignment="1">
      <alignment horizontal="right"/>
    </xf>
    <xf numFmtId="49" fontId="0" fillId="0" borderId="18" xfId="0" applyNumberFormat="1" applyBorder="1" applyAlignment="1">
      <alignment horizontal="right"/>
    </xf>
    <xf numFmtId="49" fontId="23" fillId="0" borderId="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center" vertical="center" wrapText="1"/>
    </xf>
    <xf numFmtId="165" fontId="25" fillId="0" borderId="23" xfId="0" applyNumberFormat="1" applyFont="1" applyBorder="1" applyAlignment="1">
      <alignment horizontal="center" vertical="center" wrapText="1"/>
    </xf>
    <xf numFmtId="165" fontId="23" fillId="0" borderId="0" xfId="0" applyNumberFormat="1" applyFont="1" applyFill="1" applyBorder="1"/>
    <xf numFmtId="44" fontId="0" fillId="0" borderId="0" xfId="0" applyNumberFormat="1"/>
    <xf numFmtId="44" fontId="20" fillId="0" borderId="10" xfId="0" applyNumberFormat="1" applyFont="1" applyBorder="1" applyAlignment="1">
      <alignment horizontal="center" wrapText="1"/>
    </xf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165" fontId="20" fillId="0" borderId="10" xfId="0" applyNumberFormat="1" applyFont="1" applyBorder="1" applyAlignment="1">
      <alignment horizontal="center" wrapText="1"/>
    </xf>
    <xf numFmtId="165" fontId="0" fillId="0" borderId="10" xfId="86" applyNumberFormat="1" applyFont="1" applyFill="1" applyBorder="1" applyAlignment="1"/>
    <xf numFmtId="49" fontId="20" fillId="0" borderId="10" xfId="0" applyNumberFormat="1" applyFont="1" applyBorder="1" applyAlignment="1">
      <alignment horizontal="center" wrapText="1"/>
    </xf>
    <xf numFmtId="49" fontId="0" fillId="0" borderId="10" xfId="0" quotePrefix="1" applyNumberFormat="1" applyBorder="1" applyAlignment="1">
      <alignment horizontal="right"/>
    </xf>
    <xf numFmtId="49" fontId="0" fillId="0" borderId="10" xfId="0" quotePrefix="1" applyNumberFormat="1" applyBorder="1" applyAlignment="1">
      <alignment horizontal="center"/>
    </xf>
    <xf numFmtId="165" fontId="0" fillId="0" borderId="0" xfId="87" applyNumberFormat="1" applyFont="1" applyAlignment="1">
      <alignment horizontal="right"/>
    </xf>
    <xf numFmtId="165" fontId="0" fillId="0" borderId="14" xfId="87" applyNumberFormat="1" applyFont="1" applyBorder="1" applyAlignment="1">
      <alignment horizontal="left"/>
    </xf>
    <xf numFmtId="165" fontId="20" fillId="0" borderId="15" xfId="87" applyNumberFormat="1" applyFont="1" applyBorder="1" applyAlignment="1">
      <alignment horizontal="center" wrapText="1"/>
    </xf>
    <xf numFmtId="165" fontId="0" fillId="0" borderId="15" xfId="87" applyNumberFormat="1" applyFont="1" applyFill="1" applyBorder="1" applyAlignment="1"/>
    <xf numFmtId="165" fontId="0" fillId="0" borderId="0" xfId="87" applyNumberFormat="1" applyFont="1"/>
    <xf numFmtId="0" fontId="25" fillId="34" borderId="20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0" fillId="34" borderId="0" xfId="0" applyFill="1"/>
    <xf numFmtId="44" fontId="0" fillId="0" borderId="0" xfId="0" applyNumberFormat="1" applyFont="1" applyBorder="1"/>
    <xf numFmtId="0" fontId="0" fillId="0" borderId="0" xfId="0" applyBorder="1"/>
    <xf numFmtId="0" fontId="0" fillId="0" borderId="0" xfId="0" applyFont="1" applyBorder="1"/>
    <xf numFmtId="44" fontId="0" fillId="34" borderId="0" xfId="0" applyNumberFormat="1" applyFont="1" applyFill="1" applyBorder="1"/>
    <xf numFmtId="0" fontId="0" fillId="34" borderId="0" xfId="0" applyFill="1" applyBorder="1"/>
    <xf numFmtId="49" fontId="0" fillId="0" borderId="0" xfId="0" applyNumberFormat="1" applyFont="1" applyBorder="1"/>
    <xf numFmtId="0" fontId="0" fillId="0" borderId="0" xfId="0" quotePrefix="1"/>
    <xf numFmtId="165" fontId="0" fillId="0" borderId="13" xfId="0" applyNumberFormat="1" applyBorder="1" applyAlignment="1">
      <alignment horizontal="center"/>
    </xf>
    <xf numFmtId="165" fontId="20" fillId="0" borderId="10" xfId="86" applyNumberFormat="1" applyFont="1" applyBorder="1" applyAlignment="1"/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0" fillId="0" borderId="11" xfId="0" applyBorder="1"/>
    <xf numFmtId="44" fontId="23" fillId="34" borderId="13" xfId="88" applyNumberFormat="1" applyFont="1" applyFill="1" applyBorder="1" applyAlignment="1">
      <alignment horizontal="right" wrapText="1"/>
    </xf>
    <xf numFmtId="44" fontId="23" fillId="34" borderId="24" xfId="88" applyNumberFormat="1" applyFont="1" applyFill="1" applyBorder="1" applyAlignment="1">
      <alignment horizontal="right" wrapText="1"/>
    </xf>
    <xf numFmtId="44" fontId="23" fillId="34" borderId="18" xfId="88" applyNumberFormat="1" applyFont="1" applyFill="1" applyBorder="1" applyAlignment="1">
      <alignment horizontal="right" wrapText="1"/>
    </xf>
    <xf numFmtId="44" fontId="23" fillId="34" borderId="25" xfId="88" applyNumberFormat="1" applyFont="1" applyFill="1" applyBorder="1" applyAlignment="1">
      <alignment horizontal="right" wrapText="1"/>
    </xf>
    <xf numFmtId="44" fontId="23" fillId="34" borderId="26" xfId="88" applyNumberFormat="1" applyFont="1" applyFill="1" applyBorder="1" applyAlignment="1">
      <alignment horizontal="right" wrapText="1"/>
    </xf>
    <xf numFmtId="14" fontId="23" fillId="34" borderId="18" xfId="88" applyNumberFormat="1" applyFont="1" applyFill="1" applyBorder="1" applyAlignment="1">
      <alignment horizontal="right" wrapText="1"/>
    </xf>
    <xf numFmtId="44" fontId="23" fillId="34" borderId="18" xfId="87" applyFont="1" applyFill="1" applyBorder="1" applyAlignment="1">
      <alignment horizontal="right" wrapText="1"/>
    </xf>
    <xf numFmtId="44" fontId="0" fillId="0" borderId="10" xfId="86" applyNumberFormat="1" applyFont="1" applyBorder="1" applyAlignment="1"/>
    <xf numFmtId="44" fontId="0" fillId="0" borderId="0" xfId="86" applyNumberFormat="1" applyFont="1"/>
    <xf numFmtId="44" fontId="0" fillId="0" borderId="11" xfId="86" applyNumberFormat="1" applyFont="1" applyBorder="1" applyAlignment="1">
      <alignment horizontal="left"/>
    </xf>
    <xf numFmtId="44" fontId="20" fillId="0" borderId="10" xfId="86" applyNumberFormat="1" applyFont="1" applyBorder="1" applyAlignment="1">
      <alignment horizontal="center" wrapText="1"/>
    </xf>
    <xf numFmtId="44" fontId="0" fillId="0" borderId="10" xfId="86" applyNumberFormat="1" applyFont="1" applyFill="1" applyBorder="1" applyAlignment="1"/>
    <xf numFmtId="44" fontId="0" fillId="0" borderId="11" xfId="86" applyNumberFormat="1" applyFont="1" applyFill="1" applyBorder="1" applyAlignment="1"/>
    <xf numFmtId="44" fontId="0" fillId="0" borderId="12" xfId="86" applyNumberFormat="1" applyFont="1" applyBorder="1" applyAlignment="1">
      <alignment horizontal="left"/>
    </xf>
    <xf numFmtId="44" fontId="20" fillId="0" borderId="11" xfId="86" applyNumberFormat="1" applyFont="1" applyBorder="1" applyAlignment="1">
      <alignment horizontal="center" wrapText="1"/>
    </xf>
    <xf numFmtId="44" fontId="0" fillId="0" borderId="11" xfId="86" applyNumberFormat="1" applyFont="1" applyBorder="1" applyAlignment="1"/>
    <xf numFmtId="44" fontId="0" fillId="0" borderId="10" xfId="0" applyNumberForma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26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left"/>
    </xf>
    <xf numFmtId="41" fontId="0" fillId="0" borderId="0" xfId="0" applyNumberFormat="1" applyFont="1" applyFill="1" applyBorder="1" applyAlignment="1"/>
    <xf numFmtId="49" fontId="0" fillId="33" borderId="18" xfId="0" applyNumberFormat="1" applyFont="1" applyFill="1" applyBorder="1" applyAlignment="1">
      <alignment horizontal="center" wrapText="1" readingOrder="1"/>
    </xf>
    <xf numFmtId="0" fontId="0" fillId="33" borderId="18" xfId="0" applyFont="1" applyFill="1" applyBorder="1" applyAlignment="1">
      <alignment horizontal="left" readingOrder="1"/>
    </xf>
    <xf numFmtId="41" fontId="0" fillId="33" borderId="18" xfId="0" applyNumberFormat="1" applyFont="1" applyFill="1" applyBorder="1" applyAlignment="1">
      <alignment horizontal="center" wrapText="1"/>
    </xf>
    <xf numFmtId="49" fontId="27" fillId="0" borderId="18" xfId="0" applyNumberFormat="1" applyFont="1" applyBorder="1" applyAlignment="1" applyProtection="1">
      <alignment horizontal="left" vertical="top" wrapText="1" readingOrder="1"/>
      <protection locked="0"/>
    </xf>
    <xf numFmtId="0" fontId="27" fillId="0" borderId="18" xfId="0" applyFont="1" applyBorder="1" applyAlignment="1" applyProtection="1">
      <alignment vertical="top" readingOrder="1"/>
      <protection locked="0"/>
    </xf>
    <xf numFmtId="42" fontId="0" fillId="0" borderId="18" xfId="0" applyNumberFormat="1" applyFont="1" applyFill="1" applyBorder="1" applyAlignment="1"/>
    <xf numFmtId="41" fontId="0" fillId="0" borderId="18" xfId="0" applyNumberFormat="1" applyFont="1" applyFill="1" applyBorder="1" applyAlignment="1"/>
    <xf numFmtId="0" fontId="27" fillId="0" borderId="18" xfId="0" applyFont="1" applyBorder="1" applyAlignment="1" applyProtection="1">
      <alignment horizontal="left" vertical="top" wrapText="1" readingOrder="1"/>
      <protection locked="0"/>
    </xf>
    <xf numFmtId="0" fontId="27" fillId="0" borderId="16" xfId="0" applyFont="1" applyFill="1" applyBorder="1" applyAlignment="1" applyProtection="1">
      <alignment vertical="top" readingOrder="1"/>
      <protection locked="0"/>
    </xf>
    <xf numFmtId="42" fontId="0" fillId="0" borderId="0" xfId="0" applyNumberFormat="1" applyFont="1" applyFill="1" applyBorder="1" applyAlignment="1"/>
    <xf numFmtId="0" fontId="0" fillId="33" borderId="0" xfId="0" applyFont="1" applyFill="1" applyBorder="1" applyAlignment="1"/>
    <xf numFmtId="41" fontId="0" fillId="33" borderId="0" xfId="0" applyNumberFormat="1" applyFont="1" applyFill="1" applyBorder="1" applyAlignment="1"/>
    <xf numFmtId="0" fontId="0" fillId="0" borderId="0" xfId="0" applyFont="1" applyAlignment="1">
      <alignment horizontal="left"/>
    </xf>
    <xf numFmtId="0" fontId="23" fillId="0" borderId="0" xfId="0" applyFont="1" applyBorder="1" applyAlignment="1" applyProtection="1">
      <alignment vertical="top" readingOrder="1"/>
      <protection locked="0"/>
    </xf>
    <xf numFmtId="42" fontId="0" fillId="0" borderId="0" xfId="87" applyNumberFormat="1" applyFont="1" applyFill="1" applyBorder="1"/>
    <xf numFmtId="165" fontId="0" fillId="0" borderId="0" xfId="87" applyNumberFormat="1" applyFont="1" applyFill="1" applyBorder="1" applyAlignment="1">
      <alignment horizontal="left"/>
    </xf>
    <xf numFmtId="44" fontId="0" fillId="0" borderId="13" xfId="0" applyNumberFormat="1" applyBorder="1" applyAlignment="1">
      <alignment horizontal="left"/>
    </xf>
    <xf numFmtId="17" fontId="0" fillId="0" borderId="11" xfId="0" quotePrefix="1" applyNumberFormat="1" applyBorder="1" applyAlignment="1">
      <alignment horizontal="left"/>
    </xf>
    <xf numFmtId="165" fontId="1" fillId="0" borderId="10" xfId="86" applyNumberFormat="1" applyFont="1" applyBorder="1" applyAlignment="1"/>
    <xf numFmtId="0" fontId="26" fillId="35" borderId="18" xfId="0" applyFont="1" applyFill="1" applyBorder="1"/>
    <xf numFmtId="14" fontId="26" fillId="34" borderId="18" xfId="0" applyNumberFormat="1" applyFont="1" applyFill="1" applyBorder="1"/>
    <xf numFmtId="44" fontId="0" fillId="0" borderId="13" xfId="0" applyNumberFormat="1" applyBorder="1" applyAlignment="1">
      <alignment horizontal="right" wrapText="1"/>
    </xf>
    <xf numFmtId="0" fontId="26" fillId="34" borderId="18" xfId="0" applyFont="1" applyFill="1" applyBorder="1"/>
    <xf numFmtId="44" fontId="0" fillId="0" borderId="24" xfId="0" applyNumberFormat="1" applyBorder="1" applyAlignment="1">
      <alignment horizontal="right" wrapText="1"/>
    </xf>
    <xf numFmtId="44" fontId="0" fillId="0" borderId="25" xfId="0" applyNumberFormat="1" applyBorder="1" applyAlignment="1">
      <alignment horizontal="right" wrapText="1"/>
    </xf>
    <xf numFmtId="44" fontId="23" fillId="0" borderId="13" xfId="0" applyNumberFormat="1" applyFont="1" applyBorder="1" applyAlignment="1">
      <alignment horizontal="right" wrapText="1"/>
    </xf>
    <xf numFmtId="44" fontId="0" fillId="0" borderId="26" xfId="0" applyNumberFormat="1" applyBorder="1" applyAlignment="1">
      <alignment horizontal="right" wrapText="1"/>
    </xf>
    <xf numFmtId="44" fontId="23" fillId="34" borderId="13" xfId="87" applyFont="1" applyFill="1" applyBorder="1" applyAlignment="1">
      <alignment horizontal="right" wrapText="1"/>
    </xf>
    <xf numFmtId="0" fontId="28" fillId="0" borderId="18" xfId="0" applyFont="1" applyBorder="1" applyAlignment="1">
      <alignment horizontal="center" wrapText="1"/>
    </xf>
    <xf numFmtId="0" fontId="28" fillId="36" borderId="18" xfId="0" applyFont="1" applyFill="1" applyBorder="1" applyAlignment="1">
      <alignment horizontal="center" wrapText="1"/>
    </xf>
    <xf numFmtId="4" fontId="28" fillId="0" borderId="18" xfId="0" applyNumberFormat="1" applyFont="1" applyBorder="1" applyAlignment="1">
      <alignment horizontal="center" wrapText="1"/>
    </xf>
    <xf numFmtId="0" fontId="29" fillId="0" borderId="18" xfId="0" applyFont="1" applyBorder="1"/>
    <xf numFmtId="164" fontId="29" fillId="0" borderId="18" xfId="0" applyNumberFormat="1" applyFont="1" applyBorder="1" applyAlignment="1">
      <alignment horizontal="right"/>
    </xf>
    <xf numFmtId="0" fontId="29" fillId="0" borderId="18" xfId="0" applyFont="1" applyBorder="1" applyAlignment="1">
      <alignment horizontal="left"/>
    </xf>
    <xf numFmtId="3" fontId="29" fillId="0" borderId="18" xfId="0" applyNumberFormat="1" applyFont="1" applyBorder="1" applyAlignment="1">
      <alignment wrapText="1"/>
    </xf>
    <xf numFmtId="4" fontId="29" fillId="0" borderId="18" xfId="0" applyNumberFormat="1" applyFont="1" applyBorder="1"/>
    <xf numFmtId="4" fontId="29" fillId="36" borderId="18" xfId="0" applyNumberFormat="1" applyFont="1" applyFill="1" applyBorder="1"/>
    <xf numFmtId="3" fontId="29" fillId="0" borderId="18" xfId="0" applyNumberFormat="1" applyFont="1" applyBorder="1"/>
    <xf numFmtId="4" fontId="29" fillId="0" borderId="18" xfId="87" applyNumberFormat="1" applyFont="1" applyFill="1" applyBorder="1"/>
    <xf numFmtId="4" fontId="30" fillId="0" borderId="18" xfId="0" applyNumberFormat="1" applyFont="1" applyBorder="1"/>
    <xf numFmtId="3" fontId="29" fillId="0" borderId="18" xfId="0" applyNumberFormat="1" applyFont="1" applyBorder="1" applyAlignment="1">
      <alignment horizontal="right"/>
    </xf>
    <xf numFmtId="3" fontId="29" fillId="0" borderId="18" xfId="87" applyNumberFormat="1" applyFont="1" applyFill="1" applyBorder="1" applyAlignment="1">
      <alignment wrapText="1"/>
    </xf>
    <xf numFmtId="0" fontId="29" fillId="36" borderId="18" xfId="0" applyFont="1" applyFill="1" applyBorder="1"/>
    <xf numFmtId="3" fontId="29" fillId="0" borderId="18" xfId="0" applyNumberFormat="1" applyFont="1" applyBorder="1" applyAlignment="1">
      <alignment vertical="top" wrapText="1"/>
    </xf>
    <xf numFmtId="0" fontId="28" fillId="0" borderId="18" xfId="0" applyFont="1" applyBorder="1" applyAlignment="1">
      <alignment horizontal="left"/>
    </xf>
    <xf numFmtId="4" fontId="28" fillId="0" borderId="18" xfId="0" applyNumberFormat="1" applyFont="1" applyBorder="1" applyAlignment="1">
      <alignment horizontal="right"/>
    </xf>
    <xf numFmtId="4" fontId="28" fillId="0" borderId="18" xfId="0" applyNumberFormat="1" applyFont="1" applyBorder="1"/>
    <xf numFmtId="4" fontId="28" fillId="36" borderId="18" xfId="0" applyNumberFormat="1" applyFont="1" applyFill="1" applyBorder="1"/>
    <xf numFmtId="0" fontId="29" fillId="0" borderId="18" xfId="0" applyFont="1" applyBorder="1" applyAlignment="1">
      <alignment horizontal="right"/>
    </xf>
    <xf numFmtId="0" fontId="0" fillId="0" borderId="0" xfId="0" applyFont="1" applyBorder="1" applyAlignment="1">
      <alignment wrapText="1"/>
    </xf>
    <xf numFmtId="0" fontId="25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" xfId="88" builtinId="27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86" builtinId="3"/>
    <cellStyle name="Currency" xfId="87" builtinId="4"/>
    <cellStyle name="Explanatory Text 2" xfId="55" xr:uid="{00000000-0005-0000-0000-000037000000}"/>
    <cellStyle name="Explanatory Text 3" xfId="56" xr:uid="{00000000-0005-0000-0000-000038000000}"/>
    <cellStyle name="Good 2" xfId="57" xr:uid="{00000000-0005-0000-0000-000039000000}"/>
    <cellStyle name="Good 3" xfId="58" xr:uid="{00000000-0005-0000-0000-00003A000000}"/>
    <cellStyle name="Heading 1 2" xfId="59" xr:uid="{00000000-0005-0000-0000-00003B000000}"/>
    <cellStyle name="Heading 1 3" xfId="60" xr:uid="{00000000-0005-0000-0000-00003C000000}"/>
    <cellStyle name="Heading 2 2" xfId="61" xr:uid="{00000000-0005-0000-0000-00003D000000}"/>
    <cellStyle name="Heading 2 3" xfId="62" xr:uid="{00000000-0005-0000-0000-00003E000000}"/>
    <cellStyle name="Heading 3 2" xfId="63" xr:uid="{00000000-0005-0000-0000-00003F000000}"/>
    <cellStyle name="Heading 3 3" xfId="64" xr:uid="{00000000-0005-0000-0000-000040000000}"/>
    <cellStyle name="Heading 4 2" xfId="65" xr:uid="{00000000-0005-0000-0000-000041000000}"/>
    <cellStyle name="Heading 4 3" xfId="66" xr:uid="{00000000-0005-0000-0000-000042000000}"/>
    <cellStyle name="Input 2" xfId="67" xr:uid="{00000000-0005-0000-0000-000043000000}"/>
    <cellStyle name="Input 3" xfId="68" xr:uid="{00000000-0005-0000-0000-000044000000}"/>
    <cellStyle name="Linked Cell 2" xfId="69" xr:uid="{00000000-0005-0000-0000-000045000000}"/>
    <cellStyle name="Linked Cell 3" xfId="70" xr:uid="{00000000-0005-0000-0000-000046000000}"/>
    <cellStyle name="Neutral 2" xfId="71" xr:uid="{00000000-0005-0000-0000-000047000000}"/>
    <cellStyle name="Neutral 3" xfId="72" xr:uid="{00000000-0005-0000-0000-000048000000}"/>
    <cellStyle name="Normal" xfId="0" builtinId="0"/>
    <cellStyle name="Normal 2" xfId="73" xr:uid="{00000000-0005-0000-0000-00004A000000}"/>
    <cellStyle name="Normal 2 2" xfId="74" xr:uid="{00000000-0005-0000-0000-00004B000000}"/>
    <cellStyle name="Normal 3" xfId="75" xr:uid="{00000000-0005-0000-0000-00004C000000}"/>
    <cellStyle name="Normal 4" xfId="76" xr:uid="{00000000-0005-0000-0000-00004D000000}"/>
    <cellStyle name="Note 2" xfId="77" xr:uid="{00000000-0005-0000-0000-00004E000000}"/>
    <cellStyle name="Note 3" xfId="78" xr:uid="{00000000-0005-0000-0000-00004F000000}"/>
    <cellStyle name="Output 2" xfId="79" xr:uid="{00000000-0005-0000-0000-000050000000}"/>
    <cellStyle name="Output 3" xfId="80" xr:uid="{00000000-0005-0000-0000-000051000000}"/>
    <cellStyle name="Title 2" xfId="81" xr:uid="{00000000-0005-0000-0000-000052000000}"/>
    <cellStyle name="Total 2" xfId="82" xr:uid="{00000000-0005-0000-0000-000053000000}"/>
    <cellStyle name="Total 3" xfId="83" xr:uid="{00000000-0005-0000-0000-000054000000}"/>
    <cellStyle name="Warning Text 2" xfId="84" xr:uid="{00000000-0005-0000-0000-000055000000}"/>
    <cellStyle name="Warning Text 3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331"/>
  <sheetViews>
    <sheetView tabSelected="1" workbookViewId="0">
      <pane xSplit="2" ySplit="3" topLeftCell="L309" activePane="bottomRight" state="frozen"/>
      <selection pane="topRight" activeCell="C1" sqref="C1"/>
      <selection pane="bottomLeft" activeCell="A4" sqref="A4"/>
      <selection pane="bottomRight" activeCell="B324" sqref="B324"/>
    </sheetView>
  </sheetViews>
  <sheetFormatPr defaultRowHeight="14.4" x14ac:dyDescent="0.55000000000000004"/>
  <cols>
    <col min="1" max="1" width="9.26171875" style="1" customWidth="1"/>
    <col min="2" max="2" width="41.83984375" customWidth="1"/>
    <col min="3" max="3" width="18.41796875" style="74" customWidth="1"/>
    <col min="4" max="4" width="15.26171875" style="74" bestFit="1" customWidth="1"/>
    <col min="5" max="5" width="11.83984375" style="74" bestFit="1" customWidth="1"/>
    <col min="6" max="6" width="13.83984375" style="74" bestFit="1" customWidth="1"/>
    <col min="7" max="7" width="9.41796875" style="74" bestFit="1" customWidth="1"/>
    <col min="8" max="8" width="8.26171875" style="74" bestFit="1" customWidth="1"/>
    <col min="9" max="9" width="16.41796875" style="74" bestFit="1" customWidth="1"/>
    <col min="10" max="10" width="12.578125" style="74" customWidth="1"/>
    <col min="11" max="11" width="10.578125" style="74" customWidth="1"/>
    <col min="12" max="12" width="9.41796875" style="74" bestFit="1" customWidth="1"/>
    <col min="13" max="13" width="16" style="74" customWidth="1"/>
    <col min="14" max="14" width="14.26171875" style="74" bestFit="1" customWidth="1"/>
    <col min="15" max="15" width="14.26171875" style="50" bestFit="1" customWidth="1"/>
    <col min="16" max="18" width="13.68359375" style="39" bestFit="1" customWidth="1"/>
    <col min="19" max="20" width="15.41796875" style="37" bestFit="1" customWidth="1"/>
  </cols>
  <sheetData>
    <row r="1" spans="1:20" s="2" customFormat="1" ht="18.3" x14ac:dyDescent="0.7">
      <c r="A1" s="3" t="s">
        <v>1531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46"/>
      <c r="P1" s="39"/>
      <c r="Q1" s="39"/>
      <c r="R1" s="39"/>
      <c r="S1" s="37"/>
      <c r="T1" s="37"/>
    </row>
    <row r="2" spans="1:20" s="2" customFormat="1" ht="18.3" x14ac:dyDescent="0.7">
      <c r="A2" s="4"/>
      <c r="C2" s="74"/>
      <c r="D2" s="74"/>
      <c r="E2" s="74"/>
      <c r="F2" s="75" t="s">
        <v>652</v>
      </c>
      <c r="G2" s="79"/>
      <c r="H2" s="79"/>
      <c r="I2" s="79"/>
      <c r="J2" s="79"/>
      <c r="K2" s="79"/>
      <c r="L2" s="79"/>
      <c r="M2" s="79"/>
      <c r="N2" s="79"/>
      <c r="O2" s="47" t="s">
        <v>642</v>
      </c>
      <c r="P2" s="40"/>
      <c r="Q2" s="61"/>
      <c r="R2" s="39"/>
      <c r="S2" s="106" t="s">
        <v>1463</v>
      </c>
      <c r="T2" s="105"/>
    </row>
    <row r="3" spans="1:20" s="6" customFormat="1" ht="72" x14ac:dyDescent="0.55000000000000004">
      <c r="A3" s="43" t="s">
        <v>670</v>
      </c>
      <c r="B3" s="5" t="s">
        <v>671</v>
      </c>
      <c r="C3" s="76" t="s">
        <v>643</v>
      </c>
      <c r="D3" s="76" t="s">
        <v>644</v>
      </c>
      <c r="E3" s="76" t="s">
        <v>666</v>
      </c>
      <c r="F3" s="76" t="s">
        <v>645</v>
      </c>
      <c r="G3" s="76" t="s">
        <v>646</v>
      </c>
      <c r="H3" s="76" t="s">
        <v>667</v>
      </c>
      <c r="I3" s="76" t="s">
        <v>651</v>
      </c>
      <c r="J3" s="76" t="s">
        <v>1465</v>
      </c>
      <c r="K3" s="76" t="s">
        <v>1464</v>
      </c>
      <c r="L3" s="76" t="s">
        <v>647</v>
      </c>
      <c r="M3" s="80" t="s">
        <v>668</v>
      </c>
      <c r="N3" s="80" t="s">
        <v>648</v>
      </c>
      <c r="O3" s="48" t="s">
        <v>649</v>
      </c>
      <c r="P3" s="41" t="s">
        <v>1132</v>
      </c>
      <c r="Q3" s="41" t="s">
        <v>1133</v>
      </c>
      <c r="R3" s="41" t="s">
        <v>650</v>
      </c>
      <c r="S3" s="38" t="s">
        <v>1131</v>
      </c>
      <c r="T3" s="38" t="s">
        <v>1440</v>
      </c>
    </row>
    <row r="4" spans="1:20" x14ac:dyDescent="0.55000000000000004">
      <c r="A4" s="7" t="s">
        <v>323</v>
      </c>
      <c r="B4" s="8" t="s">
        <v>2</v>
      </c>
      <c r="C4" s="73">
        <v>195311</v>
      </c>
      <c r="D4" s="73"/>
      <c r="E4" s="73"/>
      <c r="F4" s="77"/>
      <c r="G4" s="77"/>
      <c r="H4" s="77"/>
      <c r="I4" s="77"/>
      <c r="J4" s="77"/>
      <c r="K4" s="77"/>
      <c r="L4" s="73"/>
      <c r="M4" s="81"/>
      <c r="N4" s="81"/>
      <c r="O4" s="49">
        <v>175788</v>
      </c>
      <c r="P4" s="42">
        <v>55172</v>
      </c>
      <c r="Q4" s="42">
        <v>8866</v>
      </c>
      <c r="R4" s="62">
        <v>435137</v>
      </c>
      <c r="S4" s="73">
        <v>0</v>
      </c>
      <c r="T4" s="73">
        <v>444588.29</v>
      </c>
    </row>
    <row r="5" spans="1:20" x14ac:dyDescent="0.55000000000000004">
      <c r="A5" s="7" t="s">
        <v>321</v>
      </c>
      <c r="B5" s="8" t="s">
        <v>0</v>
      </c>
      <c r="C5" s="73">
        <v>71304</v>
      </c>
      <c r="D5" s="73"/>
      <c r="E5" s="73"/>
      <c r="F5" s="77"/>
      <c r="G5" s="77"/>
      <c r="H5" s="77"/>
      <c r="I5" s="77"/>
      <c r="J5" s="77"/>
      <c r="K5" s="77"/>
      <c r="L5" s="77"/>
      <c r="M5" s="78"/>
      <c r="N5" s="81"/>
      <c r="O5" s="49">
        <v>0</v>
      </c>
      <c r="P5" s="42">
        <v>110345</v>
      </c>
      <c r="Q5" s="42">
        <v>0</v>
      </c>
      <c r="R5" s="62">
        <v>181649</v>
      </c>
      <c r="S5" s="73">
        <v>0</v>
      </c>
      <c r="T5" s="73">
        <v>19194.03</v>
      </c>
    </row>
    <row r="6" spans="1:20" x14ac:dyDescent="0.55000000000000004">
      <c r="A6" s="7" t="s">
        <v>322</v>
      </c>
      <c r="B6" s="8" t="s">
        <v>1</v>
      </c>
      <c r="C6" s="73">
        <v>680955</v>
      </c>
      <c r="D6" s="73"/>
      <c r="E6" s="73"/>
      <c r="F6" s="77"/>
      <c r="G6" s="77"/>
      <c r="H6" s="77"/>
      <c r="I6" s="77"/>
      <c r="J6" s="77"/>
      <c r="K6" s="77"/>
      <c r="L6" s="77"/>
      <c r="M6" s="78"/>
      <c r="N6" s="81"/>
      <c r="O6" s="49">
        <v>264171</v>
      </c>
      <c r="P6" s="42">
        <v>0</v>
      </c>
      <c r="Q6" s="42">
        <v>11223</v>
      </c>
      <c r="R6" s="62">
        <v>956349</v>
      </c>
      <c r="S6" s="73">
        <v>53000</v>
      </c>
      <c r="T6" s="73">
        <v>453291.63</v>
      </c>
    </row>
    <row r="7" spans="1:20" x14ac:dyDescent="0.55000000000000004">
      <c r="A7" s="7" t="s">
        <v>325</v>
      </c>
      <c r="B7" s="8" t="s">
        <v>3</v>
      </c>
      <c r="C7" s="73">
        <v>181482</v>
      </c>
      <c r="D7" s="73"/>
      <c r="E7" s="73"/>
      <c r="F7" s="77"/>
      <c r="G7" s="77"/>
      <c r="H7" s="77"/>
      <c r="I7" s="77"/>
      <c r="J7" s="77"/>
      <c r="K7" s="77"/>
      <c r="L7" s="77"/>
      <c r="M7" s="78"/>
      <c r="N7" s="81"/>
      <c r="O7" s="49">
        <v>0</v>
      </c>
      <c r="P7" s="42">
        <v>46624</v>
      </c>
      <c r="Q7" s="42">
        <v>0</v>
      </c>
      <c r="R7" s="62">
        <v>228106</v>
      </c>
      <c r="S7" s="73">
        <v>13143</v>
      </c>
      <c r="T7" s="73">
        <v>326886.82</v>
      </c>
    </row>
    <row r="8" spans="1:20" x14ac:dyDescent="0.55000000000000004">
      <c r="A8" s="7" t="s">
        <v>326</v>
      </c>
      <c r="B8" s="8" t="s">
        <v>4</v>
      </c>
      <c r="C8" s="73">
        <v>66486</v>
      </c>
      <c r="D8" s="73"/>
      <c r="E8" s="73"/>
      <c r="F8" s="77"/>
      <c r="G8" s="77"/>
      <c r="H8" s="77"/>
      <c r="I8" s="77"/>
      <c r="J8" s="77"/>
      <c r="K8" s="77"/>
      <c r="L8" s="77"/>
      <c r="M8" s="78"/>
      <c r="N8" s="81"/>
      <c r="O8" s="49">
        <v>0</v>
      </c>
      <c r="P8" s="42">
        <v>77708</v>
      </c>
      <c r="Q8" s="42">
        <v>0</v>
      </c>
      <c r="R8" s="62">
        <v>144194</v>
      </c>
      <c r="S8" s="73">
        <v>6968.22</v>
      </c>
      <c r="T8" s="73">
        <v>25244.58</v>
      </c>
    </row>
    <row r="9" spans="1:20" x14ac:dyDescent="0.55000000000000004">
      <c r="A9" s="7" t="s">
        <v>327</v>
      </c>
      <c r="B9" s="8" t="s">
        <v>5</v>
      </c>
      <c r="C9" s="73">
        <v>384427</v>
      </c>
      <c r="D9" s="73"/>
      <c r="E9" s="73"/>
      <c r="F9" s="77"/>
      <c r="G9" s="77"/>
      <c r="H9" s="77"/>
      <c r="I9" s="77"/>
      <c r="J9" s="77"/>
      <c r="K9" s="77"/>
      <c r="L9" s="77"/>
      <c r="M9" s="78"/>
      <c r="N9" s="81"/>
      <c r="O9" s="49">
        <v>0</v>
      </c>
      <c r="P9" s="42">
        <v>80039</v>
      </c>
      <c r="Q9" s="42">
        <v>0</v>
      </c>
      <c r="R9" s="62">
        <v>464466</v>
      </c>
      <c r="S9" s="73">
        <v>3216.38</v>
      </c>
      <c r="T9" s="73">
        <v>218737.49</v>
      </c>
    </row>
    <row r="10" spans="1:20" x14ac:dyDescent="0.55000000000000004">
      <c r="A10" s="7" t="s">
        <v>328</v>
      </c>
      <c r="B10" s="8" t="s">
        <v>6</v>
      </c>
      <c r="C10" s="73">
        <v>190905</v>
      </c>
      <c r="D10" s="73"/>
      <c r="E10" s="73"/>
      <c r="F10" s="77"/>
      <c r="G10" s="77"/>
      <c r="H10" s="77"/>
      <c r="I10" s="77"/>
      <c r="J10" s="77"/>
      <c r="K10" s="77"/>
      <c r="L10" s="77"/>
      <c r="M10" s="78"/>
      <c r="N10" s="81"/>
      <c r="O10" s="49">
        <v>119106</v>
      </c>
      <c r="P10" s="42">
        <v>13210</v>
      </c>
      <c r="Q10" s="42">
        <v>0</v>
      </c>
      <c r="R10" s="62">
        <v>323221</v>
      </c>
      <c r="S10" s="73">
        <v>0</v>
      </c>
      <c r="T10" s="73">
        <v>182590.18</v>
      </c>
    </row>
    <row r="11" spans="1:20" x14ac:dyDescent="0.55000000000000004">
      <c r="A11" s="7" t="s">
        <v>329</v>
      </c>
      <c r="B11" s="8" t="s">
        <v>7</v>
      </c>
      <c r="C11" s="73">
        <v>101447</v>
      </c>
      <c r="D11" s="73"/>
      <c r="E11" s="73"/>
      <c r="F11" s="77"/>
      <c r="G11" s="77"/>
      <c r="H11" s="77"/>
      <c r="I11" s="77"/>
      <c r="J11" s="77"/>
      <c r="K11" s="77"/>
      <c r="L11" s="77"/>
      <c r="M11" s="78"/>
      <c r="N11" s="81"/>
      <c r="O11" s="49">
        <v>0</v>
      </c>
      <c r="P11" s="42">
        <v>38854</v>
      </c>
      <c r="Q11" s="42">
        <v>0</v>
      </c>
      <c r="R11" s="62">
        <v>140301</v>
      </c>
      <c r="S11" s="73">
        <v>0</v>
      </c>
      <c r="T11" s="73">
        <v>250380.17</v>
      </c>
    </row>
    <row r="12" spans="1:20" x14ac:dyDescent="0.55000000000000004">
      <c r="A12" s="7" t="s">
        <v>330</v>
      </c>
      <c r="B12" s="8" t="s">
        <v>8</v>
      </c>
      <c r="C12" s="73">
        <v>442751</v>
      </c>
      <c r="D12" s="73"/>
      <c r="E12" s="73"/>
      <c r="F12" s="77"/>
      <c r="G12" s="77"/>
      <c r="H12" s="77"/>
      <c r="I12" s="77"/>
      <c r="J12" s="77"/>
      <c r="K12" s="77"/>
      <c r="L12" s="77"/>
      <c r="M12" s="78"/>
      <c r="N12" s="81"/>
      <c r="O12" s="49">
        <v>0</v>
      </c>
      <c r="P12" s="42">
        <v>0</v>
      </c>
      <c r="Q12" s="42">
        <v>8031</v>
      </c>
      <c r="R12" s="62">
        <v>450782</v>
      </c>
      <c r="S12" s="73">
        <v>89803.28</v>
      </c>
      <c r="T12" s="73">
        <v>1640161.29</v>
      </c>
    </row>
    <row r="13" spans="1:20" x14ac:dyDescent="0.55000000000000004">
      <c r="A13" s="7" t="s">
        <v>331</v>
      </c>
      <c r="B13" s="8" t="s">
        <v>9</v>
      </c>
      <c r="C13" s="73">
        <v>291322</v>
      </c>
      <c r="D13" s="73"/>
      <c r="E13" s="73"/>
      <c r="F13" s="77"/>
      <c r="G13" s="77"/>
      <c r="H13" s="77"/>
      <c r="I13" s="77"/>
      <c r="J13" s="77"/>
      <c r="K13" s="77"/>
      <c r="L13" s="77"/>
      <c r="M13" s="78"/>
      <c r="N13" s="81"/>
      <c r="O13" s="49">
        <v>172076</v>
      </c>
      <c r="P13" s="42">
        <v>0</v>
      </c>
      <c r="Q13" s="42">
        <v>9679</v>
      </c>
      <c r="R13" s="62">
        <v>473077</v>
      </c>
      <c r="S13" s="73">
        <v>9893.81</v>
      </c>
      <c r="T13" s="73">
        <v>334554.49</v>
      </c>
    </row>
    <row r="14" spans="1:20" x14ac:dyDescent="0.55000000000000004">
      <c r="A14" s="7" t="s">
        <v>522</v>
      </c>
      <c r="B14" s="8" t="s">
        <v>199</v>
      </c>
      <c r="C14" s="73">
        <v>142371</v>
      </c>
      <c r="D14" s="73"/>
      <c r="E14" s="73"/>
      <c r="F14" s="77"/>
      <c r="G14" s="77"/>
      <c r="H14" s="77"/>
      <c r="I14" s="77"/>
      <c r="J14" s="77"/>
      <c r="K14" s="77"/>
      <c r="L14" s="77"/>
      <c r="M14" s="78"/>
      <c r="N14" s="81"/>
      <c r="O14" s="49">
        <v>0</v>
      </c>
      <c r="P14" s="42">
        <v>56726</v>
      </c>
      <c r="Q14" s="42">
        <v>0</v>
      </c>
      <c r="R14" s="62">
        <v>199097</v>
      </c>
      <c r="S14" s="73">
        <v>20733</v>
      </c>
      <c r="T14" s="73">
        <v>0</v>
      </c>
    </row>
    <row r="15" spans="1:20" x14ac:dyDescent="0.55000000000000004">
      <c r="A15" s="7" t="s">
        <v>332</v>
      </c>
      <c r="B15" s="8" t="s">
        <v>661</v>
      </c>
      <c r="C15" s="73">
        <v>189986</v>
      </c>
      <c r="D15" s="73"/>
      <c r="E15" s="73"/>
      <c r="F15" s="77"/>
      <c r="G15" s="77"/>
      <c r="H15" s="77"/>
      <c r="I15" s="77"/>
      <c r="J15" s="77"/>
      <c r="K15" s="77"/>
      <c r="L15" s="77"/>
      <c r="M15" s="78"/>
      <c r="N15" s="81"/>
      <c r="O15" s="49">
        <v>0</v>
      </c>
      <c r="P15" s="42">
        <v>271978</v>
      </c>
      <c r="Q15" s="42">
        <v>16033</v>
      </c>
      <c r="R15" s="62">
        <v>477997</v>
      </c>
      <c r="S15" s="73">
        <v>71178.850000000006</v>
      </c>
      <c r="T15" s="73">
        <v>456335.05</v>
      </c>
    </row>
    <row r="16" spans="1:20" x14ac:dyDescent="0.55000000000000004">
      <c r="A16" s="7" t="s">
        <v>333</v>
      </c>
      <c r="B16" s="8" t="s">
        <v>10</v>
      </c>
      <c r="C16" s="73">
        <v>1657747</v>
      </c>
      <c r="D16" s="73"/>
      <c r="E16" s="73"/>
      <c r="F16" s="77"/>
      <c r="G16" s="77"/>
      <c r="H16" s="77"/>
      <c r="I16" s="77"/>
      <c r="J16" s="77"/>
      <c r="K16" s="77"/>
      <c r="L16" s="77"/>
      <c r="M16" s="78"/>
      <c r="N16" s="81"/>
      <c r="O16" s="49">
        <v>822061</v>
      </c>
      <c r="P16" s="42">
        <v>0</v>
      </c>
      <c r="Q16" s="42">
        <v>71670</v>
      </c>
      <c r="R16" s="62">
        <v>2551478</v>
      </c>
      <c r="S16" s="73">
        <v>523911.14</v>
      </c>
      <c r="T16" s="73">
        <v>2678397.46</v>
      </c>
    </row>
    <row r="17" spans="1:20" x14ac:dyDescent="0.55000000000000004">
      <c r="A17" s="7" t="s">
        <v>334</v>
      </c>
      <c r="B17" s="8" t="s">
        <v>11</v>
      </c>
      <c r="C17" s="73">
        <v>223125</v>
      </c>
      <c r="D17" s="73"/>
      <c r="E17" s="73"/>
      <c r="F17" s="77"/>
      <c r="G17" s="77"/>
      <c r="H17" s="77"/>
      <c r="I17" s="77"/>
      <c r="J17" s="77"/>
      <c r="K17" s="77"/>
      <c r="L17" s="77"/>
      <c r="M17" s="78"/>
      <c r="N17" s="81"/>
      <c r="O17" s="49">
        <v>5344</v>
      </c>
      <c r="P17" s="42">
        <v>232346</v>
      </c>
      <c r="Q17" s="42">
        <v>11223</v>
      </c>
      <c r="R17" s="62">
        <v>472038</v>
      </c>
      <c r="S17" s="73">
        <v>0</v>
      </c>
      <c r="T17" s="73">
        <v>234758</v>
      </c>
    </row>
    <row r="18" spans="1:20" x14ac:dyDescent="0.55000000000000004">
      <c r="A18" s="7" t="s">
        <v>335</v>
      </c>
      <c r="B18" s="8" t="s">
        <v>12</v>
      </c>
      <c r="C18" s="73">
        <v>53761</v>
      </c>
      <c r="D18" s="73"/>
      <c r="E18" s="73"/>
      <c r="F18" s="77"/>
      <c r="G18" s="77"/>
      <c r="H18" s="77"/>
      <c r="I18" s="77"/>
      <c r="J18" s="77"/>
      <c r="K18" s="77"/>
      <c r="L18" s="77"/>
      <c r="M18" s="78"/>
      <c r="N18" s="81"/>
      <c r="O18" s="49">
        <v>0</v>
      </c>
      <c r="P18" s="42">
        <v>85479</v>
      </c>
      <c r="Q18" s="42">
        <v>1609</v>
      </c>
      <c r="R18" s="62">
        <v>140849</v>
      </c>
      <c r="S18" s="73">
        <v>0</v>
      </c>
      <c r="T18" s="73">
        <v>190143.08</v>
      </c>
    </row>
    <row r="19" spans="1:20" x14ac:dyDescent="0.55000000000000004">
      <c r="A19" s="7" t="s">
        <v>336</v>
      </c>
      <c r="B19" s="8" t="s">
        <v>13</v>
      </c>
      <c r="C19" s="73">
        <v>3569457</v>
      </c>
      <c r="D19" s="73"/>
      <c r="E19" s="73"/>
      <c r="F19" s="77"/>
      <c r="G19" s="77"/>
      <c r="H19" s="77"/>
      <c r="I19" s="77"/>
      <c r="J19" s="77"/>
      <c r="K19" s="77"/>
      <c r="L19" s="77"/>
      <c r="M19" s="78"/>
      <c r="N19" s="81"/>
      <c r="O19" s="49">
        <v>0</v>
      </c>
      <c r="P19" s="42">
        <v>850125</v>
      </c>
      <c r="Q19" s="42">
        <v>135750</v>
      </c>
      <c r="R19" s="62">
        <v>4555332</v>
      </c>
      <c r="S19" s="73">
        <v>302611.58</v>
      </c>
      <c r="T19" s="73">
        <v>6869249.4400000004</v>
      </c>
    </row>
    <row r="20" spans="1:20" x14ac:dyDescent="0.55000000000000004">
      <c r="A20" s="7" t="s">
        <v>337</v>
      </c>
      <c r="B20" s="8" t="s">
        <v>14</v>
      </c>
      <c r="C20" s="73">
        <v>301413</v>
      </c>
      <c r="D20" s="73"/>
      <c r="E20" s="73"/>
      <c r="F20" s="77"/>
      <c r="G20" s="77"/>
      <c r="H20" s="77"/>
      <c r="I20" s="77"/>
      <c r="J20" s="77"/>
      <c r="K20" s="77"/>
      <c r="L20" s="77"/>
      <c r="M20" s="78"/>
      <c r="N20" s="81"/>
      <c r="O20" s="49">
        <v>0</v>
      </c>
      <c r="P20" s="42">
        <v>115785</v>
      </c>
      <c r="Q20" s="42">
        <v>0</v>
      </c>
      <c r="R20" s="62">
        <v>417198</v>
      </c>
      <c r="S20" s="73">
        <v>0</v>
      </c>
      <c r="T20" s="73">
        <v>44079.45</v>
      </c>
    </row>
    <row r="21" spans="1:20" x14ac:dyDescent="0.55000000000000004">
      <c r="A21" s="7" t="s">
        <v>532</v>
      </c>
      <c r="B21" s="8" t="s">
        <v>208</v>
      </c>
      <c r="C21" s="73">
        <v>149705</v>
      </c>
      <c r="D21" s="73"/>
      <c r="E21" s="73"/>
      <c r="F21" s="77"/>
      <c r="G21" s="77"/>
      <c r="H21" s="77"/>
      <c r="I21" s="77"/>
      <c r="J21" s="77"/>
      <c r="K21" s="77"/>
      <c r="L21" s="77"/>
      <c r="M21" s="78"/>
      <c r="N21" s="81"/>
      <c r="O21" s="49">
        <v>0</v>
      </c>
      <c r="P21" s="42">
        <v>116562</v>
      </c>
      <c r="Q21" s="42">
        <v>0</v>
      </c>
      <c r="R21" s="62">
        <v>266267</v>
      </c>
      <c r="S21" s="73">
        <v>0</v>
      </c>
      <c r="T21" s="73">
        <v>127809.86</v>
      </c>
    </row>
    <row r="22" spans="1:20" x14ac:dyDescent="0.55000000000000004">
      <c r="A22" s="7" t="s">
        <v>338</v>
      </c>
      <c r="B22" s="8" t="s">
        <v>15</v>
      </c>
      <c r="C22" s="73">
        <v>55753</v>
      </c>
      <c r="D22" s="73"/>
      <c r="E22" s="73"/>
      <c r="F22" s="77"/>
      <c r="G22" s="77"/>
      <c r="H22" s="77"/>
      <c r="I22" s="77"/>
      <c r="J22" s="77"/>
      <c r="K22" s="77"/>
      <c r="L22" s="77"/>
      <c r="M22" s="78"/>
      <c r="N22" s="81"/>
      <c r="O22" s="49">
        <v>125977</v>
      </c>
      <c r="P22" s="42">
        <v>13210</v>
      </c>
      <c r="Q22" s="42">
        <v>4810</v>
      </c>
      <c r="R22" s="62">
        <v>199750</v>
      </c>
      <c r="S22" s="73">
        <v>8700</v>
      </c>
      <c r="T22" s="73">
        <v>0</v>
      </c>
    </row>
    <row r="23" spans="1:20" x14ac:dyDescent="0.55000000000000004">
      <c r="A23" s="7" t="s">
        <v>339</v>
      </c>
      <c r="B23" s="8" t="s">
        <v>16</v>
      </c>
      <c r="C23" s="73">
        <v>519614</v>
      </c>
      <c r="D23" s="73"/>
      <c r="E23" s="73"/>
      <c r="F23" s="77"/>
      <c r="G23" s="77"/>
      <c r="H23" s="82"/>
      <c r="I23" s="77"/>
      <c r="J23" s="77"/>
      <c r="K23" s="77"/>
      <c r="L23" s="77"/>
      <c r="M23" s="78"/>
      <c r="N23" s="81"/>
      <c r="O23" s="49">
        <v>93910</v>
      </c>
      <c r="P23" s="42">
        <v>0</v>
      </c>
      <c r="Q23" s="42">
        <v>8398</v>
      </c>
      <c r="R23" s="62">
        <v>621922</v>
      </c>
      <c r="S23" s="73">
        <v>0</v>
      </c>
      <c r="T23" s="73">
        <v>469733.54</v>
      </c>
    </row>
    <row r="24" spans="1:20" x14ac:dyDescent="0.55000000000000004">
      <c r="A24" s="7" t="s">
        <v>340</v>
      </c>
      <c r="B24" s="8" t="s">
        <v>17</v>
      </c>
      <c r="C24" s="73">
        <v>125649</v>
      </c>
      <c r="D24" s="73"/>
      <c r="E24" s="73"/>
      <c r="F24" s="77">
        <v>134066.25</v>
      </c>
      <c r="G24" s="77"/>
      <c r="H24" s="82"/>
      <c r="I24" s="77"/>
      <c r="J24" s="77"/>
      <c r="K24" s="77"/>
      <c r="L24" s="77"/>
      <c r="M24" s="78"/>
      <c r="N24" s="81"/>
      <c r="O24" s="49">
        <v>0</v>
      </c>
      <c r="P24" s="42">
        <v>54395</v>
      </c>
      <c r="Q24" s="42">
        <v>0</v>
      </c>
      <c r="R24" s="62">
        <v>314110.25</v>
      </c>
      <c r="S24" s="73">
        <v>0</v>
      </c>
      <c r="T24" s="73">
        <v>0</v>
      </c>
    </row>
    <row r="25" spans="1:20" x14ac:dyDescent="0.55000000000000004">
      <c r="A25" s="7" t="s">
        <v>324</v>
      </c>
      <c r="B25" s="8" t="s">
        <v>641</v>
      </c>
      <c r="C25" s="73">
        <v>294173</v>
      </c>
      <c r="D25" s="73"/>
      <c r="E25" s="73"/>
      <c r="F25" s="77"/>
      <c r="G25" s="77"/>
      <c r="H25" s="82"/>
      <c r="I25" s="77"/>
      <c r="J25" s="77"/>
      <c r="K25" s="77"/>
      <c r="L25" s="77"/>
      <c r="M25" s="78"/>
      <c r="N25" s="81"/>
      <c r="O25" s="49">
        <v>0</v>
      </c>
      <c r="P25" s="42">
        <v>117339</v>
      </c>
      <c r="Q25" s="42">
        <v>1605</v>
      </c>
      <c r="R25" s="62">
        <v>413117</v>
      </c>
      <c r="S25" s="73">
        <v>0</v>
      </c>
      <c r="T25" s="73">
        <v>408357.73</v>
      </c>
    </row>
    <row r="26" spans="1:20" x14ac:dyDescent="0.55000000000000004">
      <c r="A26" s="7" t="s">
        <v>341</v>
      </c>
      <c r="B26" s="8" t="s">
        <v>18</v>
      </c>
      <c r="C26" s="73">
        <v>534679</v>
      </c>
      <c r="D26" s="73"/>
      <c r="E26" s="73"/>
      <c r="F26" s="77"/>
      <c r="G26" s="77"/>
      <c r="H26" s="82"/>
      <c r="I26" s="77"/>
      <c r="J26" s="77"/>
      <c r="K26" s="77"/>
      <c r="L26" s="77"/>
      <c r="M26" s="78"/>
      <c r="N26" s="81"/>
      <c r="O26" s="49">
        <v>0</v>
      </c>
      <c r="P26" s="42">
        <v>96357</v>
      </c>
      <c r="Q26" s="42">
        <v>6413</v>
      </c>
      <c r="R26" s="62">
        <v>637449</v>
      </c>
      <c r="S26" s="73">
        <v>67014.48</v>
      </c>
      <c r="T26" s="73">
        <v>909420.13</v>
      </c>
    </row>
    <row r="27" spans="1:20" x14ac:dyDescent="0.55000000000000004">
      <c r="A27" s="7" t="s">
        <v>342</v>
      </c>
      <c r="B27" s="8" t="s">
        <v>19</v>
      </c>
      <c r="C27" s="73">
        <v>98933</v>
      </c>
      <c r="D27" s="73"/>
      <c r="E27" s="73"/>
      <c r="F27" s="77"/>
      <c r="G27" s="77"/>
      <c r="H27" s="82"/>
      <c r="I27" s="77"/>
      <c r="J27" s="77"/>
      <c r="K27" s="77"/>
      <c r="L27" s="77"/>
      <c r="M27" s="78"/>
      <c r="N27" s="81"/>
      <c r="O27" s="49">
        <v>0</v>
      </c>
      <c r="P27" s="42">
        <v>15541</v>
      </c>
      <c r="Q27" s="42">
        <v>0</v>
      </c>
      <c r="R27" s="62">
        <v>114474</v>
      </c>
      <c r="S27" s="73">
        <v>0</v>
      </c>
      <c r="T27" s="73">
        <v>24079.56</v>
      </c>
    </row>
    <row r="28" spans="1:20" x14ac:dyDescent="0.55000000000000004">
      <c r="A28" s="7" t="s">
        <v>343</v>
      </c>
      <c r="B28" s="8" t="s">
        <v>20</v>
      </c>
      <c r="C28" s="73">
        <v>172154</v>
      </c>
      <c r="D28" s="73"/>
      <c r="E28" s="73"/>
      <c r="F28" s="77"/>
      <c r="G28" s="77"/>
      <c r="H28" s="82"/>
      <c r="I28" s="77"/>
      <c r="J28" s="77"/>
      <c r="K28" s="77"/>
      <c r="L28" s="77"/>
      <c r="M28" s="78"/>
      <c r="N28" s="81"/>
      <c r="O28" s="49">
        <v>0</v>
      </c>
      <c r="P28" s="42">
        <v>83924</v>
      </c>
      <c r="Q28" s="42">
        <v>3226</v>
      </c>
      <c r="R28" s="62">
        <v>259304</v>
      </c>
      <c r="S28" s="73">
        <v>0</v>
      </c>
      <c r="T28" s="73">
        <v>367877.69</v>
      </c>
    </row>
    <row r="29" spans="1:20" x14ac:dyDescent="0.55000000000000004">
      <c r="A29" s="7" t="s">
        <v>344</v>
      </c>
      <c r="B29" s="8" t="s">
        <v>21</v>
      </c>
      <c r="C29" s="73">
        <v>152514</v>
      </c>
      <c r="D29" s="73"/>
      <c r="E29" s="73"/>
      <c r="F29" s="77"/>
      <c r="G29" s="77"/>
      <c r="H29" s="82"/>
      <c r="I29" s="77"/>
      <c r="J29" s="77"/>
      <c r="K29" s="77"/>
      <c r="L29" s="77"/>
      <c r="M29" s="78"/>
      <c r="N29" s="81"/>
      <c r="O29" s="49">
        <v>70242</v>
      </c>
      <c r="P29" s="42">
        <v>12433</v>
      </c>
      <c r="Q29" s="42">
        <v>0</v>
      </c>
      <c r="R29" s="62">
        <v>235189</v>
      </c>
      <c r="S29" s="73">
        <v>0</v>
      </c>
      <c r="T29" s="73">
        <v>140876.57999999999</v>
      </c>
    </row>
    <row r="30" spans="1:20" x14ac:dyDescent="0.55000000000000004">
      <c r="A30" s="7" t="s">
        <v>345</v>
      </c>
      <c r="B30" s="8" t="s">
        <v>22</v>
      </c>
      <c r="C30" s="73">
        <v>150677</v>
      </c>
      <c r="D30" s="73"/>
      <c r="E30" s="73"/>
      <c r="F30" s="77"/>
      <c r="G30" s="77"/>
      <c r="H30" s="82"/>
      <c r="I30" s="77"/>
      <c r="J30" s="77"/>
      <c r="K30" s="77"/>
      <c r="L30" s="77"/>
      <c r="M30" s="78"/>
      <c r="N30" s="81"/>
      <c r="O30" s="49">
        <v>9925</v>
      </c>
      <c r="P30" s="42">
        <v>44293</v>
      </c>
      <c r="Q30" s="42">
        <v>0</v>
      </c>
      <c r="R30" s="62">
        <v>204895</v>
      </c>
      <c r="S30" s="73">
        <v>0</v>
      </c>
      <c r="T30" s="73">
        <v>188838.09</v>
      </c>
    </row>
    <row r="31" spans="1:20" x14ac:dyDescent="0.55000000000000004">
      <c r="A31" s="7" t="s">
        <v>346</v>
      </c>
      <c r="B31" s="8" t="s">
        <v>23</v>
      </c>
      <c r="C31" s="73">
        <v>173778</v>
      </c>
      <c r="D31" s="73"/>
      <c r="E31" s="73"/>
      <c r="F31" s="77"/>
      <c r="G31" s="77"/>
      <c r="H31" s="82"/>
      <c r="I31" s="77"/>
      <c r="J31" s="77"/>
      <c r="K31" s="77"/>
      <c r="L31" s="77"/>
      <c r="M31" s="78"/>
      <c r="N31" s="81"/>
      <c r="O31" s="49">
        <v>0</v>
      </c>
      <c r="P31" s="42">
        <v>7771</v>
      </c>
      <c r="Q31" s="42">
        <v>3216</v>
      </c>
      <c r="R31" s="62">
        <v>184765</v>
      </c>
      <c r="S31" s="73">
        <v>0</v>
      </c>
      <c r="T31" s="73">
        <v>190086.37</v>
      </c>
    </row>
    <row r="32" spans="1:20" x14ac:dyDescent="0.55000000000000004">
      <c r="A32" s="7" t="s">
        <v>347</v>
      </c>
      <c r="B32" s="8" t="s">
        <v>24</v>
      </c>
      <c r="C32" s="73">
        <v>219454</v>
      </c>
      <c r="D32" s="73"/>
      <c r="E32" s="73"/>
      <c r="F32" s="77"/>
      <c r="G32" s="77"/>
      <c r="H32" s="82"/>
      <c r="I32" s="77"/>
      <c r="J32" s="77"/>
      <c r="K32" s="77"/>
      <c r="L32" s="77"/>
      <c r="M32" s="78"/>
      <c r="N32" s="81"/>
      <c r="O32" s="49">
        <v>53445</v>
      </c>
      <c r="P32" s="42">
        <v>101797</v>
      </c>
      <c r="Q32" s="42">
        <v>30463</v>
      </c>
      <c r="R32" s="62">
        <v>405159</v>
      </c>
      <c r="S32" s="73">
        <v>100913.96</v>
      </c>
      <c r="T32" s="73">
        <v>682817.1</v>
      </c>
    </row>
    <row r="33" spans="1:20" x14ac:dyDescent="0.55000000000000004">
      <c r="A33" s="7" t="s">
        <v>348</v>
      </c>
      <c r="B33" s="8" t="s">
        <v>25</v>
      </c>
      <c r="C33" s="73">
        <v>0</v>
      </c>
      <c r="D33" s="73"/>
      <c r="E33" s="73"/>
      <c r="F33" s="77"/>
      <c r="G33" s="77"/>
      <c r="H33" s="82"/>
      <c r="I33" s="77"/>
      <c r="J33" s="77"/>
      <c r="K33" s="77"/>
      <c r="L33" s="77"/>
      <c r="M33" s="78"/>
      <c r="N33" s="81"/>
      <c r="O33" s="49">
        <v>0</v>
      </c>
      <c r="P33" s="42">
        <v>78485</v>
      </c>
      <c r="Q33" s="42">
        <v>0</v>
      </c>
      <c r="R33" s="62">
        <v>78485</v>
      </c>
      <c r="S33" s="73">
        <v>0</v>
      </c>
      <c r="T33" s="73">
        <v>0</v>
      </c>
    </row>
    <row r="34" spans="1:20" x14ac:dyDescent="0.55000000000000004">
      <c r="A34" s="7" t="s">
        <v>349</v>
      </c>
      <c r="B34" s="8" t="s">
        <v>26</v>
      </c>
      <c r="C34" s="73">
        <v>286128</v>
      </c>
      <c r="D34" s="73"/>
      <c r="E34" s="73"/>
      <c r="F34" s="77"/>
      <c r="G34" s="77"/>
      <c r="H34" s="82"/>
      <c r="I34" s="77"/>
      <c r="J34" s="77"/>
      <c r="K34" s="77"/>
      <c r="L34" s="77"/>
      <c r="M34" s="78"/>
      <c r="N34" s="81"/>
      <c r="O34" s="49">
        <v>0</v>
      </c>
      <c r="P34" s="42">
        <v>145313</v>
      </c>
      <c r="Q34" s="42">
        <v>6438</v>
      </c>
      <c r="R34" s="62">
        <v>437879</v>
      </c>
      <c r="S34" s="73">
        <v>19188.55</v>
      </c>
      <c r="T34" s="73">
        <v>332936.49</v>
      </c>
    </row>
    <row r="35" spans="1:20" x14ac:dyDescent="0.55000000000000004">
      <c r="A35" s="7" t="s">
        <v>350</v>
      </c>
      <c r="B35" s="8" t="s">
        <v>27</v>
      </c>
      <c r="C35" s="73">
        <v>1288656</v>
      </c>
      <c r="D35" s="73"/>
      <c r="E35" s="73"/>
      <c r="F35" s="77"/>
      <c r="G35" s="77"/>
      <c r="H35" s="82"/>
      <c r="I35" s="77"/>
      <c r="J35" s="77"/>
      <c r="K35" s="77"/>
      <c r="L35" s="77"/>
      <c r="M35" s="78"/>
      <c r="N35" s="81"/>
      <c r="O35" s="49">
        <v>0</v>
      </c>
      <c r="P35" s="42">
        <v>613893</v>
      </c>
      <c r="Q35" s="42">
        <v>4834</v>
      </c>
      <c r="R35" s="62">
        <v>1907383</v>
      </c>
      <c r="S35" s="73">
        <v>136673.29</v>
      </c>
      <c r="T35" s="73">
        <v>0</v>
      </c>
    </row>
    <row r="36" spans="1:20" x14ac:dyDescent="0.55000000000000004">
      <c r="A36" s="7" t="s">
        <v>419</v>
      </c>
      <c r="B36" s="8" t="s">
        <v>96</v>
      </c>
      <c r="C36" s="73">
        <v>288311</v>
      </c>
      <c r="D36" s="73"/>
      <c r="E36" s="73"/>
      <c r="F36" s="77"/>
      <c r="G36" s="77"/>
      <c r="H36" s="82"/>
      <c r="I36" s="77"/>
      <c r="J36" s="77"/>
      <c r="K36" s="77"/>
      <c r="L36" s="77"/>
      <c r="M36" s="78"/>
      <c r="N36" s="81"/>
      <c r="O36" s="49">
        <v>0</v>
      </c>
      <c r="P36" s="42">
        <v>209034</v>
      </c>
      <c r="Q36" s="42">
        <v>0</v>
      </c>
      <c r="R36" s="62">
        <v>497345</v>
      </c>
      <c r="S36" s="73">
        <v>0</v>
      </c>
      <c r="T36" s="73">
        <v>474559.58</v>
      </c>
    </row>
    <row r="37" spans="1:20" x14ac:dyDescent="0.55000000000000004">
      <c r="A37" s="7" t="s">
        <v>351</v>
      </c>
      <c r="B37" s="8" t="s">
        <v>28</v>
      </c>
      <c r="C37" s="73">
        <v>399805</v>
      </c>
      <c r="D37" s="73"/>
      <c r="E37" s="73"/>
      <c r="F37" s="77"/>
      <c r="G37" s="77"/>
      <c r="H37" s="82"/>
      <c r="I37" s="77"/>
      <c r="J37" s="77"/>
      <c r="K37" s="77"/>
      <c r="L37" s="77"/>
      <c r="M37" s="78"/>
      <c r="N37" s="81"/>
      <c r="O37" s="49">
        <v>343575</v>
      </c>
      <c r="P37" s="42">
        <v>0</v>
      </c>
      <c r="Q37" s="42">
        <v>30845</v>
      </c>
      <c r="R37" s="62">
        <v>774225</v>
      </c>
      <c r="S37" s="73">
        <v>20559.47</v>
      </c>
      <c r="T37" s="73">
        <v>905446.81</v>
      </c>
    </row>
    <row r="38" spans="1:20" x14ac:dyDescent="0.55000000000000004">
      <c r="A38" s="7" t="s">
        <v>352</v>
      </c>
      <c r="B38" s="8" t="s">
        <v>29</v>
      </c>
      <c r="C38" s="73">
        <v>755199</v>
      </c>
      <c r="D38" s="73"/>
      <c r="E38" s="73"/>
      <c r="F38" s="77"/>
      <c r="G38" s="77"/>
      <c r="H38" s="82"/>
      <c r="I38" s="77"/>
      <c r="J38" s="77"/>
      <c r="K38" s="77"/>
      <c r="L38" s="77"/>
      <c r="M38" s="78"/>
      <c r="N38" s="81"/>
      <c r="O38" s="49">
        <v>0</v>
      </c>
      <c r="P38" s="42">
        <v>362896</v>
      </c>
      <c r="Q38" s="42">
        <v>6795</v>
      </c>
      <c r="R38" s="62">
        <v>1124890</v>
      </c>
      <c r="S38" s="73">
        <v>49678.85</v>
      </c>
      <c r="T38" s="73">
        <v>348225.12</v>
      </c>
    </row>
    <row r="39" spans="1:20" x14ac:dyDescent="0.55000000000000004">
      <c r="A39" s="7" t="s">
        <v>353</v>
      </c>
      <c r="B39" s="8" t="s">
        <v>30</v>
      </c>
      <c r="C39" s="73">
        <v>134857</v>
      </c>
      <c r="D39" s="73"/>
      <c r="E39" s="73"/>
      <c r="F39" s="77"/>
      <c r="G39" s="77"/>
      <c r="H39" s="82"/>
      <c r="I39" s="77"/>
      <c r="J39" s="77"/>
      <c r="K39" s="77"/>
      <c r="L39" s="77"/>
      <c r="M39" s="78"/>
      <c r="N39" s="81"/>
      <c r="O39" s="49">
        <v>0</v>
      </c>
      <c r="P39" s="42">
        <v>132103</v>
      </c>
      <c r="Q39" s="42">
        <v>40847</v>
      </c>
      <c r="R39" s="62">
        <v>307807</v>
      </c>
      <c r="S39" s="73">
        <v>0</v>
      </c>
      <c r="T39" s="73">
        <v>28511.13</v>
      </c>
    </row>
    <row r="40" spans="1:20" x14ac:dyDescent="0.55000000000000004">
      <c r="A40" s="7" t="s">
        <v>624</v>
      </c>
      <c r="B40" s="8" t="s">
        <v>303</v>
      </c>
      <c r="C40" s="73">
        <v>146397</v>
      </c>
      <c r="D40" s="73"/>
      <c r="E40" s="73"/>
      <c r="F40" s="77"/>
      <c r="G40" s="77"/>
      <c r="H40" s="82"/>
      <c r="I40" s="77"/>
      <c r="J40" s="77"/>
      <c r="K40" s="77"/>
      <c r="L40" s="77"/>
      <c r="M40" s="78"/>
      <c r="N40" s="81"/>
      <c r="O40" s="49">
        <v>161862</v>
      </c>
      <c r="P40" s="42">
        <v>0</v>
      </c>
      <c r="Q40" s="42">
        <v>14430</v>
      </c>
      <c r="R40" s="62">
        <v>322689</v>
      </c>
      <c r="S40" s="73">
        <v>7145.41</v>
      </c>
      <c r="T40" s="73">
        <v>177541.77</v>
      </c>
    </row>
    <row r="41" spans="1:20" x14ac:dyDescent="0.55000000000000004">
      <c r="A41" s="7" t="s">
        <v>355</v>
      </c>
      <c r="B41" s="8" t="s">
        <v>32</v>
      </c>
      <c r="C41" s="73">
        <v>121095</v>
      </c>
      <c r="D41" s="73"/>
      <c r="E41" s="73"/>
      <c r="F41" s="77"/>
      <c r="G41" s="77"/>
      <c r="H41" s="82"/>
      <c r="I41" s="77"/>
      <c r="J41" s="77"/>
      <c r="K41" s="77"/>
      <c r="L41" s="77"/>
      <c r="M41" s="78"/>
      <c r="N41" s="81"/>
      <c r="O41" s="49">
        <v>0</v>
      </c>
      <c r="P41" s="42">
        <v>108791</v>
      </c>
      <c r="Q41" s="42">
        <v>1557</v>
      </c>
      <c r="R41" s="62">
        <v>231443</v>
      </c>
      <c r="S41" s="73">
        <v>0</v>
      </c>
      <c r="T41" s="73">
        <v>27540.6</v>
      </c>
    </row>
    <row r="42" spans="1:20" x14ac:dyDescent="0.55000000000000004">
      <c r="A42" s="7" t="s">
        <v>525</v>
      </c>
      <c r="B42" s="8" t="s">
        <v>201</v>
      </c>
      <c r="C42" s="73">
        <v>144799</v>
      </c>
      <c r="D42" s="73"/>
      <c r="E42" s="73"/>
      <c r="F42" s="77"/>
      <c r="G42" s="77"/>
      <c r="H42" s="77"/>
      <c r="I42" s="77"/>
      <c r="J42" s="77"/>
      <c r="K42" s="77"/>
      <c r="L42" s="77"/>
      <c r="M42" s="78"/>
      <c r="N42" s="81"/>
      <c r="O42" s="49">
        <v>0</v>
      </c>
      <c r="P42" s="42">
        <v>46624</v>
      </c>
      <c r="Q42" s="42">
        <v>10484</v>
      </c>
      <c r="R42" s="62">
        <v>201907</v>
      </c>
      <c r="S42" s="73">
        <v>0</v>
      </c>
      <c r="T42" s="73">
        <v>364006.64</v>
      </c>
    </row>
    <row r="43" spans="1:20" x14ac:dyDescent="0.55000000000000004">
      <c r="A43" s="7" t="s">
        <v>356</v>
      </c>
      <c r="B43" s="8" t="s">
        <v>33</v>
      </c>
      <c r="C43" s="73">
        <v>944317</v>
      </c>
      <c r="D43" s="73"/>
      <c r="E43" s="73"/>
      <c r="F43" s="77"/>
      <c r="G43" s="77"/>
      <c r="H43" s="77"/>
      <c r="I43" s="77"/>
      <c r="J43" s="77"/>
      <c r="K43" s="77"/>
      <c r="L43" s="77"/>
      <c r="M43" s="78"/>
      <c r="N43" s="81"/>
      <c r="O43" s="49">
        <v>0</v>
      </c>
      <c r="P43" s="42">
        <v>839246</v>
      </c>
      <c r="Q43" s="42">
        <v>11223</v>
      </c>
      <c r="R43" s="62">
        <v>1794786</v>
      </c>
      <c r="S43" s="73">
        <v>78326.7</v>
      </c>
      <c r="T43" s="73">
        <v>0</v>
      </c>
    </row>
    <row r="44" spans="1:20" x14ac:dyDescent="0.55000000000000004">
      <c r="A44" s="7" t="s">
        <v>359</v>
      </c>
      <c r="B44" s="8" t="s">
        <v>36</v>
      </c>
      <c r="C44" s="73">
        <v>94881</v>
      </c>
      <c r="D44" s="73"/>
      <c r="E44" s="73"/>
      <c r="F44" s="77"/>
      <c r="G44" s="77"/>
      <c r="H44" s="77"/>
      <c r="I44" s="77"/>
      <c r="J44" s="77"/>
      <c r="K44" s="77"/>
      <c r="L44" s="77"/>
      <c r="M44" s="78"/>
      <c r="N44" s="81"/>
      <c r="O44" s="49">
        <v>0</v>
      </c>
      <c r="P44" s="42">
        <v>61389</v>
      </c>
      <c r="Q44" s="42">
        <v>0</v>
      </c>
      <c r="R44" s="62">
        <v>156270</v>
      </c>
      <c r="S44" s="73">
        <v>0</v>
      </c>
      <c r="T44" s="73">
        <v>1062396.57</v>
      </c>
    </row>
    <row r="45" spans="1:20" x14ac:dyDescent="0.55000000000000004">
      <c r="A45" s="7" t="s">
        <v>357</v>
      </c>
      <c r="B45" s="8" t="s">
        <v>34</v>
      </c>
      <c r="C45" s="73">
        <v>95377</v>
      </c>
      <c r="D45" s="73"/>
      <c r="E45" s="73"/>
      <c r="F45" s="77"/>
      <c r="G45" s="77"/>
      <c r="H45" s="77"/>
      <c r="I45" s="77"/>
      <c r="J45" s="77"/>
      <c r="K45" s="77"/>
      <c r="L45" s="77"/>
      <c r="M45" s="78"/>
      <c r="N45" s="81"/>
      <c r="O45" s="49">
        <v>31857</v>
      </c>
      <c r="P45" s="42">
        <v>76930</v>
      </c>
      <c r="Q45" s="42">
        <v>6526</v>
      </c>
      <c r="R45" s="62">
        <v>210690</v>
      </c>
      <c r="S45" s="73">
        <v>17000</v>
      </c>
      <c r="T45" s="73">
        <v>112887.26</v>
      </c>
    </row>
    <row r="46" spans="1:20" x14ac:dyDescent="0.55000000000000004">
      <c r="A46" s="7" t="s">
        <v>358</v>
      </c>
      <c r="B46" s="8" t="s">
        <v>35</v>
      </c>
      <c r="C46" s="73">
        <v>69721</v>
      </c>
      <c r="D46" s="73"/>
      <c r="E46" s="73"/>
      <c r="F46" s="77"/>
      <c r="G46" s="77"/>
      <c r="H46" s="77"/>
      <c r="I46" s="77"/>
      <c r="J46" s="77"/>
      <c r="K46" s="77"/>
      <c r="L46" s="77"/>
      <c r="M46" s="78"/>
      <c r="N46" s="81"/>
      <c r="O46" s="49">
        <v>0</v>
      </c>
      <c r="P46" s="42">
        <v>31083</v>
      </c>
      <c r="Q46" s="42">
        <v>0</v>
      </c>
      <c r="R46" s="62">
        <v>100804</v>
      </c>
      <c r="S46" s="73">
        <v>0</v>
      </c>
      <c r="T46" s="73">
        <v>184665.53</v>
      </c>
    </row>
    <row r="47" spans="1:20" x14ac:dyDescent="0.55000000000000004">
      <c r="A47" s="7" t="s">
        <v>360</v>
      </c>
      <c r="B47" s="8" t="s">
        <v>37</v>
      </c>
      <c r="C47" s="73">
        <v>158323</v>
      </c>
      <c r="D47" s="73"/>
      <c r="E47" s="73"/>
      <c r="F47" s="77"/>
      <c r="G47" s="77"/>
      <c r="H47" s="77"/>
      <c r="I47" s="77"/>
      <c r="J47" s="77"/>
      <c r="K47" s="77"/>
      <c r="L47" s="77"/>
      <c r="M47" s="78"/>
      <c r="N47" s="81">
        <v>654439</v>
      </c>
      <c r="O47" s="49">
        <v>0</v>
      </c>
      <c r="P47" s="42">
        <v>142206</v>
      </c>
      <c r="Q47" s="42">
        <v>1603</v>
      </c>
      <c r="R47" s="62">
        <v>956571</v>
      </c>
      <c r="S47" s="73">
        <v>0</v>
      </c>
      <c r="T47" s="73">
        <v>566119.93999999994</v>
      </c>
    </row>
    <row r="48" spans="1:20" x14ac:dyDescent="0.55000000000000004">
      <c r="A48" s="7" t="s">
        <v>361</v>
      </c>
      <c r="B48" s="8" t="s">
        <v>38</v>
      </c>
      <c r="C48" s="73">
        <v>161552</v>
      </c>
      <c r="D48" s="73"/>
      <c r="E48" s="73"/>
      <c r="F48" s="77"/>
      <c r="G48" s="77"/>
      <c r="H48" s="77"/>
      <c r="I48" s="77"/>
      <c r="J48" s="77"/>
      <c r="K48" s="77"/>
      <c r="L48" s="77"/>
      <c r="M48" s="78"/>
      <c r="N48" s="81"/>
      <c r="O48" s="49">
        <v>0</v>
      </c>
      <c r="P48" s="42">
        <v>52841</v>
      </c>
      <c r="Q48" s="42">
        <v>0</v>
      </c>
      <c r="R48" s="62">
        <v>214393</v>
      </c>
      <c r="S48" s="73">
        <v>0</v>
      </c>
      <c r="T48" s="73">
        <v>418030.88</v>
      </c>
    </row>
    <row r="49" spans="1:20" x14ac:dyDescent="0.55000000000000004">
      <c r="A49" s="7" t="s">
        <v>362</v>
      </c>
      <c r="B49" s="8" t="s">
        <v>39</v>
      </c>
      <c r="C49" s="73">
        <v>305478</v>
      </c>
      <c r="D49" s="73"/>
      <c r="E49" s="73"/>
      <c r="F49" s="77"/>
      <c r="G49" s="77"/>
      <c r="H49" s="77"/>
      <c r="I49" s="77"/>
      <c r="J49" s="77"/>
      <c r="K49" s="77"/>
      <c r="L49" s="77"/>
      <c r="M49" s="78"/>
      <c r="N49" s="81"/>
      <c r="O49" s="49">
        <v>0</v>
      </c>
      <c r="P49" s="42">
        <v>128995</v>
      </c>
      <c r="Q49" s="42">
        <v>15193</v>
      </c>
      <c r="R49" s="62">
        <v>449666</v>
      </c>
      <c r="S49" s="73">
        <v>39692.74</v>
      </c>
      <c r="T49" s="73">
        <v>661279.53</v>
      </c>
    </row>
    <row r="50" spans="1:20" x14ac:dyDescent="0.55000000000000004">
      <c r="A50" s="7" t="s">
        <v>363</v>
      </c>
      <c r="B50" s="8" t="s">
        <v>40</v>
      </c>
      <c r="C50" s="73">
        <v>548647</v>
      </c>
      <c r="D50" s="73"/>
      <c r="E50" s="73"/>
      <c r="F50" s="77"/>
      <c r="G50" s="77"/>
      <c r="H50" s="77"/>
      <c r="I50" s="77"/>
      <c r="J50" s="77"/>
      <c r="K50" s="77"/>
      <c r="L50" s="77"/>
      <c r="M50" s="78"/>
      <c r="N50" s="81"/>
      <c r="O50" s="49">
        <v>0</v>
      </c>
      <c r="P50" s="42">
        <v>155416</v>
      </c>
      <c r="Q50" s="42">
        <v>6795</v>
      </c>
      <c r="R50" s="62">
        <v>710858</v>
      </c>
      <c r="S50" s="73">
        <v>0</v>
      </c>
      <c r="T50" s="73">
        <v>387259.52</v>
      </c>
    </row>
    <row r="51" spans="1:20" x14ac:dyDescent="0.55000000000000004">
      <c r="A51" s="7" t="s">
        <v>364</v>
      </c>
      <c r="B51" s="8" t="s">
        <v>41</v>
      </c>
      <c r="C51" s="73">
        <v>1023013</v>
      </c>
      <c r="D51" s="73"/>
      <c r="E51" s="73"/>
      <c r="F51" s="77"/>
      <c r="G51" s="77"/>
      <c r="H51" s="77"/>
      <c r="I51" s="77"/>
      <c r="J51" s="77"/>
      <c r="K51" s="77"/>
      <c r="L51" s="77"/>
      <c r="M51" s="78"/>
      <c r="N51" s="81"/>
      <c r="O51" s="49">
        <v>38939</v>
      </c>
      <c r="P51" s="42">
        <v>218359</v>
      </c>
      <c r="Q51" s="42">
        <v>39244</v>
      </c>
      <c r="R51" s="62">
        <v>1319555</v>
      </c>
      <c r="S51" s="73">
        <v>61965.15</v>
      </c>
      <c r="T51" s="73">
        <v>1310735.1000000001</v>
      </c>
    </row>
    <row r="52" spans="1:20" x14ac:dyDescent="0.55000000000000004">
      <c r="A52" s="7" t="s">
        <v>365</v>
      </c>
      <c r="B52" s="8" t="s">
        <v>42</v>
      </c>
      <c r="C52" s="73">
        <v>5580962</v>
      </c>
      <c r="D52" s="73"/>
      <c r="E52" s="73"/>
      <c r="F52" s="77"/>
      <c r="G52" s="77"/>
      <c r="H52" s="77"/>
      <c r="I52" s="77"/>
      <c r="J52" s="77"/>
      <c r="K52" s="77"/>
      <c r="L52" s="77"/>
      <c r="M52" s="78"/>
      <c r="N52" s="81"/>
      <c r="O52" s="49">
        <v>1375827</v>
      </c>
      <c r="P52" s="42">
        <v>1497433</v>
      </c>
      <c r="Q52" s="42">
        <v>356020</v>
      </c>
      <c r="R52" s="62">
        <v>8810242</v>
      </c>
      <c r="S52" s="73">
        <v>1693948</v>
      </c>
      <c r="T52" s="73">
        <v>9038236.7899999991</v>
      </c>
    </row>
    <row r="53" spans="1:20" x14ac:dyDescent="0.55000000000000004">
      <c r="A53" s="7" t="s">
        <v>366</v>
      </c>
      <c r="B53" s="8" t="s">
        <v>43</v>
      </c>
      <c r="C53" s="73">
        <v>222742</v>
      </c>
      <c r="D53" s="73"/>
      <c r="E53" s="73"/>
      <c r="F53" s="77"/>
      <c r="G53" s="77"/>
      <c r="H53" s="77"/>
      <c r="I53" s="77"/>
      <c r="J53" s="77"/>
      <c r="K53" s="77"/>
      <c r="L53" s="77"/>
      <c r="M53" s="78"/>
      <c r="N53" s="81"/>
      <c r="O53" s="49">
        <v>0</v>
      </c>
      <c r="P53" s="42">
        <v>90918</v>
      </c>
      <c r="Q53" s="42">
        <v>0</v>
      </c>
      <c r="R53" s="62">
        <v>313660</v>
      </c>
      <c r="S53" s="73">
        <v>0</v>
      </c>
      <c r="T53" s="73">
        <v>620535.64</v>
      </c>
    </row>
    <row r="54" spans="1:20" x14ac:dyDescent="0.55000000000000004">
      <c r="A54" s="7" t="s">
        <v>367</v>
      </c>
      <c r="B54" s="8" t="s">
        <v>44</v>
      </c>
      <c r="C54" s="73">
        <v>495230</v>
      </c>
      <c r="D54" s="73"/>
      <c r="E54" s="73"/>
      <c r="F54" s="77"/>
      <c r="G54" s="77"/>
      <c r="H54" s="77"/>
      <c r="I54" s="77"/>
      <c r="J54" s="77"/>
      <c r="K54" s="77"/>
      <c r="L54" s="77"/>
      <c r="M54" s="78"/>
      <c r="N54" s="81"/>
      <c r="O54" s="49">
        <v>0</v>
      </c>
      <c r="P54" s="42">
        <v>107237</v>
      </c>
      <c r="Q54" s="42">
        <v>1608</v>
      </c>
      <c r="R54" s="62">
        <v>604075</v>
      </c>
      <c r="S54" s="73">
        <v>172.5</v>
      </c>
      <c r="T54" s="73">
        <v>313975.26</v>
      </c>
    </row>
    <row r="55" spans="1:20" x14ac:dyDescent="0.55000000000000004">
      <c r="A55" s="7" t="s">
        <v>372</v>
      </c>
      <c r="B55" s="8" t="s">
        <v>48</v>
      </c>
      <c r="C55" s="73">
        <v>148835</v>
      </c>
      <c r="D55" s="73"/>
      <c r="E55" s="73"/>
      <c r="F55" s="77"/>
      <c r="G55" s="77"/>
      <c r="H55" s="77"/>
      <c r="I55" s="77"/>
      <c r="J55" s="77"/>
      <c r="K55" s="77"/>
      <c r="L55" s="77"/>
      <c r="M55" s="78"/>
      <c r="N55" s="81"/>
      <c r="O55" s="49">
        <v>64134</v>
      </c>
      <c r="P55" s="42">
        <v>0</v>
      </c>
      <c r="Q55" s="42">
        <v>0</v>
      </c>
      <c r="R55" s="62">
        <v>212969</v>
      </c>
      <c r="S55" s="73">
        <v>0</v>
      </c>
      <c r="T55" s="73">
        <v>208542.1</v>
      </c>
    </row>
    <row r="56" spans="1:20" x14ac:dyDescent="0.55000000000000004">
      <c r="A56" s="7" t="s">
        <v>369</v>
      </c>
      <c r="B56" s="8" t="s">
        <v>46</v>
      </c>
      <c r="C56" s="73">
        <v>75184</v>
      </c>
      <c r="D56" s="73"/>
      <c r="E56" s="73"/>
      <c r="F56" s="77"/>
      <c r="G56" s="77"/>
      <c r="H56" s="77"/>
      <c r="I56" s="77"/>
      <c r="J56" s="77"/>
      <c r="K56" s="77"/>
      <c r="L56" s="77"/>
      <c r="M56" s="78"/>
      <c r="N56" s="81"/>
      <c r="O56" s="49">
        <v>119106</v>
      </c>
      <c r="P56" s="42">
        <v>0</v>
      </c>
      <c r="Q56" s="42">
        <v>0</v>
      </c>
      <c r="R56" s="62">
        <v>194290</v>
      </c>
      <c r="S56" s="73">
        <v>0</v>
      </c>
      <c r="T56" s="73">
        <v>165617.53</v>
      </c>
    </row>
    <row r="57" spans="1:20" x14ac:dyDescent="0.55000000000000004">
      <c r="A57" s="7" t="s">
        <v>370</v>
      </c>
      <c r="B57" s="8" t="s">
        <v>653</v>
      </c>
      <c r="C57" s="73">
        <v>366192</v>
      </c>
      <c r="D57" s="73"/>
      <c r="E57" s="73"/>
      <c r="F57" s="77"/>
      <c r="G57" s="77"/>
      <c r="H57" s="77"/>
      <c r="I57" s="77"/>
      <c r="J57" s="77"/>
      <c r="K57" s="77"/>
      <c r="L57" s="77"/>
      <c r="M57" s="78"/>
      <c r="N57" s="81"/>
      <c r="O57" s="49">
        <v>150409</v>
      </c>
      <c r="P57" s="42">
        <v>0</v>
      </c>
      <c r="Q57" s="42">
        <v>0</v>
      </c>
      <c r="R57" s="62">
        <v>516601</v>
      </c>
      <c r="S57" s="73">
        <v>11982.95</v>
      </c>
      <c r="T57" s="73">
        <v>996725.66</v>
      </c>
    </row>
    <row r="58" spans="1:20" x14ac:dyDescent="0.55000000000000004">
      <c r="A58" s="7" t="s">
        <v>368</v>
      </c>
      <c r="B58" s="8" t="s">
        <v>45</v>
      </c>
      <c r="C58" s="73">
        <v>65947</v>
      </c>
      <c r="D58" s="73"/>
      <c r="E58" s="73"/>
      <c r="F58" s="77"/>
      <c r="G58" s="77"/>
      <c r="H58" s="77"/>
      <c r="I58" s="77"/>
      <c r="J58" s="77"/>
      <c r="K58" s="77"/>
      <c r="L58" s="77"/>
      <c r="M58" s="78"/>
      <c r="N58" s="81"/>
      <c r="O58" s="49">
        <v>0</v>
      </c>
      <c r="P58" s="42">
        <v>95580</v>
      </c>
      <c r="Q58" s="42">
        <v>0</v>
      </c>
      <c r="R58" s="62">
        <v>161527</v>
      </c>
      <c r="S58" s="73">
        <v>0</v>
      </c>
      <c r="T58" s="73">
        <v>190989.28</v>
      </c>
    </row>
    <row r="59" spans="1:20" x14ac:dyDescent="0.55000000000000004">
      <c r="A59" s="7" t="s">
        <v>371</v>
      </c>
      <c r="B59" s="8" t="s">
        <v>47</v>
      </c>
      <c r="C59" s="73">
        <v>65625</v>
      </c>
      <c r="D59" s="73"/>
      <c r="E59" s="73"/>
      <c r="F59" s="77"/>
      <c r="G59" s="77"/>
      <c r="H59" s="77"/>
      <c r="I59" s="77"/>
      <c r="J59" s="77"/>
      <c r="K59" s="77"/>
      <c r="L59" s="77"/>
      <c r="M59" s="78"/>
      <c r="N59" s="81"/>
      <c r="O59" s="49">
        <v>0</v>
      </c>
      <c r="P59" s="42">
        <v>85479</v>
      </c>
      <c r="Q59" s="42">
        <v>0</v>
      </c>
      <c r="R59" s="62">
        <v>151104</v>
      </c>
      <c r="S59" s="73">
        <v>0</v>
      </c>
      <c r="T59" s="73">
        <v>261158.45</v>
      </c>
    </row>
    <row r="60" spans="1:20" x14ac:dyDescent="0.55000000000000004">
      <c r="A60" s="7" t="s">
        <v>373</v>
      </c>
      <c r="B60" s="8" t="s">
        <v>49</v>
      </c>
      <c r="C60" s="73">
        <v>260898</v>
      </c>
      <c r="D60" s="73"/>
      <c r="E60" s="73"/>
      <c r="F60" s="77"/>
      <c r="G60" s="77"/>
      <c r="H60" s="77"/>
      <c r="I60" s="77"/>
      <c r="J60" s="77"/>
      <c r="K60" s="77"/>
      <c r="L60" s="77"/>
      <c r="M60" s="78"/>
      <c r="N60" s="81"/>
      <c r="O60" s="49">
        <v>0</v>
      </c>
      <c r="P60" s="42">
        <v>85478</v>
      </c>
      <c r="Q60" s="42">
        <v>4810</v>
      </c>
      <c r="R60" s="62">
        <v>351186</v>
      </c>
      <c r="S60" s="73">
        <v>0</v>
      </c>
      <c r="T60" s="73">
        <v>50009.94</v>
      </c>
    </row>
    <row r="61" spans="1:20" x14ac:dyDescent="0.55000000000000004">
      <c r="A61" s="7" t="s">
        <v>375</v>
      </c>
      <c r="B61" s="8" t="s">
        <v>51</v>
      </c>
      <c r="C61" s="73">
        <v>254452</v>
      </c>
      <c r="D61" s="73"/>
      <c r="E61" s="73"/>
      <c r="F61" s="77"/>
      <c r="G61" s="77"/>
      <c r="H61" s="77"/>
      <c r="I61" s="77"/>
      <c r="J61" s="77"/>
      <c r="K61" s="77"/>
      <c r="L61" s="77"/>
      <c r="M61" s="78"/>
      <c r="N61" s="81"/>
      <c r="O61" s="49">
        <v>297765</v>
      </c>
      <c r="P61" s="42">
        <v>0</v>
      </c>
      <c r="Q61" s="42">
        <v>11223</v>
      </c>
      <c r="R61" s="62">
        <v>563440</v>
      </c>
      <c r="S61" s="73">
        <v>0</v>
      </c>
      <c r="T61" s="73">
        <v>504352.22</v>
      </c>
    </row>
    <row r="62" spans="1:20" x14ac:dyDescent="0.55000000000000004">
      <c r="A62" s="7" t="s">
        <v>376</v>
      </c>
      <c r="B62" s="8" t="s">
        <v>52</v>
      </c>
      <c r="C62" s="73">
        <v>445651</v>
      </c>
      <c r="D62" s="73"/>
      <c r="E62" s="73"/>
      <c r="F62" s="77"/>
      <c r="G62" s="77"/>
      <c r="H62" s="77"/>
      <c r="I62" s="77"/>
      <c r="J62" s="77"/>
      <c r="K62" s="77"/>
      <c r="L62" s="77"/>
      <c r="M62" s="78"/>
      <c r="N62" s="81"/>
      <c r="O62" s="49">
        <v>0</v>
      </c>
      <c r="P62" s="42">
        <v>132104</v>
      </c>
      <c r="Q62" s="42">
        <v>11261</v>
      </c>
      <c r="R62" s="62">
        <v>589016</v>
      </c>
      <c r="S62" s="73">
        <v>117729.35</v>
      </c>
      <c r="T62" s="73">
        <v>630852.43000000005</v>
      </c>
    </row>
    <row r="63" spans="1:20" x14ac:dyDescent="0.55000000000000004">
      <c r="A63" s="7" t="s">
        <v>377</v>
      </c>
      <c r="B63" s="8" t="s">
        <v>53</v>
      </c>
      <c r="C63" s="73">
        <v>53225</v>
      </c>
      <c r="D63" s="73"/>
      <c r="E63" s="73"/>
      <c r="F63" s="77"/>
      <c r="G63" s="77"/>
      <c r="H63" s="77"/>
      <c r="I63" s="77"/>
      <c r="J63" s="77"/>
      <c r="K63" s="77"/>
      <c r="L63" s="77"/>
      <c r="M63" s="78"/>
      <c r="N63" s="81"/>
      <c r="O63" s="49">
        <v>0</v>
      </c>
      <c r="P63" s="42">
        <v>54385</v>
      </c>
      <c r="Q63" s="42">
        <v>1985</v>
      </c>
      <c r="R63" s="62">
        <v>109595</v>
      </c>
      <c r="S63" s="73">
        <v>0</v>
      </c>
      <c r="T63" s="73">
        <v>246992.5</v>
      </c>
    </row>
    <row r="64" spans="1:20" x14ac:dyDescent="0.55000000000000004">
      <c r="A64" s="7" t="s">
        <v>378</v>
      </c>
      <c r="B64" s="8" t="s">
        <v>54</v>
      </c>
      <c r="C64" s="73">
        <v>192281</v>
      </c>
      <c r="D64" s="73"/>
      <c r="E64" s="73"/>
      <c r="F64" s="77"/>
      <c r="G64" s="77"/>
      <c r="H64" s="77"/>
      <c r="I64" s="77"/>
      <c r="J64" s="77"/>
      <c r="K64" s="77"/>
      <c r="L64" s="77"/>
      <c r="M64" s="78"/>
      <c r="N64" s="81"/>
      <c r="O64" s="49">
        <v>30604</v>
      </c>
      <c r="P64" s="42">
        <v>24089</v>
      </c>
      <c r="Q64" s="42">
        <v>11246</v>
      </c>
      <c r="R64" s="62">
        <v>258220</v>
      </c>
      <c r="S64" s="73">
        <v>66876.41</v>
      </c>
      <c r="T64" s="73">
        <v>48019.94</v>
      </c>
    </row>
    <row r="65" spans="1:20" x14ac:dyDescent="0.55000000000000004">
      <c r="A65" s="7" t="s">
        <v>379</v>
      </c>
      <c r="B65" s="8" t="s">
        <v>55</v>
      </c>
      <c r="C65" s="73">
        <v>121330</v>
      </c>
      <c r="D65" s="73"/>
      <c r="E65" s="73"/>
      <c r="F65" s="77"/>
      <c r="G65" s="77"/>
      <c r="H65" s="77"/>
      <c r="I65" s="77"/>
      <c r="J65" s="77"/>
      <c r="K65" s="77"/>
      <c r="L65" s="77"/>
      <c r="M65" s="78"/>
      <c r="N65" s="81"/>
      <c r="O65" s="49">
        <v>0</v>
      </c>
      <c r="P65" s="42">
        <v>131326</v>
      </c>
      <c r="Q65" s="42">
        <v>0</v>
      </c>
      <c r="R65" s="62">
        <v>252656</v>
      </c>
      <c r="S65" s="73">
        <v>28329</v>
      </c>
      <c r="T65" s="73">
        <v>175151.21</v>
      </c>
    </row>
    <row r="66" spans="1:20" x14ac:dyDescent="0.55000000000000004">
      <c r="A66" s="7" t="s">
        <v>380</v>
      </c>
      <c r="B66" s="8" t="s">
        <v>56</v>
      </c>
      <c r="C66" s="73">
        <v>350675</v>
      </c>
      <c r="D66" s="73"/>
      <c r="E66" s="73"/>
      <c r="F66" s="77"/>
      <c r="G66" s="77"/>
      <c r="H66" s="77"/>
      <c r="I66" s="77"/>
      <c r="J66" s="77"/>
      <c r="K66" s="77"/>
      <c r="L66" s="77"/>
      <c r="M66" s="78"/>
      <c r="N66" s="81"/>
      <c r="O66" s="49">
        <v>0</v>
      </c>
      <c r="P66" s="42">
        <v>155416</v>
      </c>
      <c r="Q66" s="42">
        <v>70471</v>
      </c>
      <c r="R66" s="62">
        <v>576562</v>
      </c>
      <c r="S66" s="73">
        <v>141738.01999999999</v>
      </c>
      <c r="T66" s="73">
        <v>335689.85</v>
      </c>
    </row>
    <row r="67" spans="1:20" x14ac:dyDescent="0.55000000000000004">
      <c r="A67" s="7" t="s">
        <v>381</v>
      </c>
      <c r="B67" s="8" t="s">
        <v>57</v>
      </c>
      <c r="C67" s="73">
        <v>267331</v>
      </c>
      <c r="D67" s="73"/>
      <c r="E67" s="73"/>
      <c r="F67" s="77"/>
      <c r="G67" s="77"/>
      <c r="H67" s="77"/>
      <c r="I67" s="77"/>
      <c r="J67" s="77"/>
      <c r="K67" s="77"/>
      <c r="L67" s="77"/>
      <c r="M67" s="78"/>
      <c r="N67" s="81"/>
      <c r="O67" s="49">
        <v>0</v>
      </c>
      <c r="P67" s="42">
        <v>225353</v>
      </c>
      <c r="Q67" s="42">
        <v>111394</v>
      </c>
      <c r="R67" s="62">
        <v>604078</v>
      </c>
      <c r="S67" s="73">
        <v>152070.64000000001</v>
      </c>
      <c r="T67" s="73">
        <v>495315.33</v>
      </c>
    </row>
    <row r="68" spans="1:20" x14ac:dyDescent="0.55000000000000004">
      <c r="A68" s="7" t="s">
        <v>382</v>
      </c>
      <c r="B68" s="8" t="s">
        <v>58</v>
      </c>
      <c r="C68" s="73">
        <v>92923</v>
      </c>
      <c r="D68" s="73"/>
      <c r="E68" s="73"/>
      <c r="F68" s="77"/>
      <c r="G68" s="77"/>
      <c r="H68" s="77"/>
      <c r="I68" s="77"/>
      <c r="J68" s="77"/>
      <c r="K68" s="77"/>
      <c r="L68" s="77"/>
      <c r="M68" s="78"/>
      <c r="N68" s="81"/>
      <c r="O68" s="49">
        <v>0</v>
      </c>
      <c r="P68" s="42">
        <v>96357</v>
      </c>
      <c r="Q68" s="42">
        <v>0</v>
      </c>
      <c r="R68" s="62">
        <v>189280</v>
      </c>
      <c r="S68" s="73">
        <v>18978</v>
      </c>
      <c r="T68" s="73">
        <v>90092.89</v>
      </c>
    </row>
    <row r="69" spans="1:20" x14ac:dyDescent="0.55000000000000004">
      <c r="A69" s="7" t="s">
        <v>383</v>
      </c>
      <c r="B69" s="8" t="s">
        <v>59</v>
      </c>
      <c r="C69" s="73">
        <v>73952</v>
      </c>
      <c r="D69" s="73"/>
      <c r="E69" s="73"/>
      <c r="F69" s="77"/>
      <c r="G69" s="77"/>
      <c r="H69" s="77"/>
      <c r="I69" s="77"/>
      <c r="J69" s="77"/>
      <c r="K69" s="77"/>
      <c r="L69" s="77"/>
      <c r="M69" s="78"/>
      <c r="N69" s="81"/>
      <c r="O69" s="49">
        <v>0</v>
      </c>
      <c r="P69" s="42">
        <v>101020</v>
      </c>
      <c r="Q69" s="42">
        <v>0</v>
      </c>
      <c r="R69" s="62">
        <v>174972</v>
      </c>
      <c r="S69" s="73">
        <v>0</v>
      </c>
      <c r="T69" s="73">
        <v>97230.7</v>
      </c>
    </row>
    <row r="70" spans="1:20" x14ac:dyDescent="0.55000000000000004">
      <c r="A70" s="7" t="s">
        <v>385</v>
      </c>
      <c r="B70" s="8" t="s">
        <v>61</v>
      </c>
      <c r="C70" s="73">
        <v>1022379</v>
      </c>
      <c r="D70" s="73"/>
      <c r="E70" s="73"/>
      <c r="F70" s="77"/>
      <c r="G70" s="77"/>
      <c r="H70" s="77"/>
      <c r="I70" s="77"/>
      <c r="J70" s="77"/>
      <c r="K70" s="77"/>
      <c r="L70" s="77"/>
      <c r="M70" s="78">
        <v>150510.62</v>
      </c>
      <c r="N70" s="81"/>
      <c r="O70" s="49">
        <v>748328</v>
      </c>
      <c r="P70" s="42">
        <v>0</v>
      </c>
      <c r="Q70" s="42">
        <v>51619</v>
      </c>
      <c r="R70" s="62">
        <v>1972836.62</v>
      </c>
      <c r="S70" s="73">
        <v>149841.43</v>
      </c>
      <c r="T70" s="73">
        <v>1746352.75</v>
      </c>
    </row>
    <row r="71" spans="1:20" x14ac:dyDescent="0.55000000000000004">
      <c r="A71" s="7" t="s">
        <v>386</v>
      </c>
      <c r="B71" s="8" t="s">
        <v>62</v>
      </c>
      <c r="C71" s="73">
        <v>295670</v>
      </c>
      <c r="D71" s="73"/>
      <c r="E71" s="73"/>
      <c r="F71" s="77"/>
      <c r="G71" s="77"/>
      <c r="H71" s="77"/>
      <c r="I71" s="77"/>
      <c r="J71" s="77"/>
      <c r="K71" s="77"/>
      <c r="L71" s="77"/>
      <c r="M71" s="78"/>
      <c r="N71" s="81"/>
      <c r="O71" s="49">
        <v>0</v>
      </c>
      <c r="P71" s="42">
        <v>116562</v>
      </c>
      <c r="Q71" s="42">
        <v>3206</v>
      </c>
      <c r="R71" s="62">
        <v>415438</v>
      </c>
      <c r="S71" s="73">
        <v>35309.269999999997</v>
      </c>
      <c r="T71" s="73">
        <v>335503.82</v>
      </c>
    </row>
    <row r="72" spans="1:20" x14ac:dyDescent="0.55000000000000004">
      <c r="A72" s="7" t="s">
        <v>387</v>
      </c>
      <c r="B72" s="8" t="s">
        <v>63</v>
      </c>
      <c r="C72" s="73">
        <v>1305595</v>
      </c>
      <c r="D72" s="73"/>
      <c r="E72" s="73"/>
      <c r="F72" s="77"/>
      <c r="G72" s="77"/>
      <c r="H72" s="77"/>
      <c r="I72" s="77"/>
      <c r="J72" s="77"/>
      <c r="K72" s="77"/>
      <c r="L72" s="77"/>
      <c r="M72" s="78"/>
      <c r="N72" s="81"/>
      <c r="O72" s="49">
        <v>0</v>
      </c>
      <c r="P72" s="42">
        <v>676060</v>
      </c>
      <c r="Q72" s="42">
        <v>16057</v>
      </c>
      <c r="R72" s="62">
        <v>1997712</v>
      </c>
      <c r="S72" s="73">
        <v>123316.19</v>
      </c>
      <c r="T72" s="73">
        <v>175995.24</v>
      </c>
    </row>
    <row r="73" spans="1:20" x14ac:dyDescent="0.55000000000000004">
      <c r="A73" s="7" t="s">
        <v>388</v>
      </c>
      <c r="B73" s="8" t="s">
        <v>64</v>
      </c>
      <c r="C73" s="73">
        <v>167975</v>
      </c>
      <c r="D73" s="73"/>
      <c r="E73" s="73"/>
      <c r="F73" s="77"/>
      <c r="G73" s="77"/>
      <c r="H73" s="77"/>
      <c r="I73" s="77"/>
      <c r="J73" s="77"/>
      <c r="K73" s="77"/>
      <c r="L73" s="77"/>
      <c r="M73" s="78"/>
      <c r="N73" s="81"/>
      <c r="O73" s="49">
        <v>25959</v>
      </c>
      <c r="P73" s="42">
        <v>136766</v>
      </c>
      <c r="Q73" s="42">
        <v>4810</v>
      </c>
      <c r="R73" s="62">
        <v>335510</v>
      </c>
      <c r="S73" s="73">
        <v>368.48</v>
      </c>
      <c r="T73" s="73">
        <v>84346.04</v>
      </c>
    </row>
    <row r="74" spans="1:20" x14ac:dyDescent="0.55000000000000004">
      <c r="A74" s="7" t="s">
        <v>389</v>
      </c>
      <c r="B74" s="8" t="s">
        <v>65</v>
      </c>
      <c r="C74" s="73">
        <v>1755424</v>
      </c>
      <c r="D74" s="73"/>
      <c r="E74" s="73"/>
      <c r="F74" s="77"/>
      <c r="G74" s="77"/>
      <c r="H74" s="77"/>
      <c r="I74" s="77"/>
      <c r="J74" s="77"/>
      <c r="K74" s="77"/>
      <c r="L74" s="77"/>
      <c r="M74" s="78"/>
      <c r="N74" s="81"/>
      <c r="O74" s="49">
        <v>0</v>
      </c>
      <c r="P74" s="42">
        <v>630988</v>
      </c>
      <c r="Q74" s="42">
        <v>78106</v>
      </c>
      <c r="R74" s="62">
        <v>2464518</v>
      </c>
      <c r="S74" s="73">
        <v>194330.69</v>
      </c>
      <c r="T74" s="73">
        <v>3165096.32</v>
      </c>
    </row>
    <row r="75" spans="1:20" x14ac:dyDescent="0.55000000000000004">
      <c r="A75" s="7" t="s">
        <v>390</v>
      </c>
      <c r="B75" s="8" t="s">
        <v>66</v>
      </c>
      <c r="C75" s="73">
        <v>123800</v>
      </c>
      <c r="D75" s="73"/>
      <c r="E75" s="73"/>
      <c r="F75" s="77"/>
      <c r="G75" s="77"/>
      <c r="H75" s="77"/>
      <c r="I75" s="77"/>
      <c r="J75" s="77"/>
      <c r="K75" s="77"/>
      <c r="L75" s="77"/>
      <c r="M75" s="78"/>
      <c r="N75" s="81"/>
      <c r="O75" s="49">
        <v>0</v>
      </c>
      <c r="P75" s="42">
        <v>93249</v>
      </c>
      <c r="Q75" s="42">
        <v>0</v>
      </c>
      <c r="R75" s="62">
        <v>217049</v>
      </c>
      <c r="S75" s="73">
        <v>14043.76</v>
      </c>
      <c r="T75" s="73">
        <v>138671.75</v>
      </c>
    </row>
    <row r="76" spans="1:20" x14ac:dyDescent="0.55000000000000004">
      <c r="A76" s="7" t="s">
        <v>391</v>
      </c>
      <c r="B76" s="8" t="s">
        <v>67</v>
      </c>
      <c r="C76" s="73">
        <v>83934</v>
      </c>
      <c r="D76" s="73"/>
      <c r="E76" s="73"/>
      <c r="F76" s="77"/>
      <c r="G76" s="77"/>
      <c r="H76" s="77"/>
      <c r="I76" s="77"/>
      <c r="J76" s="77"/>
      <c r="K76" s="77"/>
      <c r="L76" s="77"/>
      <c r="M76" s="78"/>
      <c r="N76" s="81"/>
      <c r="O76" s="49">
        <v>152700</v>
      </c>
      <c r="P76" s="42">
        <v>163963</v>
      </c>
      <c r="Q76" s="42">
        <v>4810</v>
      </c>
      <c r="R76" s="62">
        <v>405407</v>
      </c>
      <c r="S76" s="73">
        <v>0</v>
      </c>
      <c r="T76" s="73">
        <v>186175.39</v>
      </c>
    </row>
    <row r="77" spans="1:20" x14ac:dyDescent="0.55000000000000004">
      <c r="A77" s="7" t="s">
        <v>392</v>
      </c>
      <c r="B77" s="8" t="s">
        <v>68</v>
      </c>
      <c r="C77" s="73">
        <v>187764</v>
      </c>
      <c r="D77" s="73"/>
      <c r="E77" s="73"/>
      <c r="F77" s="77"/>
      <c r="G77" s="77"/>
      <c r="H77" s="77"/>
      <c r="I77" s="77"/>
      <c r="J77" s="77"/>
      <c r="K77" s="77"/>
      <c r="L77" s="77"/>
      <c r="M77" s="78"/>
      <c r="N77" s="81"/>
      <c r="O77" s="49">
        <v>116815</v>
      </c>
      <c r="P77" s="42">
        <v>59835</v>
      </c>
      <c r="Q77" s="42">
        <v>61690</v>
      </c>
      <c r="R77" s="62">
        <v>426104</v>
      </c>
      <c r="S77" s="73">
        <v>42018</v>
      </c>
      <c r="T77" s="73">
        <v>189106.12</v>
      </c>
    </row>
    <row r="78" spans="1:20" x14ac:dyDescent="0.55000000000000004">
      <c r="A78" s="7" t="s">
        <v>393</v>
      </c>
      <c r="B78" s="8" t="s">
        <v>69</v>
      </c>
      <c r="C78" s="73">
        <v>118331</v>
      </c>
      <c r="D78" s="73"/>
      <c r="E78" s="73"/>
      <c r="F78" s="77"/>
      <c r="G78" s="77"/>
      <c r="H78" s="77"/>
      <c r="I78" s="77"/>
      <c r="J78" s="77"/>
      <c r="K78" s="77"/>
      <c r="L78" s="77"/>
      <c r="M78" s="78"/>
      <c r="N78" s="81"/>
      <c r="O78" s="49">
        <v>77470</v>
      </c>
      <c r="P78" s="42">
        <v>0</v>
      </c>
      <c r="Q78" s="42">
        <v>0</v>
      </c>
      <c r="R78" s="62">
        <v>195801</v>
      </c>
      <c r="S78" s="73">
        <v>0</v>
      </c>
      <c r="T78" s="73">
        <v>16717.87</v>
      </c>
    </row>
    <row r="79" spans="1:20" x14ac:dyDescent="0.55000000000000004">
      <c r="A79" s="7" t="s">
        <v>394</v>
      </c>
      <c r="B79" s="8" t="s">
        <v>70</v>
      </c>
      <c r="C79" s="73">
        <v>127660</v>
      </c>
      <c r="D79" s="73"/>
      <c r="E79" s="73"/>
      <c r="F79" s="77"/>
      <c r="G79" s="77"/>
      <c r="H79" s="77"/>
      <c r="I79" s="77"/>
      <c r="J79" s="77"/>
      <c r="K79" s="77"/>
      <c r="L79" s="77"/>
      <c r="M79" s="78"/>
      <c r="N79" s="81"/>
      <c r="O79" s="49">
        <v>0</v>
      </c>
      <c r="P79" s="42">
        <v>31083</v>
      </c>
      <c r="Q79" s="42">
        <v>0</v>
      </c>
      <c r="R79" s="62">
        <v>158743</v>
      </c>
      <c r="S79" s="73">
        <v>0</v>
      </c>
      <c r="T79" s="73">
        <v>127901.16</v>
      </c>
    </row>
    <row r="80" spans="1:20" x14ac:dyDescent="0.55000000000000004">
      <c r="A80" s="7" t="s">
        <v>395</v>
      </c>
      <c r="B80" s="8" t="s">
        <v>71</v>
      </c>
      <c r="C80" s="73">
        <v>3034513</v>
      </c>
      <c r="D80" s="73"/>
      <c r="E80" s="73"/>
      <c r="F80" s="77"/>
      <c r="G80" s="77"/>
      <c r="H80" s="77"/>
      <c r="I80" s="77"/>
      <c r="J80" s="77"/>
      <c r="K80" s="77"/>
      <c r="L80" s="77"/>
      <c r="M80" s="78"/>
      <c r="N80" s="81"/>
      <c r="O80" s="49">
        <v>0</v>
      </c>
      <c r="P80" s="42">
        <v>1376985</v>
      </c>
      <c r="Q80" s="42">
        <v>231527</v>
      </c>
      <c r="R80" s="62">
        <v>4643025</v>
      </c>
      <c r="S80" s="73">
        <v>343342.57</v>
      </c>
      <c r="T80" s="73">
        <v>4205141.3</v>
      </c>
    </row>
    <row r="81" spans="1:20" x14ac:dyDescent="0.55000000000000004">
      <c r="A81" s="7" t="s">
        <v>396</v>
      </c>
      <c r="B81" s="8" t="s">
        <v>72</v>
      </c>
      <c r="C81" s="73">
        <v>517798</v>
      </c>
      <c r="D81" s="73"/>
      <c r="E81" s="73"/>
      <c r="F81" s="77"/>
      <c r="G81" s="77"/>
      <c r="H81" s="77"/>
      <c r="I81" s="77"/>
      <c r="J81" s="77"/>
      <c r="K81" s="77"/>
      <c r="L81" s="77"/>
      <c r="M81" s="78"/>
      <c r="N81" s="81"/>
      <c r="O81" s="49">
        <v>0</v>
      </c>
      <c r="P81" s="42">
        <v>223799</v>
      </c>
      <c r="Q81" s="42">
        <v>18018</v>
      </c>
      <c r="R81" s="62">
        <v>759615</v>
      </c>
      <c r="S81" s="73">
        <v>0</v>
      </c>
      <c r="T81" s="73">
        <v>362943.99</v>
      </c>
    </row>
    <row r="82" spans="1:20" x14ac:dyDescent="0.55000000000000004">
      <c r="A82" s="7" t="s">
        <v>397</v>
      </c>
      <c r="B82" s="8" t="s">
        <v>73</v>
      </c>
      <c r="C82" s="73">
        <v>1289121</v>
      </c>
      <c r="D82" s="73"/>
      <c r="E82" s="73"/>
      <c r="F82" s="77"/>
      <c r="G82" s="77"/>
      <c r="H82" s="77"/>
      <c r="I82" s="77"/>
      <c r="J82" s="77"/>
      <c r="K82" s="77"/>
      <c r="L82" s="77"/>
      <c r="M82" s="78"/>
      <c r="N82" s="81"/>
      <c r="O82" s="49">
        <v>179422</v>
      </c>
      <c r="P82" s="42">
        <v>444489</v>
      </c>
      <c r="Q82" s="42">
        <v>24432</v>
      </c>
      <c r="R82" s="62">
        <v>1937464</v>
      </c>
      <c r="S82" s="73">
        <v>68541.52</v>
      </c>
      <c r="T82" s="73">
        <v>2494699.86</v>
      </c>
    </row>
    <row r="83" spans="1:20" x14ac:dyDescent="0.55000000000000004">
      <c r="A83" s="7" t="s">
        <v>398</v>
      </c>
      <c r="B83" s="8" t="s">
        <v>74</v>
      </c>
      <c r="C83" s="73">
        <v>81586</v>
      </c>
      <c r="D83" s="73"/>
      <c r="E83" s="73"/>
      <c r="F83" s="77"/>
      <c r="G83" s="77"/>
      <c r="H83" s="77"/>
      <c r="I83" s="77"/>
      <c r="J83" s="77"/>
      <c r="K83" s="77"/>
      <c r="L83" s="77"/>
      <c r="M83" s="78"/>
      <c r="N83" s="81"/>
      <c r="O83" s="49">
        <v>74059</v>
      </c>
      <c r="P83" s="42">
        <v>0</v>
      </c>
      <c r="Q83" s="42">
        <v>0</v>
      </c>
      <c r="R83" s="62">
        <v>155645</v>
      </c>
      <c r="S83" s="73">
        <v>0</v>
      </c>
      <c r="T83" s="73">
        <v>42349.63</v>
      </c>
    </row>
    <row r="84" spans="1:20" x14ac:dyDescent="0.55000000000000004">
      <c r="A84" s="7" t="s">
        <v>399</v>
      </c>
      <c r="B84" s="8" t="s">
        <v>75</v>
      </c>
      <c r="C84" s="73">
        <v>5250072</v>
      </c>
      <c r="D84" s="73"/>
      <c r="E84" s="73"/>
      <c r="F84" s="77"/>
      <c r="G84" s="77"/>
      <c r="H84" s="77"/>
      <c r="I84" s="77"/>
      <c r="J84" s="77"/>
      <c r="K84" s="77"/>
      <c r="L84" s="77"/>
      <c r="M84" s="78"/>
      <c r="N84" s="81"/>
      <c r="O84" s="49">
        <v>0</v>
      </c>
      <c r="P84" s="42">
        <v>2025070</v>
      </c>
      <c r="Q84" s="42">
        <v>229889</v>
      </c>
      <c r="R84" s="62">
        <v>7505031</v>
      </c>
      <c r="S84" s="73">
        <v>1287010.52</v>
      </c>
      <c r="T84" s="73">
        <v>7251539.4199999999</v>
      </c>
    </row>
    <row r="85" spans="1:20" x14ac:dyDescent="0.55000000000000004">
      <c r="A85" s="7" t="s">
        <v>400</v>
      </c>
      <c r="B85" s="8" t="s">
        <v>76</v>
      </c>
      <c r="C85" s="73">
        <v>64146</v>
      </c>
      <c r="D85" s="73"/>
      <c r="E85" s="73"/>
      <c r="F85" s="77"/>
      <c r="G85" s="77"/>
      <c r="H85" s="77"/>
      <c r="I85" s="77"/>
      <c r="J85" s="77"/>
      <c r="K85" s="77"/>
      <c r="L85" s="77"/>
      <c r="M85" s="78"/>
      <c r="N85" s="81"/>
      <c r="O85" s="49">
        <v>0</v>
      </c>
      <c r="P85" s="42">
        <v>104128</v>
      </c>
      <c r="Q85" s="42">
        <v>0</v>
      </c>
      <c r="R85" s="62">
        <v>168274</v>
      </c>
      <c r="S85" s="73">
        <v>26794.6</v>
      </c>
      <c r="T85" s="73">
        <v>562282.17000000004</v>
      </c>
    </row>
    <row r="86" spans="1:20" x14ac:dyDescent="0.55000000000000004">
      <c r="A86" s="7" t="s">
        <v>401</v>
      </c>
      <c r="B86" s="8" t="s">
        <v>77</v>
      </c>
      <c r="C86" s="73">
        <v>564352</v>
      </c>
      <c r="D86" s="73"/>
      <c r="E86" s="73"/>
      <c r="F86" s="77"/>
      <c r="G86" s="77"/>
      <c r="H86" s="77"/>
      <c r="I86" s="77"/>
      <c r="J86" s="77"/>
      <c r="K86" s="77"/>
      <c r="L86" s="77"/>
      <c r="M86" s="78"/>
      <c r="N86" s="81"/>
      <c r="O86" s="49">
        <v>0</v>
      </c>
      <c r="P86" s="42">
        <v>54395</v>
      </c>
      <c r="Q86" s="42">
        <v>4810</v>
      </c>
      <c r="R86" s="62">
        <v>623557</v>
      </c>
      <c r="S86" s="73">
        <v>85560.01</v>
      </c>
      <c r="T86" s="73">
        <v>1060186.6000000001</v>
      </c>
    </row>
    <row r="87" spans="1:20" x14ac:dyDescent="0.55000000000000004">
      <c r="A87" s="7" t="s">
        <v>402</v>
      </c>
      <c r="B87" s="8" t="s">
        <v>78</v>
      </c>
      <c r="C87" s="73">
        <v>0</v>
      </c>
      <c r="D87" s="73"/>
      <c r="E87" s="73"/>
      <c r="F87" s="77"/>
      <c r="G87" s="77"/>
      <c r="H87" s="77"/>
      <c r="I87" s="77"/>
      <c r="J87" s="77"/>
      <c r="K87" s="77"/>
      <c r="L87" s="77"/>
      <c r="M87" s="78"/>
      <c r="N87" s="81"/>
      <c r="O87" s="49">
        <v>0</v>
      </c>
      <c r="P87" s="42">
        <v>7770</v>
      </c>
      <c r="Q87" s="42">
        <v>0</v>
      </c>
      <c r="R87" s="62">
        <v>7770</v>
      </c>
      <c r="S87" s="73">
        <v>0</v>
      </c>
      <c r="T87" s="73">
        <v>37156.92</v>
      </c>
    </row>
    <row r="88" spans="1:20" x14ac:dyDescent="0.55000000000000004">
      <c r="A88" s="7" t="s">
        <v>403</v>
      </c>
      <c r="B88" s="8" t="s">
        <v>79</v>
      </c>
      <c r="C88" s="73">
        <v>375524</v>
      </c>
      <c r="D88" s="73"/>
      <c r="E88" s="73"/>
      <c r="F88" s="77"/>
      <c r="G88" s="77"/>
      <c r="H88" s="77"/>
      <c r="I88" s="77"/>
      <c r="J88" s="77"/>
      <c r="K88" s="77"/>
      <c r="L88" s="77"/>
      <c r="M88" s="78"/>
      <c r="N88" s="81"/>
      <c r="O88" s="49">
        <v>0</v>
      </c>
      <c r="P88" s="42">
        <v>62166</v>
      </c>
      <c r="Q88" s="42">
        <v>386636</v>
      </c>
      <c r="R88" s="62">
        <v>824326</v>
      </c>
      <c r="S88" s="73">
        <v>0</v>
      </c>
      <c r="T88" s="73">
        <v>0</v>
      </c>
    </row>
    <row r="89" spans="1:20" x14ac:dyDescent="0.55000000000000004">
      <c r="A89" s="7" t="s">
        <v>404</v>
      </c>
      <c r="B89" s="8" t="s">
        <v>80</v>
      </c>
      <c r="C89" s="73">
        <v>106991</v>
      </c>
      <c r="D89" s="73"/>
      <c r="E89" s="73"/>
      <c r="F89" s="77"/>
      <c r="G89" s="77"/>
      <c r="H89" s="77"/>
      <c r="I89" s="77"/>
      <c r="J89" s="77"/>
      <c r="K89" s="77"/>
      <c r="L89" s="77"/>
      <c r="M89" s="78"/>
      <c r="N89" s="81"/>
      <c r="O89" s="49">
        <v>10689</v>
      </c>
      <c r="P89" s="42">
        <v>4662</v>
      </c>
      <c r="Q89" s="42">
        <v>0</v>
      </c>
      <c r="R89" s="62">
        <v>122342</v>
      </c>
      <c r="S89" s="73">
        <v>0</v>
      </c>
      <c r="T89" s="73">
        <v>72693.8</v>
      </c>
    </row>
    <row r="90" spans="1:20" x14ac:dyDescent="0.55000000000000004">
      <c r="A90" s="7" t="s">
        <v>405</v>
      </c>
      <c r="B90" s="8" t="s">
        <v>81</v>
      </c>
      <c r="C90" s="73">
        <v>11457123</v>
      </c>
      <c r="D90" s="73"/>
      <c r="E90" s="73"/>
      <c r="F90" s="77">
        <v>293713.8</v>
      </c>
      <c r="G90" s="77"/>
      <c r="H90" s="77"/>
      <c r="I90" s="77"/>
      <c r="J90" s="77"/>
      <c r="K90" s="77"/>
      <c r="L90" s="77"/>
      <c r="M90" s="78"/>
      <c r="N90" s="81"/>
      <c r="O90" s="49">
        <v>213170</v>
      </c>
      <c r="P90" s="42">
        <v>4165148</v>
      </c>
      <c r="Q90" s="42">
        <v>3829935</v>
      </c>
      <c r="R90" s="62">
        <v>19959089.800000001</v>
      </c>
      <c r="S90" s="73">
        <v>599816.62</v>
      </c>
      <c r="T90" s="73">
        <v>16104364.300000001</v>
      </c>
    </row>
    <row r="91" spans="1:20" x14ac:dyDescent="0.55000000000000004">
      <c r="A91" s="7" t="s">
        <v>406</v>
      </c>
      <c r="B91" s="8" t="s">
        <v>82</v>
      </c>
      <c r="C91" s="73">
        <v>41513</v>
      </c>
      <c r="D91" s="73"/>
      <c r="E91" s="73"/>
      <c r="F91" s="77"/>
      <c r="G91" s="77"/>
      <c r="H91" s="77"/>
      <c r="I91" s="77"/>
      <c r="J91" s="77"/>
      <c r="K91" s="77"/>
      <c r="L91" s="77"/>
      <c r="M91" s="78"/>
      <c r="N91" s="81"/>
      <c r="O91" s="49">
        <v>0</v>
      </c>
      <c r="P91" s="42">
        <v>15541</v>
      </c>
      <c r="Q91" s="42">
        <v>0</v>
      </c>
      <c r="R91" s="62">
        <v>57054</v>
      </c>
      <c r="S91" s="73">
        <v>0</v>
      </c>
      <c r="T91" s="73">
        <v>11870.59</v>
      </c>
    </row>
    <row r="92" spans="1:20" x14ac:dyDescent="0.55000000000000004">
      <c r="A92" s="7" t="s">
        <v>407</v>
      </c>
      <c r="B92" s="8" t="s">
        <v>83</v>
      </c>
      <c r="C92" s="73">
        <v>162382</v>
      </c>
      <c r="D92" s="73"/>
      <c r="E92" s="73"/>
      <c r="F92" s="77"/>
      <c r="G92" s="77"/>
      <c r="H92" s="77"/>
      <c r="I92" s="77"/>
      <c r="J92" s="77"/>
      <c r="K92" s="77"/>
      <c r="L92" s="77"/>
      <c r="M92" s="78"/>
      <c r="N92" s="81"/>
      <c r="O92" s="49">
        <v>0</v>
      </c>
      <c r="P92" s="42">
        <v>85479</v>
      </c>
      <c r="Q92" s="42">
        <v>0</v>
      </c>
      <c r="R92" s="62">
        <v>247861</v>
      </c>
      <c r="S92" s="73">
        <v>0</v>
      </c>
      <c r="T92" s="73">
        <v>497900.15</v>
      </c>
    </row>
    <row r="93" spans="1:20" x14ac:dyDescent="0.55000000000000004">
      <c r="A93" s="7" t="s">
        <v>408</v>
      </c>
      <c r="B93" s="8" t="s">
        <v>84</v>
      </c>
      <c r="C93" s="73">
        <v>3730259</v>
      </c>
      <c r="D93" s="73"/>
      <c r="E93" s="73"/>
      <c r="F93" s="77"/>
      <c r="G93" s="77"/>
      <c r="H93" s="77"/>
      <c r="I93" s="77"/>
      <c r="J93" s="77"/>
      <c r="K93" s="77"/>
      <c r="L93" s="77"/>
      <c r="M93" s="78"/>
      <c r="N93" s="81"/>
      <c r="O93" s="49">
        <v>0</v>
      </c>
      <c r="P93" s="42">
        <v>390094</v>
      </c>
      <c r="Q93" s="42">
        <v>179651</v>
      </c>
      <c r="R93" s="62">
        <v>4300004</v>
      </c>
      <c r="S93" s="73">
        <v>587514</v>
      </c>
      <c r="T93" s="73">
        <v>4130206.21</v>
      </c>
    </row>
    <row r="94" spans="1:20" x14ac:dyDescent="0.55000000000000004">
      <c r="A94" s="7" t="s">
        <v>409</v>
      </c>
      <c r="B94" s="8" t="s">
        <v>85</v>
      </c>
      <c r="C94" s="73">
        <v>67847</v>
      </c>
      <c r="D94" s="73"/>
      <c r="E94" s="73"/>
      <c r="F94" s="77"/>
      <c r="G94" s="77"/>
      <c r="H94" s="77"/>
      <c r="I94" s="77"/>
      <c r="J94" s="77"/>
      <c r="K94" s="77"/>
      <c r="L94" s="77"/>
      <c r="M94" s="78"/>
      <c r="N94" s="81"/>
      <c r="O94" s="49">
        <v>0</v>
      </c>
      <c r="P94" s="42">
        <v>54395</v>
      </c>
      <c r="Q94" s="42">
        <v>0</v>
      </c>
      <c r="R94" s="62">
        <v>122242</v>
      </c>
      <c r="S94" s="73">
        <v>0</v>
      </c>
      <c r="T94" s="73">
        <v>130764.97</v>
      </c>
    </row>
    <row r="95" spans="1:20" x14ac:dyDescent="0.55000000000000004">
      <c r="A95" s="7" t="s">
        <v>354</v>
      </c>
      <c r="B95" s="8" t="s">
        <v>31</v>
      </c>
      <c r="C95" s="73">
        <v>70275</v>
      </c>
      <c r="D95" s="73"/>
      <c r="E95" s="73"/>
      <c r="F95" s="77"/>
      <c r="G95" s="77"/>
      <c r="H95" s="77"/>
      <c r="I95" s="77"/>
      <c r="J95" s="77"/>
      <c r="K95" s="77"/>
      <c r="L95" s="77"/>
      <c r="M95" s="78"/>
      <c r="N95" s="81"/>
      <c r="O95" s="49">
        <v>48864</v>
      </c>
      <c r="P95" s="42">
        <v>0</v>
      </c>
      <c r="Q95" s="42">
        <v>3588</v>
      </c>
      <c r="R95" s="62">
        <v>122727</v>
      </c>
      <c r="S95" s="73">
        <v>0</v>
      </c>
      <c r="T95" s="73">
        <v>33532.86</v>
      </c>
    </row>
    <row r="96" spans="1:20" x14ac:dyDescent="0.55000000000000004">
      <c r="A96" s="7" t="s">
        <v>410</v>
      </c>
      <c r="B96" s="8" t="s">
        <v>86</v>
      </c>
      <c r="C96" s="73">
        <v>134567</v>
      </c>
      <c r="D96" s="73"/>
      <c r="E96" s="73"/>
      <c r="F96" s="77"/>
      <c r="G96" s="77"/>
      <c r="H96" s="77"/>
      <c r="I96" s="77"/>
      <c r="J96" s="77"/>
      <c r="K96" s="77"/>
      <c r="L96" s="77"/>
      <c r="M96" s="78"/>
      <c r="N96" s="81"/>
      <c r="O96" s="49">
        <v>0</v>
      </c>
      <c r="P96" s="42">
        <v>87810</v>
      </c>
      <c r="Q96" s="42">
        <v>1605</v>
      </c>
      <c r="R96" s="62">
        <v>223982</v>
      </c>
      <c r="S96" s="73">
        <v>5433.17</v>
      </c>
      <c r="T96" s="73">
        <v>490156.48</v>
      </c>
    </row>
    <row r="97" spans="1:20" x14ac:dyDescent="0.55000000000000004">
      <c r="A97" s="7" t="s">
        <v>411</v>
      </c>
      <c r="B97" s="8" t="s">
        <v>87</v>
      </c>
      <c r="C97" s="73">
        <v>356810</v>
      </c>
      <c r="D97" s="73"/>
      <c r="E97" s="73"/>
      <c r="F97" s="77">
        <v>95590</v>
      </c>
      <c r="G97" s="77"/>
      <c r="H97" s="77"/>
      <c r="I97" s="77"/>
      <c r="J97" s="77"/>
      <c r="K97" s="77"/>
      <c r="L97" s="77"/>
      <c r="M97" s="78"/>
      <c r="N97" s="81"/>
      <c r="O97" s="49">
        <v>214560</v>
      </c>
      <c r="P97" s="42">
        <v>0</v>
      </c>
      <c r="Q97" s="42">
        <v>123796</v>
      </c>
      <c r="R97" s="62">
        <v>790756</v>
      </c>
      <c r="S97" s="73">
        <v>0</v>
      </c>
      <c r="T97" s="73">
        <v>714872.27</v>
      </c>
    </row>
    <row r="98" spans="1:20" x14ac:dyDescent="0.55000000000000004">
      <c r="A98" s="7" t="s">
        <v>412</v>
      </c>
      <c r="B98" s="8" t="s">
        <v>88</v>
      </c>
      <c r="C98" s="73">
        <v>162565</v>
      </c>
      <c r="D98" s="73"/>
      <c r="E98" s="73"/>
      <c r="F98" s="77"/>
      <c r="G98" s="77"/>
      <c r="H98" s="77"/>
      <c r="I98" s="77"/>
      <c r="J98" s="77"/>
      <c r="K98" s="77"/>
      <c r="L98" s="77"/>
      <c r="M98" s="78"/>
      <c r="N98" s="81"/>
      <c r="O98" s="49">
        <v>109180</v>
      </c>
      <c r="P98" s="42">
        <v>0</v>
      </c>
      <c r="Q98" s="42">
        <v>0</v>
      </c>
      <c r="R98" s="62">
        <v>271745</v>
      </c>
      <c r="S98" s="73">
        <v>0</v>
      </c>
      <c r="T98" s="73">
        <v>273994.71000000002</v>
      </c>
    </row>
    <row r="99" spans="1:20" x14ac:dyDescent="0.55000000000000004">
      <c r="A99" s="7" t="s">
        <v>413</v>
      </c>
      <c r="B99" s="8" t="s">
        <v>89</v>
      </c>
      <c r="C99" s="73">
        <v>132564</v>
      </c>
      <c r="D99" s="73"/>
      <c r="E99" s="73"/>
      <c r="F99" s="77"/>
      <c r="G99" s="77"/>
      <c r="H99" s="77"/>
      <c r="I99" s="77"/>
      <c r="J99" s="77"/>
      <c r="K99" s="77"/>
      <c r="L99" s="77"/>
      <c r="M99" s="78"/>
      <c r="N99" s="81"/>
      <c r="O99" s="49">
        <v>0</v>
      </c>
      <c r="P99" s="42">
        <v>66828</v>
      </c>
      <c r="Q99" s="42">
        <v>1603</v>
      </c>
      <c r="R99" s="62">
        <v>200995</v>
      </c>
      <c r="S99" s="73">
        <v>22036.5</v>
      </c>
      <c r="T99" s="73">
        <v>96245.36</v>
      </c>
    </row>
    <row r="100" spans="1:20" x14ac:dyDescent="0.55000000000000004">
      <c r="A100" s="7" t="s">
        <v>418</v>
      </c>
      <c r="B100" s="8" t="s">
        <v>95</v>
      </c>
      <c r="C100" s="73">
        <v>98056</v>
      </c>
      <c r="D100" s="73"/>
      <c r="E100" s="73"/>
      <c r="F100" s="77"/>
      <c r="G100" s="77"/>
      <c r="H100" s="77"/>
      <c r="I100" s="77"/>
      <c r="J100" s="77"/>
      <c r="K100" s="77"/>
      <c r="L100" s="77"/>
      <c r="M100" s="78"/>
      <c r="N100" s="81"/>
      <c r="O100" s="49">
        <v>35884</v>
      </c>
      <c r="P100" s="42">
        <v>105682</v>
      </c>
      <c r="Q100" s="42">
        <v>0</v>
      </c>
      <c r="R100" s="62">
        <v>239622</v>
      </c>
      <c r="S100" s="73">
        <v>0</v>
      </c>
      <c r="T100" s="73">
        <v>0</v>
      </c>
    </row>
    <row r="101" spans="1:20" x14ac:dyDescent="0.55000000000000004">
      <c r="A101" s="7" t="s">
        <v>654</v>
      </c>
      <c r="B101" s="8" t="s">
        <v>90</v>
      </c>
      <c r="C101" s="73">
        <v>185308</v>
      </c>
      <c r="D101" s="73"/>
      <c r="E101" s="73"/>
      <c r="F101" s="77"/>
      <c r="G101" s="77"/>
      <c r="H101" s="77"/>
      <c r="I101" s="77"/>
      <c r="J101" s="77"/>
      <c r="K101" s="77"/>
      <c r="L101" s="77"/>
      <c r="M101" s="78"/>
      <c r="N101" s="81"/>
      <c r="O101" s="49">
        <v>0</v>
      </c>
      <c r="P101" s="42">
        <v>194270</v>
      </c>
      <c r="Q101" s="42">
        <v>0</v>
      </c>
      <c r="R101" s="62">
        <v>379578</v>
      </c>
      <c r="S101" s="73">
        <v>403</v>
      </c>
      <c r="T101" s="73">
        <v>0</v>
      </c>
    </row>
    <row r="102" spans="1:20" x14ac:dyDescent="0.55000000000000004">
      <c r="A102" s="7" t="s">
        <v>416</v>
      </c>
      <c r="B102" s="8" t="s">
        <v>93</v>
      </c>
      <c r="C102" s="73">
        <v>175132</v>
      </c>
      <c r="D102" s="73"/>
      <c r="E102" s="73"/>
      <c r="F102" s="77"/>
      <c r="G102" s="77"/>
      <c r="H102" s="77"/>
      <c r="I102" s="77"/>
      <c r="J102" s="77"/>
      <c r="K102" s="77"/>
      <c r="L102" s="77"/>
      <c r="M102" s="78"/>
      <c r="N102" s="81"/>
      <c r="O102" s="49">
        <v>0</v>
      </c>
      <c r="P102" s="42">
        <v>53618</v>
      </c>
      <c r="Q102" s="42">
        <v>1603</v>
      </c>
      <c r="R102" s="62">
        <v>230353</v>
      </c>
      <c r="S102" s="73">
        <v>0</v>
      </c>
      <c r="T102" s="73">
        <v>96095.74</v>
      </c>
    </row>
    <row r="103" spans="1:20" s="2" customFormat="1" x14ac:dyDescent="0.55000000000000004">
      <c r="A103" s="7" t="s">
        <v>417</v>
      </c>
      <c r="B103" s="8" t="s">
        <v>94</v>
      </c>
      <c r="C103" s="73">
        <v>100693</v>
      </c>
      <c r="D103" s="73"/>
      <c r="E103" s="73"/>
      <c r="F103" s="77"/>
      <c r="G103" s="77"/>
      <c r="H103" s="77"/>
      <c r="I103" s="77"/>
      <c r="J103" s="77"/>
      <c r="K103" s="77"/>
      <c r="L103" s="77"/>
      <c r="M103" s="78"/>
      <c r="N103" s="81"/>
      <c r="O103" s="49">
        <v>0</v>
      </c>
      <c r="P103" s="42">
        <v>46624</v>
      </c>
      <c r="Q103" s="42">
        <v>0</v>
      </c>
      <c r="R103" s="62">
        <v>147317</v>
      </c>
      <c r="S103" s="73">
        <v>0</v>
      </c>
      <c r="T103" s="73">
        <v>310419.05</v>
      </c>
    </row>
    <row r="104" spans="1:20" x14ac:dyDescent="0.55000000000000004">
      <c r="A104" s="7" t="s">
        <v>557</v>
      </c>
      <c r="B104" s="8" t="s">
        <v>234</v>
      </c>
      <c r="C104" s="73">
        <v>74536</v>
      </c>
      <c r="D104" s="73"/>
      <c r="E104" s="73"/>
      <c r="F104" s="77"/>
      <c r="G104" s="77"/>
      <c r="H104" s="77"/>
      <c r="I104" s="77"/>
      <c r="J104" s="77"/>
      <c r="K104" s="77"/>
      <c r="L104" s="77"/>
      <c r="M104" s="78"/>
      <c r="N104" s="81"/>
      <c r="O104" s="49">
        <v>0</v>
      </c>
      <c r="P104" s="42">
        <v>93249</v>
      </c>
      <c r="Q104" s="42">
        <v>3206</v>
      </c>
      <c r="R104" s="62">
        <v>170991</v>
      </c>
      <c r="S104" s="73">
        <v>2284.8000000000002</v>
      </c>
      <c r="T104" s="73">
        <v>129312.32000000001</v>
      </c>
    </row>
    <row r="105" spans="1:20" x14ac:dyDescent="0.55000000000000004">
      <c r="A105" s="7" t="s">
        <v>420</v>
      </c>
      <c r="B105" s="8" t="s">
        <v>97</v>
      </c>
      <c r="C105" s="73">
        <v>121877</v>
      </c>
      <c r="D105" s="73"/>
      <c r="E105" s="73"/>
      <c r="F105" s="77"/>
      <c r="G105" s="77"/>
      <c r="H105" s="77"/>
      <c r="I105" s="77"/>
      <c r="J105" s="77"/>
      <c r="K105" s="77"/>
      <c r="L105" s="77"/>
      <c r="M105" s="78"/>
      <c r="N105" s="81"/>
      <c r="O105" s="49">
        <v>0</v>
      </c>
      <c r="P105" s="42">
        <v>23312</v>
      </c>
      <c r="Q105" s="42">
        <v>1603</v>
      </c>
      <c r="R105" s="62">
        <v>146792</v>
      </c>
      <c r="S105" s="73">
        <v>0</v>
      </c>
      <c r="T105" s="73">
        <v>192943.3</v>
      </c>
    </row>
    <row r="106" spans="1:20" x14ac:dyDescent="0.55000000000000004">
      <c r="A106" s="7" t="s">
        <v>421</v>
      </c>
      <c r="B106" s="8" t="s">
        <v>98</v>
      </c>
      <c r="C106" s="73">
        <v>207823</v>
      </c>
      <c r="D106" s="73"/>
      <c r="E106" s="73"/>
      <c r="F106" s="77"/>
      <c r="G106" s="77"/>
      <c r="H106" s="77"/>
      <c r="I106" s="77"/>
      <c r="J106" s="77"/>
      <c r="K106" s="77"/>
      <c r="L106" s="77"/>
      <c r="M106" s="78"/>
      <c r="N106" s="81"/>
      <c r="O106" s="49">
        <v>0</v>
      </c>
      <c r="P106" s="42">
        <v>77708</v>
      </c>
      <c r="Q106" s="42">
        <v>3206</v>
      </c>
      <c r="R106" s="62">
        <v>288737</v>
      </c>
      <c r="S106" s="73">
        <v>6540.56</v>
      </c>
      <c r="T106" s="73">
        <v>129326.43</v>
      </c>
    </row>
    <row r="107" spans="1:20" x14ac:dyDescent="0.55000000000000004">
      <c r="A107" s="7" t="s">
        <v>422</v>
      </c>
      <c r="B107" s="8" t="s">
        <v>99</v>
      </c>
      <c r="C107" s="73">
        <v>249483</v>
      </c>
      <c r="D107" s="73"/>
      <c r="E107" s="73"/>
      <c r="F107" s="77"/>
      <c r="G107" s="77"/>
      <c r="H107" s="77"/>
      <c r="I107" s="77"/>
      <c r="J107" s="77"/>
      <c r="K107" s="77"/>
      <c r="L107" s="77"/>
      <c r="M107" s="78"/>
      <c r="N107" s="81"/>
      <c r="O107" s="49">
        <v>0</v>
      </c>
      <c r="P107" s="42">
        <v>15542</v>
      </c>
      <c r="Q107" s="42">
        <v>0</v>
      </c>
      <c r="R107" s="62">
        <v>265025</v>
      </c>
      <c r="S107" s="73">
        <v>1093.6500000000001</v>
      </c>
      <c r="T107" s="73">
        <v>257695.94</v>
      </c>
    </row>
    <row r="108" spans="1:20" x14ac:dyDescent="0.55000000000000004">
      <c r="A108" s="7" t="s">
        <v>423</v>
      </c>
      <c r="B108" s="8" t="s">
        <v>100</v>
      </c>
      <c r="C108" s="73">
        <v>172118</v>
      </c>
      <c r="D108" s="73"/>
      <c r="E108" s="73"/>
      <c r="F108" s="77"/>
      <c r="G108" s="77"/>
      <c r="H108" s="77"/>
      <c r="I108" s="77"/>
      <c r="J108" s="77"/>
      <c r="K108" s="77"/>
      <c r="L108" s="77"/>
      <c r="M108" s="78"/>
      <c r="N108" s="81"/>
      <c r="O108" s="49">
        <v>0</v>
      </c>
      <c r="P108" s="42">
        <v>201263</v>
      </c>
      <c r="Q108" s="42">
        <v>0</v>
      </c>
      <c r="R108" s="62">
        <v>373381</v>
      </c>
      <c r="S108" s="73">
        <v>0</v>
      </c>
      <c r="T108" s="73">
        <v>313393.61</v>
      </c>
    </row>
    <row r="109" spans="1:20" x14ac:dyDescent="0.55000000000000004">
      <c r="A109" s="7" t="s">
        <v>424</v>
      </c>
      <c r="B109" s="8" t="s">
        <v>101</v>
      </c>
      <c r="C109" s="73">
        <v>51304</v>
      </c>
      <c r="D109" s="73"/>
      <c r="E109" s="73"/>
      <c r="F109" s="77"/>
      <c r="G109" s="77"/>
      <c r="H109" s="77"/>
      <c r="I109" s="77"/>
      <c r="J109" s="77"/>
      <c r="K109" s="77"/>
      <c r="L109" s="77"/>
      <c r="M109" s="78"/>
      <c r="N109" s="81"/>
      <c r="O109" s="49">
        <v>0</v>
      </c>
      <c r="P109" s="42">
        <v>93249</v>
      </c>
      <c r="Q109" s="42">
        <v>0</v>
      </c>
      <c r="R109" s="62">
        <v>144553</v>
      </c>
      <c r="S109" s="73">
        <v>0</v>
      </c>
      <c r="T109" s="73">
        <v>29971.11</v>
      </c>
    </row>
    <row r="110" spans="1:20" x14ac:dyDescent="0.55000000000000004">
      <c r="A110" s="7" t="s">
        <v>425</v>
      </c>
      <c r="B110" s="8" t="s">
        <v>102</v>
      </c>
      <c r="C110" s="73">
        <v>338468</v>
      </c>
      <c r="D110" s="73"/>
      <c r="E110" s="73"/>
      <c r="F110" s="77"/>
      <c r="G110" s="77"/>
      <c r="H110" s="77"/>
      <c r="I110" s="77"/>
      <c r="J110" s="77"/>
      <c r="K110" s="77"/>
      <c r="L110" s="77"/>
      <c r="M110" s="78"/>
      <c r="N110" s="81"/>
      <c r="O110" s="49">
        <v>0</v>
      </c>
      <c r="P110" s="42">
        <v>116562</v>
      </c>
      <c r="Q110" s="42">
        <v>61690</v>
      </c>
      <c r="R110" s="62">
        <v>516720</v>
      </c>
      <c r="S110" s="73">
        <v>0</v>
      </c>
      <c r="T110" s="73">
        <v>740438.23</v>
      </c>
    </row>
    <row r="111" spans="1:20" x14ac:dyDescent="0.55000000000000004">
      <c r="A111" s="7" t="s">
        <v>426</v>
      </c>
      <c r="B111" s="8" t="s">
        <v>103</v>
      </c>
      <c r="C111" s="73">
        <v>159127</v>
      </c>
      <c r="D111" s="73"/>
      <c r="E111" s="73"/>
      <c r="F111" s="77"/>
      <c r="G111" s="77"/>
      <c r="H111" s="77"/>
      <c r="I111" s="77"/>
      <c r="J111" s="77"/>
      <c r="K111" s="77"/>
      <c r="L111" s="77"/>
      <c r="M111" s="78"/>
      <c r="N111" s="81"/>
      <c r="O111" s="49">
        <v>0</v>
      </c>
      <c r="P111" s="42">
        <v>135211</v>
      </c>
      <c r="Q111" s="42">
        <v>0</v>
      </c>
      <c r="R111" s="62">
        <v>294338</v>
      </c>
      <c r="S111" s="73">
        <v>0</v>
      </c>
      <c r="T111" s="73">
        <v>251929.2</v>
      </c>
    </row>
    <row r="112" spans="1:20" x14ac:dyDescent="0.55000000000000004">
      <c r="A112" s="7" t="s">
        <v>427</v>
      </c>
      <c r="B112" s="8" t="s">
        <v>104</v>
      </c>
      <c r="C112" s="73">
        <v>523161</v>
      </c>
      <c r="D112" s="73"/>
      <c r="E112" s="73"/>
      <c r="F112" s="77"/>
      <c r="G112" s="77"/>
      <c r="H112" s="77"/>
      <c r="I112" s="77"/>
      <c r="J112" s="77"/>
      <c r="K112" s="77"/>
      <c r="L112" s="77"/>
      <c r="M112" s="78"/>
      <c r="N112" s="81"/>
      <c r="O112" s="49">
        <v>0</v>
      </c>
      <c r="P112" s="42">
        <v>313940</v>
      </c>
      <c r="Q112" s="42">
        <v>19240</v>
      </c>
      <c r="R112" s="62">
        <v>856341</v>
      </c>
      <c r="S112" s="73">
        <v>0</v>
      </c>
      <c r="T112" s="73">
        <v>387381.02</v>
      </c>
    </row>
    <row r="113" spans="1:20" x14ac:dyDescent="0.55000000000000004">
      <c r="A113" s="7" t="s">
        <v>428</v>
      </c>
      <c r="B113" s="8" t="s">
        <v>105</v>
      </c>
      <c r="C113" s="73">
        <v>391184</v>
      </c>
      <c r="D113" s="73"/>
      <c r="E113" s="73"/>
      <c r="F113" s="77"/>
      <c r="G113" s="77"/>
      <c r="H113" s="77"/>
      <c r="I113" s="77"/>
      <c r="J113" s="77"/>
      <c r="K113" s="77"/>
      <c r="L113" s="77"/>
      <c r="M113" s="78"/>
      <c r="N113" s="81"/>
      <c r="O113" s="49">
        <v>2290</v>
      </c>
      <c r="P113" s="42">
        <v>163963</v>
      </c>
      <c r="Q113" s="42">
        <v>3206</v>
      </c>
      <c r="R113" s="62">
        <v>560643</v>
      </c>
      <c r="S113" s="73">
        <v>14755.62</v>
      </c>
      <c r="T113" s="73">
        <v>377212.58</v>
      </c>
    </row>
    <row r="114" spans="1:20" x14ac:dyDescent="0.55000000000000004">
      <c r="A114" s="7" t="s">
        <v>429</v>
      </c>
      <c r="B114" s="8" t="s">
        <v>106</v>
      </c>
      <c r="C114" s="73">
        <v>1319885</v>
      </c>
      <c r="D114" s="73"/>
      <c r="E114" s="73"/>
      <c r="F114" s="77"/>
      <c r="G114" s="77"/>
      <c r="H114" s="77"/>
      <c r="I114" s="77"/>
      <c r="J114" s="77"/>
      <c r="K114" s="77"/>
      <c r="L114" s="77"/>
      <c r="M114" s="78"/>
      <c r="N114" s="81"/>
      <c r="O114" s="49">
        <v>0</v>
      </c>
      <c r="P114" s="42">
        <v>404081</v>
      </c>
      <c r="Q114" s="42">
        <v>47642</v>
      </c>
      <c r="R114" s="62">
        <v>1771608</v>
      </c>
      <c r="S114" s="73">
        <v>0</v>
      </c>
      <c r="T114" s="73">
        <v>192687.27</v>
      </c>
    </row>
    <row r="115" spans="1:20" x14ac:dyDescent="0.55000000000000004">
      <c r="A115" s="7" t="s">
        <v>430</v>
      </c>
      <c r="B115" s="8" t="s">
        <v>107</v>
      </c>
      <c r="C115" s="73">
        <v>685278</v>
      </c>
      <c r="D115" s="73"/>
      <c r="E115" s="73"/>
      <c r="F115" s="77"/>
      <c r="G115" s="77"/>
      <c r="H115" s="77"/>
      <c r="I115" s="77"/>
      <c r="J115" s="77"/>
      <c r="K115" s="77"/>
      <c r="L115" s="77"/>
      <c r="M115" s="78"/>
      <c r="N115" s="81"/>
      <c r="O115" s="49">
        <v>0</v>
      </c>
      <c r="P115" s="42">
        <v>474795</v>
      </c>
      <c r="Q115" s="42">
        <v>1603</v>
      </c>
      <c r="R115" s="62">
        <v>1161676</v>
      </c>
      <c r="S115" s="73">
        <v>23771.59</v>
      </c>
      <c r="T115" s="73">
        <v>153526.92000000001</v>
      </c>
    </row>
    <row r="116" spans="1:20" x14ac:dyDescent="0.55000000000000004">
      <c r="A116" s="7" t="s">
        <v>431</v>
      </c>
      <c r="B116" s="8" t="s">
        <v>108</v>
      </c>
      <c r="C116" s="73">
        <v>67585</v>
      </c>
      <c r="D116" s="73"/>
      <c r="E116" s="73"/>
      <c r="F116" s="77"/>
      <c r="G116" s="77"/>
      <c r="H116" s="77"/>
      <c r="I116" s="77"/>
      <c r="J116" s="77"/>
      <c r="K116" s="77"/>
      <c r="L116" s="77"/>
      <c r="M116" s="78"/>
      <c r="N116" s="81"/>
      <c r="O116" s="49">
        <v>84748</v>
      </c>
      <c r="P116" s="42">
        <v>0</v>
      </c>
      <c r="Q116" s="42">
        <v>0</v>
      </c>
      <c r="R116" s="62">
        <v>152333</v>
      </c>
      <c r="S116" s="73">
        <v>0</v>
      </c>
      <c r="T116" s="73">
        <v>10471.74</v>
      </c>
    </row>
    <row r="117" spans="1:20" x14ac:dyDescent="0.55000000000000004">
      <c r="A117" s="7" t="s">
        <v>432</v>
      </c>
      <c r="B117" s="8" t="s">
        <v>109</v>
      </c>
      <c r="C117" s="73">
        <v>85991</v>
      </c>
      <c r="D117" s="73"/>
      <c r="E117" s="73"/>
      <c r="F117" s="77"/>
      <c r="G117" s="77"/>
      <c r="H117" s="77"/>
      <c r="I117" s="77"/>
      <c r="J117" s="77"/>
      <c r="K117" s="77"/>
      <c r="L117" s="77"/>
      <c r="M117" s="78"/>
      <c r="N117" s="81"/>
      <c r="O117" s="49">
        <v>0</v>
      </c>
      <c r="P117" s="42">
        <v>93249</v>
      </c>
      <c r="Q117" s="42">
        <v>3206</v>
      </c>
      <c r="R117" s="62">
        <v>182446</v>
      </c>
      <c r="S117" s="73">
        <v>639</v>
      </c>
      <c r="T117" s="73">
        <v>112070</v>
      </c>
    </row>
    <row r="118" spans="1:20" x14ac:dyDescent="0.55000000000000004">
      <c r="A118" s="7" t="s">
        <v>433</v>
      </c>
      <c r="B118" s="8" t="s">
        <v>110</v>
      </c>
      <c r="C118" s="73">
        <v>65579</v>
      </c>
      <c r="D118" s="73"/>
      <c r="E118" s="73"/>
      <c r="F118" s="77"/>
      <c r="G118" s="77"/>
      <c r="H118" s="77"/>
      <c r="I118" s="77"/>
      <c r="J118" s="77"/>
      <c r="K118" s="77"/>
      <c r="L118" s="77"/>
      <c r="M118" s="78"/>
      <c r="N118" s="81"/>
      <c r="O118" s="49">
        <v>0</v>
      </c>
      <c r="P118" s="42">
        <v>178728</v>
      </c>
      <c r="Q118" s="42">
        <v>3206</v>
      </c>
      <c r="R118" s="62">
        <v>247513</v>
      </c>
      <c r="S118" s="73">
        <v>8633.8799999999992</v>
      </c>
      <c r="T118" s="73">
        <v>162509.71</v>
      </c>
    </row>
    <row r="119" spans="1:20" x14ac:dyDescent="0.55000000000000004">
      <c r="A119" s="7" t="s">
        <v>434</v>
      </c>
      <c r="B119" s="8" t="s">
        <v>111</v>
      </c>
      <c r="C119" s="73">
        <v>168535</v>
      </c>
      <c r="D119" s="73"/>
      <c r="E119" s="73"/>
      <c r="F119" s="77"/>
      <c r="G119" s="77"/>
      <c r="H119" s="77"/>
      <c r="I119" s="77"/>
      <c r="J119" s="77"/>
      <c r="K119" s="77"/>
      <c r="L119" s="77"/>
      <c r="M119" s="78"/>
      <c r="N119" s="81"/>
      <c r="O119" s="49">
        <v>0</v>
      </c>
      <c r="P119" s="42">
        <v>23312</v>
      </c>
      <c r="Q119" s="42">
        <v>1985</v>
      </c>
      <c r="R119" s="62">
        <v>193832</v>
      </c>
      <c r="S119" s="73">
        <v>54931.96</v>
      </c>
      <c r="T119" s="73">
        <v>65860.53</v>
      </c>
    </row>
    <row r="120" spans="1:20" x14ac:dyDescent="0.55000000000000004">
      <c r="A120" s="7" t="s">
        <v>435</v>
      </c>
      <c r="B120" s="8" t="s">
        <v>112</v>
      </c>
      <c r="C120" s="73">
        <v>352866</v>
      </c>
      <c r="D120" s="73"/>
      <c r="E120" s="73"/>
      <c r="F120" s="77"/>
      <c r="G120" s="77"/>
      <c r="H120" s="77"/>
      <c r="I120" s="77"/>
      <c r="J120" s="77"/>
      <c r="K120" s="77"/>
      <c r="L120" s="77"/>
      <c r="M120" s="78"/>
      <c r="N120" s="81"/>
      <c r="O120" s="49">
        <v>159571</v>
      </c>
      <c r="P120" s="42">
        <v>0</v>
      </c>
      <c r="Q120" s="42">
        <v>6413</v>
      </c>
      <c r="R120" s="62">
        <v>518850</v>
      </c>
      <c r="S120" s="73">
        <v>52353.599999999999</v>
      </c>
      <c r="T120" s="73">
        <v>799431.84</v>
      </c>
    </row>
    <row r="121" spans="1:20" x14ac:dyDescent="0.55000000000000004">
      <c r="A121" s="7" t="s">
        <v>436</v>
      </c>
      <c r="B121" s="8" t="s">
        <v>113</v>
      </c>
      <c r="C121" s="73">
        <v>32821</v>
      </c>
      <c r="D121" s="73"/>
      <c r="E121" s="73"/>
      <c r="F121" s="77"/>
      <c r="G121" s="77"/>
      <c r="H121" s="77"/>
      <c r="I121" s="77"/>
      <c r="J121" s="77"/>
      <c r="K121" s="77"/>
      <c r="L121" s="77"/>
      <c r="M121" s="78"/>
      <c r="N121" s="81"/>
      <c r="O121" s="49">
        <v>0</v>
      </c>
      <c r="P121" s="42">
        <v>38854</v>
      </c>
      <c r="Q121" s="42">
        <v>0</v>
      </c>
      <c r="R121" s="62">
        <v>71675</v>
      </c>
      <c r="S121" s="73">
        <v>0</v>
      </c>
      <c r="T121" s="73">
        <v>0</v>
      </c>
    </row>
    <row r="122" spans="1:20" x14ac:dyDescent="0.55000000000000004">
      <c r="A122" s="7" t="s">
        <v>437</v>
      </c>
      <c r="B122" s="8" t="s">
        <v>114</v>
      </c>
      <c r="C122" s="73">
        <v>172858</v>
      </c>
      <c r="D122" s="73"/>
      <c r="E122" s="73"/>
      <c r="F122" s="77"/>
      <c r="G122" s="77"/>
      <c r="H122" s="77"/>
      <c r="I122" s="77"/>
      <c r="J122" s="77"/>
      <c r="K122" s="77"/>
      <c r="L122" s="77"/>
      <c r="M122" s="78"/>
      <c r="N122" s="81"/>
      <c r="O122" s="49">
        <v>0</v>
      </c>
      <c r="P122" s="42">
        <v>170957</v>
      </c>
      <c r="Q122" s="42">
        <v>0</v>
      </c>
      <c r="R122" s="62">
        <v>343815</v>
      </c>
      <c r="S122" s="73">
        <v>0</v>
      </c>
      <c r="T122" s="73">
        <v>558575.66</v>
      </c>
    </row>
    <row r="123" spans="1:20" x14ac:dyDescent="0.55000000000000004">
      <c r="A123" s="7" t="s">
        <v>438</v>
      </c>
      <c r="B123" s="8" t="s">
        <v>115</v>
      </c>
      <c r="C123" s="73">
        <v>711240</v>
      </c>
      <c r="D123" s="73"/>
      <c r="E123" s="73"/>
      <c r="F123" s="77"/>
      <c r="G123" s="77"/>
      <c r="H123" s="77"/>
      <c r="I123" s="77"/>
      <c r="J123" s="77"/>
      <c r="K123" s="77"/>
      <c r="L123" s="77"/>
      <c r="M123" s="78"/>
      <c r="N123" s="81"/>
      <c r="O123" s="49">
        <v>73296</v>
      </c>
      <c r="P123" s="42">
        <v>88587</v>
      </c>
      <c r="Q123" s="42">
        <v>0</v>
      </c>
      <c r="R123" s="62">
        <v>873123</v>
      </c>
      <c r="S123" s="73">
        <v>42266.239999999998</v>
      </c>
      <c r="T123" s="73">
        <v>927953.02</v>
      </c>
    </row>
    <row r="124" spans="1:20" x14ac:dyDescent="0.55000000000000004">
      <c r="A124" s="7" t="s">
        <v>439</v>
      </c>
      <c r="B124" s="8" t="s">
        <v>116</v>
      </c>
      <c r="C124" s="73">
        <v>61439</v>
      </c>
      <c r="D124" s="73"/>
      <c r="E124" s="73"/>
      <c r="F124" s="77"/>
      <c r="G124" s="77"/>
      <c r="H124" s="77"/>
      <c r="I124" s="77"/>
      <c r="J124" s="77"/>
      <c r="K124" s="77"/>
      <c r="L124" s="77"/>
      <c r="M124" s="78"/>
      <c r="N124" s="81"/>
      <c r="O124" s="49">
        <v>86276</v>
      </c>
      <c r="P124" s="42">
        <v>0</v>
      </c>
      <c r="Q124" s="42">
        <v>0</v>
      </c>
      <c r="R124" s="62">
        <v>147715</v>
      </c>
      <c r="S124" s="73">
        <v>0</v>
      </c>
      <c r="T124" s="73">
        <v>299191.40999999997</v>
      </c>
    </row>
    <row r="125" spans="1:20" x14ac:dyDescent="0.55000000000000004">
      <c r="A125" s="7" t="s">
        <v>441</v>
      </c>
      <c r="B125" s="8" t="s">
        <v>118</v>
      </c>
      <c r="C125" s="73">
        <v>140106</v>
      </c>
      <c r="D125" s="73"/>
      <c r="E125" s="73"/>
      <c r="F125" s="77"/>
      <c r="G125" s="77"/>
      <c r="H125" s="77"/>
      <c r="I125" s="77"/>
      <c r="J125" s="77"/>
      <c r="K125" s="77"/>
      <c r="L125" s="77"/>
      <c r="M125" s="78"/>
      <c r="N125" s="81"/>
      <c r="O125" s="49">
        <v>0</v>
      </c>
      <c r="P125" s="42">
        <v>139874</v>
      </c>
      <c r="Q125" s="42">
        <v>1603</v>
      </c>
      <c r="R125" s="62">
        <v>281583</v>
      </c>
      <c r="S125" s="73">
        <v>0</v>
      </c>
      <c r="T125" s="73">
        <v>194032.32</v>
      </c>
    </row>
    <row r="126" spans="1:20" x14ac:dyDescent="0.55000000000000004">
      <c r="A126" s="7" t="s">
        <v>521</v>
      </c>
      <c r="B126" s="8" t="s">
        <v>198</v>
      </c>
      <c r="C126" s="73">
        <v>176529</v>
      </c>
      <c r="D126" s="73"/>
      <c r="E126" s="73"/>
      <c r="F126" s="77"/>
      <c r="G126" s="77"/>
      <c r="H126" s="77"/>
      <c r="I126" s="77"/>
      <c r="J126" s="77"/>
      <c r="K126" s="77"/>
      <c r="L126" s="77"/>
      <c r="M126" s="78"/>
      <c r="N126" s="81"/>
      <c r="O126" s="49">
        <v>288678</v>
      </c>
      <c r="P126" s="42">
        <v>0</v>
      </c>
      <c r="Q126" s="42">
        <v>3207</v>
      </c>
      <c r="R126" s="62">
        <v>468414</v>
      </c>
      <c r="S126" s="73">
        <v>0</v>
      </c>
      <c r="T126" s="73">
        <v>445437.64</v>
      </c>
    </row>
    <row r="127" spans="1:20" x14ac:dyDescent="0.55000000000000004">
      <c r="A127" s="7" t="s">
        <v>440</v>
      </c>
      <c r="B127" s="8" t="s">
        <v>117</v>
      </c>
      <c r="C127" s="73">
        <v>0</v>
      </c>
      <c r="D127" s="73"/>
      <c r="E127" s="73"/>
      <c r="F127" s="77"/>
      <c r="G127" s="77"/>
      <c r="H127" s="77"/>
      <c r="I127" s="77"/>
      <c r="J127" s="77"/>
      <c r="K127" s="77"/>
      <c r="L127" s="77"/>
      <c r="M127" s="78"/>
      <c r="N127" s="81"/>
      <c r="O127" s="49">
        <v>0</v>
      </c>
      <c r="P127" s="42">
        <v>69937</v>
      </c>
      <c r="Q127" s="42">
        <v>0</v>
      </c>
      <c r="R127" s="62">
        <v>69937</v>
      </c>
      <c r="S127" s="73">
        <v>0</v>
      </c>
      <c r="T127" s="73">
        <v>0</v>
      </c>
    </row>
    <row r="128" spans="1:20" x14ac:dyDescent="0.55000000000000004">
      <c r="A128" s="7" t="s">
        <v>443</v>
      </c>
      <c r="B128" s="8" t="s">
        <v>120</v>
      </c>
      <c r="C128" s="73">
        <v>555345</v>
      </c>
      <c r="D128" s="73"/>
      <c r="E128" s="73"/>
      <c r="F128" s="77">
        <v>74420</v>
      </c>
      <c r="G128" s="77"/>
      <c r="H128" s="77"/>
      <c r="I128" s="77"/>
      <c r="J128" s="77"/>
      <c r="K128" s="77"/>
      <c r="L128" s="77"/>
      <c r="M128" s="78"/>
      <c r="N128" s="81"/>
      <c r="O128" s="49">
        <v>0</v>
      </c>
      <c r="P128" s="42">
        <v>178728</v>
      </c>
      <c r="Q128" s="42">
        <v>1603</v>
      </c>
      <c r="R128" s="62">
        <v>810096</v>
      </c>
      <c r="S128" s="73">
        <v>40949.99</v>
      </c>
      <c r="T128" s="73">
        <v>501653.92</v>
      </c>
    </row>
    <row r="129" spans="1:20" x14ac:dyDescent="0.55000000000000004">
      <c r="A129" s="7" t="s">
        <v>444</v>
      </c>
      <c r="B129" s="8" t="s">
        <v>121</v>
      </c>
      <c r="C129" s="73">
        <v>47825</v>
      </c>
      <c r="D129" s="73"/>
      <c r="E129" s="73"/>
      <c r="F129" s="77"/>
      <c r="G129" s="77"/>
      <c r="H129" s="77"/>
      <c r="I129" s="77"/>
      <c r="J129" s="77"/>
      <c r="K129" s="77"/>
      <c r="L129" s="77"/>
      <c r="M129" s="78"/>
      <c r="N129" s="81"/>
      <c r="O129" s="49">
        <v>91213</v>
      </c>
      <c r="P129" s="42">
        <v>17095</v>
      </c>
      <c r="Q129" s="42">
        <v>0</v>
      </c>
      <c r="R129" s="62">
        <v>156133</v>
      </c>
      <c r="S129" s="73">
        <v>0</v>
      </c>
      <c r="T129" s="73">
        <v>411200.74</v>
      </c>
    </row>
    <row r="130" spans="1:20" x14ac:dyDescent="0.55000000000000004">
      <c r="A130" s="7" t="s">
        <v>445</v>
      </c>
      <c r="B130" s="8" t="s">
        <v>122</v>
      </c>
      <c r="C130" s="73">
        <v>211497</v>
      </c>
      <c r="D130" s="73"/>
      <c r="E130" s="73"/>
      <c r="F130" s="77"/>
      <c r="G130" s="77"/>
      <c r="H130" s="77"/>
      <c r="I130" s="77"/>
      <c r="J130" s="77"/>
      <c r="K130" s="77"/>
      <c r="L130" s="77"/>
      <c r="M130" s="78"/>
      <c r="N130" s="81"/>
      <c r="O130" s="49">
        <v>0</v>
      </c>
      <c r="P130" s="42">
        <v>15541</v>
      </c>
      <c r="Q130" s="42">
        <v>0</v>
      </c>
      <c r="R130" s="62">
        <v>227038</v>
      </c>
      <c r="S130" s="73">
        <v>7486.31</v>
      </c>
      <c r="T130" s="73">
        <v>404920.06</v>
      </c>
    </row>
    <row r="131" spans="1:20" x14ac:dyDescent="0.55000000000000004">
      <c r="A131" s="7" t="s">
        <v>446</v>
      </c>
      <c r="B131" s="8" t="s">
        <v>123</v>
      </c>
      <c r="C131" s="73">
        <v>74149</v>
      </c>
      <c r="D131" s="73"/>
      <c r="E131" s="73"/>
      <c r="F131" s="77"/>
      <c r="G131" s="77"/>
      <c r="H131" s="77"/>
      <c r="I131" s="77"/>
      <c r="J131" s="77"/>
      <c r="K131" s="77"/>
      <c r="L131" s="77"/>
      <c r="M131" s="78"/>
      <c r="N131" s="81"/>
      <c r="O131" s="49">
        <v>0</v>
      </c>
      <c r="P131" s="42">
        <v>31083</v>
      </c>
      <c r="Q131" s="42">
        <v>0</v>
      </c>
      <c r="R131" s="62">
        <v>105232</v>
      </c>
      <c r="S131" s="73">
        <v>7692.1</v>
      </c>
      <c r="T131" s="73">
        <v>290528.09000000003</v>
      </c>
    </row>
    <row r="132" spans="1:20" x14ac:dyDescent="0.55000000000000004">
      <c r="A132" s="7" t="s">
        <v>384</v>
      </c>
      <c r="B132" s="8" t="s">
        <v>60</v>
      </c>
      <c r="C132" s="73">
        <v>182210</v>
      </c>
      <c r="D132" s="73"/>
      <c r="E132" s="73"/>
      <c r="F132" s="77"/>
      <c r="G132" s="77"/>
      <c r="H132" s="77"/>
      <c r="I132" s="77"/>
      <c r="J132" s="77"/>
      <c r="K132" s="77"/>
      <c r="L132" s="77"/>
      <c r="M132" s="78"/>
      <c r="N132" s="81"/>
      <c r="O132" s="49">
        <v>0</v>
      </c>
      <c r="P132" s="42">
        <v>85478</v>
      </c>
      <c r="Q132" s="42">
        <v>1615</v>
      </c>
      <c r="R132" s="62">
        <v>269303</v>
      </c>
      <c r="S132" s="73">
        <v>0</v>
      </c>
      <c r="T132" s="73">
        <v>177839.03</v>
      </c>
    </row>
    <row r="133" spans="1:20" x14ac:dyDescent="0.55000000000000004">
      <c r="A133" s="7" t="s">
        <v>454</v>
      </c>
      <c r="B133" s="8" t="s">
        <v>131</v>
      </c>
      <c r="C133" s="73">
        <v>112457</v>
      </c>
      <c r="D133" s="73"/>
      <c r="E133" s="73"/>
      <c r="F133" s="77"/>
      <c r="G133" s="77"/>
      <c r="H133" s="77"/>
      <c r="I133" s="77"/>
      <c r="J133" s="77"/>
      <c r="K133" s="77"/>
      <c r="L133" s="77"/>
      <c r="M133" s="78"/>
      <c r="N133" s="81"/>
      <c r="O133" s="49">
        <v>19250</v>
      </c>
      <c r="P133" s="42">
        <v>76869</v>
      </c>
      <c r="Q133" s="42">
        <v>0</v>
      </c>
      <c r="R133" s="62">
        <v>208576</v>
      </c>
      <c r="S133" s="73">
        <v>0</v>
      </c>
      <c r="T133" s="73">
        <v>185513.75</v>
      </c>
    </row>
    <row r="134" spans="1:20" x14ac:dyDescent="0.55000000000000004">
      <c r="A134" s="7" t="s">
        <v>447</v>
      </c>
      <c r="B134" s="8" t="s">
        <v>124</v>
      </c>
      <c r="C134" s="73">
        <v>67972</v>
      </c>
      <c r="D134" s="73"/>
      <c r="E134" s="73"/>
      <c r="F134" s="77"/>
      <c r="G134" s="77"/>
      <c r="H134" s="77"/>
      <c r="I134" s="77"/>
      <c r="J134" s="77"/>
      <c r="K134" s="77"/>
      <c r="L134" s="77"/>
      <c r="M134" s="78"/>
      <c r="N134" s="81"/>
      <c r="O134" s="49">
        <v>0</v>
      </c>
      <c r="P134" s="42">
        <v>38854</v>
      </c>
      <c r="Q134" s="42">
        <v>0</v>
      </c>
      <c r="R134" s="62">
        <v>106826</v>
      </c>
      <c r="S134" s="73">
        <v>0</v>
      </c>
      <c r="T134" s="73">
        <v>339140.62</v>
      </c>
    </row>
    <row r="135" spans="1:20" x14ac:dyDescent="0.55000000000000004">
      <c r="A135" s="7" t="s">
        <v>448</v>
      </c>
      <c r="B135" s="8" t="s">
        <v>125</v>
      </c>
      <c r="C135" s="73">
        <v>248966</v>
      </c>
      <c r="D135" s="73"/>
      <c r="E135" s="73"/>
      <c r="F135" s="77"/>
      <c r="G135" s="77"/>
      <c r="H135" s="77"/>
      <c r="I135" s="77"/>
      <c r="J135" s="77"/>
      <c r="K135" s="77"/>
      <c r="L135" s="77"/>
      <c r="M135" s="78"/>
      <c r="N135" s="81"/>
      <c r="O135" s="49">
        <v>0</v>
      </c>
      <c r="P135" s="42">
        <v>93249</v>
      </c>
      <c r="Q135" s="42">
        <v>105286</v>
      </c>
      <c r="R135" s="62">
        <v>447501</v>
      </c>
      <c r="S135" s="73">
        <v>43058.23</v>
      </c>
      <c r="T135" s="73">
        <v>5494.8</v>
      </c>
    </row>
    <row r="136" spans="1:20" x14ac:dyDescent="0.55000000000000004">
      <c r="A136" s="7" t="s">
        <v>449</v>
      </c>
      <c r="B136" s="8" t="s">
        <v>126</v>
      </c>
      <c r="C136" s="73">
        <v>510099</v>
      </c>
      <c r="D136" s="73"/>
      <c r="E136" s="73"/>
      <c r="F136" s="77"/>
      <c r="G136" s="77"/>
      <c r="H136" s="77"/>
      <c r="I136" s="77"/>
      <c r="J136" s="77"/>
      <c r="K136" s="77"/>
      <c r="L136" s="77"/>
      <c r="M136" s="78"/>
      <c r="N136" s="81"/>
      <c r="O136" s="49">
        <v>0</v>
      </c>
      <c r="P136" s="42">
        <v>54395</v>
      </c>
      <c r="Q136" s="42">
        <v>14439</v>
      </c>
      <c r="R136" s="62">
        <v>578933</v>
      </c>
      <c r="S136" s="73">
        <v>9063.74</v>
      </c>
      <c r="T136" s="73">
        <v>203697.14</v>
      </c>
    </row>
    <row r="137" spans="1:20" x14ac:dyDescent="0.55000000000000004">
      <c r="A137" s="7" t="s">
        <v>450</v>
      </c>
      <c r="B137" s="8" t="s">
        <v>127</v>
      </c>
      <c r="C137" s="73">
        <v>109500</v>
      </c>
      <c r="D137" s="73"/>
      <c r="E137" s="73"/>
      <c r="F137" s="77"/>
      <c r="G137" s="77"/>
      <c r="H137" s="77"/>
      <c r="I137" s="77"/>
      <c r="J137" s="77"/>
      <c r="K137" s="77"/>
      <c r="L137" s="77"/>
      <c r="M137" s="78"/>
      <c r="N137" s="81"/>
      <c r="O137" s="49">
        <v>30684</v>
      </c>
      <c r="P137" s="42">
        <v>15542</v>
      </c>
      <c r="Q137" s="42">
        <v>0</v>
      </c>
      <c r="R137" s="62">
        <v>155726</v>
      </c>
      <c r="S137" s="73">
        <v>0</v>
      </c>
      <c r="T137" s="73">
        <v>63674.559999999998</v>
      </c>
    </row>
    <row r="138" spans="1:20" x14ac:dyDescent="0.55000000000000004">
      <c r="A138" s="7" t="s">
        <v>451</v>
      </c>
      <c r="B138" s="8" t="s">
        <v>128</v>
      </c>
      <c r="C138" s="73">
        <v>172512</v>
      </c>
      <c r="D138" s="73"/>
      <c r="E138" s="73"/>
      <c r="F138" s="77"/>
      <c r="G138" s="77"/>
      <c r="H138" s="77"/>
      <c r="I138" s="77"/>
      <c r="J138" s="77"/>
      <c r="K138" s="77"/>
      <c r="L138" s="77"/>
      <c r="M138" s="78"/>
      <c r="N138" s="81"/>
      <c r="O138" s="49">
        <v>0</v>
      </c>
      <c r="P138" s="42">
        <v>46624</v>
      </c>
      <c r="Q138" s="42">
        <v>13229</v>
      </c>
      <c r="R138" s="62">
        <v>232365</v>
      </c>
      <c r="S138" s="73">
        <v>0</v>
      </c>
      <c r="T138" s="73">
        <v>350363.1</v>
      </c>
    </row>
    <row r="139" spans="1:20" x14ac:dyDescent="0.55000000000000004">
      <c r="A139" s="7" t="s">
        <v>452</v>
      </c>
      <c r="B139" s="8" t="s">
        <v>129</v>
      </c>
      <c r="C139" s="73">
        <v>151262</v>
      </c>
      <c r="D139" s="73"/>
      <c r="E139" s="73"/>
      <c r="F139" s="77"/>
      <c r="G139" s="77"/>
      <c r="H139" s="77"/>
      <c r="I139" s="77"/>
      <c r="J139" s="77"/>
      <c r="K139" s="77"/>
      <c r="L139" s="77"/>
      <c r="M139" s="78"/>
      <c r="N139" s="81"/>
      <c r="O139" s="49">
        <v>47337</v>
      </c>
      <c r="P139" s="42">
        <v>142982</v>
      </c>
      <c r="Q139" s="42">
        <v>8016</v>
      </c>
      <c r="R139" s="62">
        <v>349597</v>
      </c>
      <c r="S139" s="73">
        <v>52811.51</v>
      </c>
      <c r="T139" s="73">
        <v>524044.04</v>
      </c>
    </row>
    <row r="140" spans="1:20" x14ac:dyDescent="0.55000000000000004">
      <c r="A140" s="7" t="s">
        <v>453</v>
      </c>
      <c r="B140" s="8" t="s">
        <v>130</v>
      </c>
      <c r="C140" s="73">
        <v>202359</v>
      </c>
      <c r="D140" s="73"/>
      <c r="E140" s="73"/>
      <c r="F140" s="77"/>
      <c r="G140" s="77"/>
      <c r="H140" s="77"/>
      <c r="I140" s="77"/>
      <c r="J140" s="77"/>
      <c r="K140" s="77"/>
      <c r="L140" s="77"/>
      <c r="M140" s="78"/>
      <c r="N140" s="81"/>
      <c r="O140" s="49">
        <v>38175</v>
      </c>
      <c r="P140" s="42">
        <v>0</v>
      </c>
      <c r="Q140" s="42">
        <v>1603</v>
      </c>
      <c r="R140" s="62">
        <v>242137</v>
      </c>
      <c r="S140" s="73">
        <v>32567.97</v>
      </c>
      <c r="T140" s="73">
        <v>244115.42</v>
      </c>
    </row>
    <row r="141" spans="1:20" x14ac:dyDescent="0.55000000000000004">
      <c r="A141" s="7" t="s">
        <v>455</v>
      </c>
      <c r="B141" s="8" t="s">
        <v>132</v>
      </c>
      <c r="C141" s="73">
        <v>431945</v>
      </c>
      <c r="D141" s="73"/>
      <c r="E141" s="73"/>
      <c r="F141" s="77"/>
      <c r="G141" s="77"/>
      <c r="H141" s="77"/>
      <c r="I141" s="77"/>
      <c r="J141" s="77"/>
      <c r="K141" s="77"/>
      <c r="L141" s="77"/>
      <c r="M141" s="78"/>
      <c r="N141" s="81"/>
      <c r="O141" s="49">
        <v>0</v>
      </c>
      <c r="P141" s="42">
        <v>165518</v>
      </c>
      <c r="Q141" s="42">
        <v>1621</v>
      </c>
      <c r="R141" s="62">
        <v>599084</v>
      </c>
      <c r="S141" s="73">
        <v>53000</v>
      </c>
      <c r="T141" s="73">
        <v>795718.45</v>
      </c>
    </row>
    <row r="142" spans="1:20" x14ac:dyDescent="0.55000000000000004">
      <c r="A142" s="7" t="s">
        <v>456</v>
      </c>
      <c r="B142" s="8" t="s">
        <v>133</v>
      </c>
      <c r="C142" s="73">
        <v>154219</v>
      </c>
      <c r="D142" s="73"/>
      <c r="E142" s="73"/>
      <c r="F142" s="77"/>
      <c r="G142" s="77"/>
      <c r="H142" s="77"/>
      <c r="I142" s="77"/>
      <c r="J142" s="77"/>
      <c r="K142" s="77"/>
      <c r="L142" s="77"/>
      <c r="M142" s="78"/>
      <c r="N142" s="81"/>
      <c r="O142" s="49">
        <v>0</v>
      </c>
      <c r="P142" s="42">
        <v>80816</v>
      </c>
      <c r="Q142" s="42">
        <v>2005</v>
      </c>
      <c r="R142" s="62">
        <v>237040</v>
      </c>
      <c r="S142" s="73">
        <v>52600.7</v>
      </c>
      <c r="T142" s="73">
        <v>135071.20000000001</v>
      </c>
    </row>
    <row r="143" spans="1:20" x14ac:dyDescent="0.55000000000000004">
      <c r="A143" s="7" t="s">
        <v>457</v>
      </c>
      <c r="B143" s="8" t="s">
        <v>134</v>
      </c>
      <c r="C143" s="73">
        <v>237518</v>
      </c>
      <c r="D143" s="73"/>
      <c r="E143" s="73"/>
      <c r="F143" s="77">
        <v>6130</v>
      </c>
      <c r="G143" s="77"/>
      <c r="H143" s="77"/>
      <c r="I143" s="77"/>
      <c r="J143" s="77"/>
      <c r="K143" s="77"/>
      <c r="L143" s="77"/>
      <c r="M143" s="78"/>
      <c r="N143" s="81"/>
      <c r="O143" s="49">
        <v>85525</v>
      </c>
      <c r="P143" s="42">
        <v>23312</v>
      </c>
      <c r="Q143" s="42">
        <v>3265</v>
      </c>
      <c r="R143" s="62">
        <v>355750</v>
      </c>
      <c r="S143" s="73">
        <v>0</v>
      </c>
      <c r="T143" s="73">
        <v>680156.93</v>
      </c>
    </row>
    <row r="144" spans="1:20" x14ac:dyDescent="0.55000000000000004">
      <c r="A144" s="7" t="s">
        <v>458</v>
      </c>
      <c r="B144" s="8" t="s">
        <v>135</v>
      </c>
      <c r="C144" s="73">
        <v>462126</v>
      </c>
      <c r="D144" s="73"/>
      <c r="E144" s="73"/>
      <c r="F144" s="77"/>
      <c r="G144" s="77"/>
      <c r="H144" s="77"/>
      <c r="I144" s="77"/>
      <c r="J144" s="77"/>
      <c r="K144" s="77"/>
      <c r="L144" s="77"/>
      <c r="M144" s="78"/>
      <c r="N144" s="81"/>
      <c r="O144" s="49">
        <v>0</v>
      </c>
      <c r="P144" s="42">
        <v>77708</v>
      </c>
      <c r="Q144" s="42">
        <v>21607</v>
      </c>
      <c r="R144" s="62">
        <v>561441</v>
      </c>
      <c r="S144" s="73">
        <v>150607.07</v>
      </c>
      <c r="T144" s="73">
        <v>594554.61</v>
      </c>
    </row>
    <row r="145" spans="1:20" x14ac:dyDescent="0.55000000000000004">
      <c r="A145" s="7" t="s">
        <v>460</v>
      </c>
      <c r="B145" s="8" t="s">
        <v>137</v>
      </c>
      <c r="C145" s="73">
        <v>512805</v>
      </c>
      <c r="D145" s="73"/>
      <c r="E145" s="73"/>
      <c r="F145" s="77"/>
      <c r="G145" s="77"/>
      <c r="H145" s="77"/>
      <c r="I145" s="77"/>
      <c r="J145" s="77"/>
      <c r="K145" s="77"/>
      <c r="L145" s="77"/>
      <c r="M145" s="78"/>
      <c r="N145" s="81"/>
      <c r="O145" s="49">
        <v>0</v>
      </c>
      <c r="P145" s="42">
        <v>203594</v>
      </c>
      <c r="Q145" s="42">
        <v>3206</v>
      </c>
      <c r="R145" s="62">
        <v>719605</v>
      </c>
      <c r="S145" s="73">
        <v>0</v>
      </c>
      <c r="T145" s="73">
        <v>126481.76</v>
      </c>
    </row>
    <row r="146" spans="1:20" x14ac:dyDescent="0.55000000000000004">
      <c r="A146" s="7" t="s">
        <v>461</v>
      </c>
      <c r="B146" s="8" t="s">
        <v>138</v>
      </c>
      <c r="C146" s="73">
        <v>1273776</v>
      </c>
      <c r="D146" s="73"/>
      <c r="E146" s="73"/>
      <c r="F146" s="77"/>
      <c r="G146" s="77"/>
      <c r="H146" s="77"/>
      <c r="I146" s="77"/>
      <c r="J146" s="77"/>
      <c r="K146" s="77"/>
      <c r="L146" s="77"/>
      <c r="M146" s="78"/>
      <c r="N146" s="81"/>
      <c r="O146" s="49">
        <v>0</v>
      </c>
      <c r="P146" s="42">
        <v>194270</v>
      </c>
      <c r="Q146" s="42">
        <v>21225</v>
      </c>
      <c r="R146" s="62">
        <v>1489271</v>
      </c>
      <c r="S146" s="73">
        <v>120048.87</v>
      </c>
      <c r="T146" s="73">
        <v>0</v>
      </c>
    </row>
    <row r="147" spans="1:20" x14ac:dyDescent="0.55000000000000004">
      <c r="A147" s="7" t="s">
        <v>462</v>
      </c>
      <c r="B147" s="8" t="s">
        <v>139</v>
      </c>
      <c r="C147" s="73">
        <v>230067</v>
      </c>
      <c r="D147" s="73"/>
      <c r="E147" s="73"/>
      <c r="F147" s="77"/>
      <c r="G147" s="77"/>
      <c r="H147" s="77"/>
      <c r="I147" s="77"/>
      <c r="J147" s="77"/>
      <c r="K147" s="77"/>
      <c r="L147" s="77"/>
      <c r="M147" s="78"/>
      <c r="N147" s="81"/>
      <c r="O147" s="49">
        <v>0</v>
      </c>
      <c r="P147" s="42">
        <v>194270</v>
      </c>
      <c r="Q147" s="42">
        <v>0</v>
      </c>
      <c r="R147" s="62">
        <v>424337</v>
      </c>
      <c r="S147" s="73">
        <v>0</v>
      </c>
      <c r="T147" s="73">
        <v>518017.25</v>
      </c>
    </row>
    <row r="148" spans="1:20" x14ac:dyDescent="0.55000000000000004">
      <c r="A148" s="7" t="s">
        <v>463</v>
      </c>
      <c r="B148" s="8" t="s">
        <v>140</v>
      </c>
      <c r="C148" s="73">
        <v>5352112</v>
      </c>
      <c r="D148" s="73"/>
      <c r="E148" s="73"/>
      <c r="F148" s="77">
        <v>113826.65</v>
      </c>
      <c r="G148" s="77"/>
      <c r="H148" s="77"/>
      <c r="I148" s="77"/>
      <c r="J148" s="77"/>
      <c r="K148" s="77"/>
      <c r="L148" s="77"/>
      <c r="M148" s="78"/>
      <c r="N148" s="81">
        <v>2505057</v>
      </c>
      <c r="O148" s="49">
        <v>0</v>
      </c>
      <c r="P148" s="42">
        <v>457700</v>
      </c>
      <c r="Q148" s="42">
        <v>538343</v>
      </c>
      <c r="R148" s="62">
        <v>8967038.6500000004</v>
      </c>
      <c r="S148" s="73">
        <v>3411787.12</v>
      </c>
      <c r="T148" s="73">
        <v>10984783.619999999</v>
      </c>
    </row>
    <row r="149" spans="1:20" x14ac:dyDescent="0.55000000000000004">
      <c r="A149" s="7" t="s">
        <v>464</v>
      </c>
      <c r="B149" s="8" t="s">
        <v>141</v>
      </c>
      <c r="C149" s="73">
        <v>303829</v>
      </c>
      <c r="D149" s="73"/>
      <c r="E149" s="73"/>
      <c r="F149" s="77"/>
      <c r="G149" s="77"/>
      <c r="H149" s="77"/>
      <c r="I149" s="77"/>
      <c r="J149" s="77"/>
      <c r="K149" s="77"/>
      <c r="L149" s="77"/>
      <c r="M149" s="78"/>
      <c r="N149" s="81"/>
      <c r="O149" s="49">
        <v>10689</v>
      </c>
      <c r="P149" s="42">
        <v>35745</v>
      </c>
      <c r="Q149" s="42">
        <v>9620</v>
      </c>
      <c r="R149" s="62">
        <v>359883</v>
      </c>
      <c r="S149" s="73">
        <v>25805.14</v>
      </c>
      <c r="T149" s="73">
        <v>378536.79</v>
      </c>
    </row>
    <row r="150" spans="1:20" x14ac:dyDescent="0.55000000000000004">
      <c r="A150" s="7" t="s">
        <v>465</v>
      </c>
      <c r="B150" s="8" t="s">
        <v>142</v>
      </c>
      <c r="C150" s="73">
        <v>133434</v>
      </c>
      <c r="D150" s="73"/>
      <c r="E150" s="73"/>
      <c r="F150" s="77"/>
      <c r="G150" s="77"/>
      <c r="H150" s="77"/>
      <c r="I150" s="77"/>
      <c r="J150" s="77"/>
      <c r="K150" s="77"/>
      <c r="L150" s="77"/>
      <c r="M150" s="78"/>
      <c r="N150" s="81"/>
      <c r="O150" s="49">
        <v>35884</v>
      </c>
      <c r="P150" s="42">
        <v>98689</v>
      </c>
      <c r="Q150" s="42">
        <v>1603</v>
      </c>
      <c r="R150" s="62">
        <v>269610</v>
      </c>
      <c r="S150" s="73">
        <v>0</v>
      </c>
      <c r="T150" s="73">
        <v>160411.49</v>
      </c>
    </row>
    <row r="151" spans="1:20" x14ac:dyDescent="0.55000000000000004">
      <c r="A151" s="7" t="s">
        <v>459</v>
      </c>
      <c r="B151" s="8" t="s">
        <v>136</v>
      </c>
      <c r="C151" s="73">
        <v>249088</v>
      </c>
      <c r="D151" s="73"/>
      <c r="E151" s="73"/>
      <c r="F151" s="77"/>
      <c r="G151" s="77"/>
      <c r="H151" s="77"/>
      <c r="I151" s="77"/>
      <c r="J151" s="77"/>
      <c r="K151" s="77"/>
      <c r="L151" s="77"/>
      <c r="M151" s="78"/>
      <c r="N151" s="81"/>
      <c r="O151" s="49">
        <v>48516</v>
      </c>
      <c r="P151" s="42">
        <v>90918</v>
      </c>
      <c r="Q151" s="42">
        <v>3234</v>
      </c>
      <c r="R151" s="62">
        <v>391756</v>
      </c>
      <c r="S151" s="73">
        <v>19524.830000000002</v>
      </c>
      <c r="T151" s="73">
        <v>425084.84</v>
      </c>
    </row>
    <row r="152" spans="1:20" x14ac:dyDescent="0.55000000000000004">
      <c r="A152" s="7" t="s">
        <v>466</v>
      </c>
      <c r="B152" s="8" t="s">
        <v>143</v>
      </c>
      <c r="C152" s="73">
        <v>128155</v>
      </c>
      <c r="D152" s="73"/>
      <c r="E152" s="73"/>
      <c r="F152" s="77"/>
      <c r="G152" s="77"/>
      <c r="H152" s="77"/>
      <c r="I152" s="77"/>
      <c r="J152" s="77"/>
      <c r="K152" s="77"/>
      <c r="L152" s="77"/>
      <c r="M152" s="78"/>
      <c r="N152" s="81"/>
      <c r="O152" s="49">
        <v>0</v>
      </c>
      <c r="P152" s="42">
        <v>62166</v>
      </c>
      <c r="Q152" s="42">
        <v>0</v>
      </c>
      <c r="R152" s="62">
        <v>190321</v>
      </c>
      <c r="S152" s="73">
        <v>0</v>
      </c>
      <c r="T152" s="73">
        <v>61948.72</v>
      </c>
    </row>
    <row r="153" spans="1:20" x14ac:dyDescent="0.55000000000000004">
      <c r="A153" s="7" t="s">
        <v>442</v>
      </c>
      <c r="B153" s="8" t="s">
        <v>119</v>
      </c>
      <c r="C153" s="73">
        <v>441531</v>
      </c>
      <c r="D153" s="73"/>
      <c r="E153" s="73"/>
      <c r="F153" s="77"/>
      <c r="G153" s="77"/>
      <c r="H153" s="77"/>
      <c r="I153" s="77"/>
      <c r="J153" s="77"/>
      <c r="K153" s="77"/>
      <c r="L153" s="77"/>
      <c r="M153" s="78"/>
      <c r="N153" s="81"/>
      <c r="O153" s="49">
        <v>0</v>
      </c>
      <c r="P153" s="42">
        <v>102574</v>
      </c>
      <c r="Q153" s="42">
        <v>4834</v>
      </c>
      <c r="R153" s="62">
        <v>548939</v>
      </c>
      <c r="S153" s="73">
        <v>17485.38</v>
      </c>
      <c r="T153" s="73">
        <v>426088.44</v>
      </c>
    </row>
    <row r="154" spans="1:20" x14ac:dyDescent="0.55000000000000004">
      <c r="A154" s="7" t="s">
        <v>467</v>
      </c>
      <c r="B154" s="8" t="s">
        <v>144</v>
      </c>
      <c r="C154" s="73">
        <v>165699</v>
      </c>
      <c r="D154" s="73"/>
      <c r="E154" s="73"/>
      <c r="F154" s="77"/>
      <c r="G154" s="77"/>
      <c r="H154" s="77"/>
      <c r="I154" s="77"/>
      <c r="J154" s="77"/>
      <c r="K154" s="77"/>
      <c r="L154" s="77"/>
      <c r="M154" s="78"/>
      <c r="N154" s="81"/>
      <c r="O154" s="49">
        <v>0</v>
      </c>
      <c r="P154" s="42">
        <v>72268</v>
      </c>
      <c r="Q154" s="42">
        <v>31608</v>
      </c>
      <c r="R154" s="62">
        <v>269575</v>
      </c>
      <c r="S154" s="73">
        <v>61215</v>
      </c>
      <c r="T154" s="73">
        <v>10692.98</v>
      </c>
    </row>
    <row r="155" spans="1:20" x14ac:dyDescent="0.55000000000000004">
      <c r="A155" s="7" t="s">
        <v>468</v>
      </c>
      <c r="B155" s="8" t="s">
        <v>145</v>
      </c>
      <c r="C155" s="73">
        <v>1394507</v>
      </c>
      <c r="D155" s="73"/>
      <c r="E155" s="73"/>
      <c r="F155" s="77"/>
      <c r="G155" s="77"/>
      <c r="H155" s="77"/>
      <c r="I155" s="77"/>
      <c r="J155" s="77"/>
      <c r="K155" s="77"/>
      <c r="L155" s="77"/>
      <c r="M155" s="78"/>
      <c r="N155" s="81"/>
      <c r="O155" s="49">
        <v>0</v>
      </c>
      <c r="P155" s="42">
        <v>780188</v>
      </c>
      <c r="Q155" s="42">
        <v>192249</v>
      </c>
      <c r="R155" s="62">
        <v>2366944</v>
      </c>
      <c r="S155" s="73">
        <v>321271.7</v>
      </c>
      <c r="T155" s="73">
        <v>5999257.0599999996</v>
      </c>
    </row>
    <row r="156" spans="1:20" x14ac:dyDescent="0.55000000000000004">
      <c r="A156" s="7" t="s">
        <v>469</v>
      </c>
      <c r="B156" s="8" t="s">
        <v>146</v>
      </c>
      <c r="C156" s="73">
        <v>685703</v>
      </c>
      <c r="D156" s="73"/>
      <c r="E156" s="73"/>
      <c r="F156" s="77"/>
      <c r="G156" s="77"/>
      <c r="H156" s="77"/>
      <c r="I156" s="77"/>
      <c r="J156" s="77"/>
      <c r="K156" s="77"/>
      <c r="L156" s="77"/>
      <c r="M156" s="78"/>
      <c r="N156" s="81"/>
      <c r="O156" s="49">
        <v>0</v>
      </c>
      <c r="P156" s="42">
        <v>132103</v>
      </c>
      <c r="Q156" s="42">
        <v>0</v>
      </c>
      <c r="R156" s="62">
        <v>817806</v>
      </c>
      <c r="S156" s="73">
        <v>62204.18</v>
      </c>
      <c r="T156" s="73">
        <v>871817.24</v>
      </c>
    </row>
    <row r="157" spans="1:20" x14ac:dyDescent="0.55000000000000004">
      <c r="A157" s="7" t="s">
        <v>470</v>
      </c>
      <c r="B157" s="8" t="s">
        <v>147</v>
      </c>
      <c r="C157" s="73">
        <v>68992</v>
      </c>
      <c r="D157" s="73"/>
      <c r="E157" s="73"/>
      <c r="F157" s="77"/>
      <c r="G157" s="77"/>
      <c r="H157" s="77"/>
      <c r="I157" s="77"/>
      <c r="J157" s="77"/>
      <c r="K157" s="77"/>
      <c r="L157" s="77"/>
      <c r="M157" s="78"/>
      <c r="N157" s="81"/>
      <c r="O157" s="49">
        <v>0</v>
      </c>
      <c r="P157" s="42">
        <v>75376</v>
      </c>
      <c r="Q157" s="42">
        <v>0</v>
      </c>
      <c r="R157" s="62">
        <v>144368</v>
      </c>
      <c r="S157" s="73">
        <v>0</v>
      </c>
      <c r="T157" s="73">
        <v>135425.82999999999</v>
      </c>
    </row>
    <row r="158" spans="1:20" x14ac:dyDescent="0.55000000000000004">
      <c r="A158" s="7" t="s">
        <v>471</v>
      </c>
      <c r="B158" s="8" t="s">
        <v>148</v>
      </c>
      <c r="C158" s="73">
        <v>97419</v>
      </c>
      <c r="D158" s="73"/>
      <c r="E158" s="73"/>
      <c r="F158" s="77"/>
      <c r="G158" s="77"/>
      <c r="H158" s="77"/>
      <c r="I158" s="77"/>
      <c r="J158" s="77"/>
      <c r="K158" s="77"/>
      <c r="L158" s="77"/>
      <c r="M158" s="78"/>
      <c r="N158" s="81"/>
      <c r="O158" s="49">
        <v>0</v>
      </c>
      <c r="P158" s="42">
        <v>108791</v>
      </c>
      <c r="Q158" s="42">
        <v>0</v>
      </c>
      <c r="R158" s="62">
        <v>206210</v>
      </c>
      <c r="S158" s="73">
        <v>0</v>
      </c>
      <c r="T158" s="73">
        <v>222600.72</v>
      </c>
    </row>
    <row r="159" spans="1:20" x14ac:dyDescent="0.55000000000000004">
      <c r="A159" s="7" t="s">
        <v>472</v>
      </c>
      <c r="B159" s="8" t="s">
        <v>149</v>
      </c>
      <c r="C159" s="73">
        <v>417785</v>
      </c>
      <c r="D159" s="73"/>
      <c r="E159" s="73"/>
      <c r="F159" s="77"/>
      <c r="G159" s="77"/>
      <c r="H159" s="77"/>
      <c r="I159" s="77"/>
      <c r="J159" s="77"/>
      <c r="K159" s="77"/>
      <c r="L159" s="77"/>
      <c r="M159" s="78"/>
      <c r="N159" s="81"/>
      <c r="O159" s="49">
        <v>0</v>
      </c>
      <c r="P159" s="42">
        <v>254105</v>
      </c>
      <c r="Q159" s="42">
        <v>14811</v>
      </c>
      <c r="R159" s="62">
        <v>686701</v>
      </c>
      <c r="S159" s="73">
        <v>39054.870000000003</v>
      </c>
      <c r="T159" s="73">
        <v>808098.05</v>
      </c>
    </row>
    <row r="160" spans="1:20" x14ac:dyDescent="0.55000000000000004">
      <c r="A160" s="7" t="s">
        <v>473</v>
      </c>
      <c r="B160" s="8" t="s">
        <v>150</v>
      </c>
      <c r="C160" s="73">
        <v>113105</v>
      </c>
      <c r="D160" s="73"/>
      <c r="E160" s="73"/>
      <c r="F160" s="77"/>
      <c r="G160" s="77"/>
      <c r="H160" s="77"/>
      <c r="I160" s="77"/>
      <c r="J160" s="77"/>
      <c r="K160" s="77"/>
      <c r="L160" s="77"/>
      <c r="M160" s="78"/>
      <c r="N160" s="81"/>
      <c r="O160" s="49">
        <v>0</v>
      </c>
      <c r="P160" s="42">
        <v>10102</v>
      </c>
      <c r="Q160" s="42">
        <v>6413</v>
      </c>
      <c r="R160" s="62">
        <v>129620</v>
      </c>
      <c r="S160" s="73">
        <v>16513.02</v>
      </c>
      <c r="T160" s="73">
        <v>340706.17</v>
      </c>
    </row>
    <row r="161" spans="1:20" x14ac:dyDescent="0.55000000000000004">
      <c r="A161" s="7" t="s">
        <v>474</v>
      </c>
      <c r="B161" s="8" t="s">
        <v>151</v>
      </c>
      <c r="C161" s="73">
        <v>79894</v>
      </c>
      <c r="D161" s="73"/>
      <c r="E161" s="73"/>
      <c r="F161" s="77"/>
      <c r="G161" s="77"/>
      <c r="H161" s="77"/>
      <c r="I161" s="77"/>
      <c r="J161" s="77"/>
      <c r="K161" s="77"/>
      <c r="L161" s="77"/>
      <c r="M161" s="78"/>
      <c r="N161" s="81"/>
      <c r="O161" s="49">
        <v>0</v>
      </c>
      <c r="P161" s="42">
        <v>55173</v>
      </c>
      <c r="Q161" s="42">
        <v>1603</v>
      </c>
      <c r="R161" s="62">
        <v>136670</v>
      </c>
      <c r="S161" s="73">
        <v>0</v>
      </c>
      <c r="T161" s="73">
        <v>0</v>
      </c>
    </row>
    <row r="162" spans="1:20" x14ac:dyDescent="0.55000000000000004">
      <c r="A162" s="7" t="s">
        <v>475</v>
      </c>
      <c r="B162" s="8" t="s">
        <v>152</v>
      </c>
      <c r="C162" s="73">
        <v>104279</v>
      </c>
      <c r="D162" s="73"/>
      <c r="E162" s="73"/>
      <c r="F162" s="77"/>
      <c r="G162" s="77"/>
      <c r="H162" s="77"/>
      <c r="I162" s="77"/>
      <c r="J162" s="77"/>
      <c r="K162" s="77"/>
      <c r="L162" s="77"/>
      <c r="M162" s="78"/>
      <c r="N162" s="81"/>
      <c r="O162" s="49">
        <v>127504</v>
      </c>
      <c r="P162" s="42">
        <v>0</v>
      </c>
      <c r="Q162" s="42">
        <v>3206</v>
      </c>
      <c r="R162" s="62">
        <v>234989</v>
      </c>
      <c r="S162" s="73">
        <v>0</v>
      </c>
      <c r="T162" s="73">
        <v>385210.66</v>
      </c>
    </row>
    <row r="163" spans="1:20" x14ac:dyDescent="0.55000000000000004">
      <c r="A163" s="7" t="s">
        <v>476</v>
      </c>
      <c r="B163" s="8" t="s">
        <v>153</v>
      </c>
      <c r="C163" s="73">
        <v>181322</v>
      </c>
      <c r="D163" s="73"/>
      <c r="E163" s="73"/>
      <c r="F163" s="77"/>
      <c r="G163" s="77"/>
      <c r="H163" s="77"/>
      <c r="I163" s="77"/>
      <c r="J163" s="77"/>
      <c r="K163" s="77"/>
      <c r="L163" s="77"/>
      <c r="M163" s="78"/>
      <c r="N163" s="81"/>
      <c r="O163" s="49">
        <v>6871</v>
      </c>
      <c r="P163" s="42">
        <v>66051</v>
      </c>
      <c r="Q163" s="42">
        <v>1603</v>
      </c>
      <c r="R163" s="62">
        <v>255847</v>
      </c>
      <c r="S163" s="73">
        <v>9232.32</v>
      </c>
      <c r="T163" s="73">
        <v>271099.24</v>
      </c>
    </row>
    <row r="164" spans="1:20" x14ac:dyDescent="0.55000000000000004">
      <c r="A164" s="7" t="s">
        <v>477</v>
      </c>
      <c r="B164" s="8" t="s">
        <v>154</v>
      </c>
      <c r="C164" s="73">
        <v>414257</v>
      </c>
      <c r="D164" s="73"/>
      <c r="E164" s="73"/>
      <c r="F164" s="77"/>
      <c r="G164" s="77"/>
      <c r="H164" s="77"/>
      <c r="I164" s="77"/>
      <c r="J164" s="77"/>
      <c r="K164" s="77"/>
      <c r="L164" s="77"/>
      <c r="M164" s="78"/>
      <c r="N164" s="81"/>
      <c r="O164" s="49">
        <v>0</v>
      </c>
      <c r="P164" s="42">
        <v>85478</v>
      </c>
      <c r="Q164" s="42">
        <v>69325</v>
      </c>
      <c r="R164" s="62">
        <v>569060</v>
      </c>
      <c r="S164" s="73">
        <v>71587.070000000007</v>
      </c>
      <c r="T164" s="73">
        <v>168172.92</v>
      </c>
    </row>
    <row r="165" spans="1:20" x14ac:dyDescent="0.55000000000000004">
      <c r="A165" s="7" t="s">
        <v>478</v>
      </c>
      <c r="B165" s="8" t="s">
        <v>155</v>
      </c>
      <c r="C165" s="73">
        <v>103503</v>
      </c>
      <c r="D165" s="73"/>
      <c r="E165" s="73"/>
      <c r="F165" s="77"/>
      <c r="G165" s="77"/>
      <c r="H165" s="77"/>
      <c r="I165" s="77"/>
      <c r="J165" s="77"/>
      <c r="K165" s="77"/>
      <c r="L165" s="77"/>
      <c r="M165" s="78"/>
      <c r="N165" s="81"/>
      <c r="O165" s="49">
        <v>84748</v>
      </c>
      <c r="P165" s="42">
        <v>0</v>
      </c>
      <c r="Q165" s="42">
        <v>12826</v>
      </c>
      <c r="R165" s="62">
        <v>201077</v>
      </c>
      <c r="S165" s="73">
        <v>90230.82</v>
      </c>
      <c r="T165" s="73">
        <v>167143.85</v>
      </c>
    </row>
    <row r="166" spans="1:20" x14ac:dyDescent="0.55000000000000004">
      <c r="A166" s="7" t="s">
        <v>479</v>
      </c>
      <c r="B166" s="8" t="s">
        <v>156</v>
      </c>
      <c r="C166" s="73">
        <v>669323</v>
      </c>
      <c r="D166" s="73"/>
      <c r="E166" s="73"/>
      <c r="F166" s="77"/>
      <c r="G166" s="77"/>
      <c r="H166" s="77"/>
      <c r="I166" s="77"/>
      <c r="J166" s="77"/>
      <c r="K166" s="77"/>
      <c r="L166" s="77"/>
      <c r="M166" s="78"/>
      <c r="N166" s="81"/>
      <c r="O166" s="49">
        <v>128268</v>
      </c>
      <c r="P166" s="42">
        <v>413406</v>
      </c>
      <c r="Q166" s="42">
        <v>51994</v>
      </c>
      <c r="R166" s="62">
        <v>1262991</v>
      </c>
      <c r="S166" s="73">
        <v>0</v>
      </c>
      <c r="T166" s="73">
        <v>673874.73</v>
      </c>
    </row>
    <row r="167" spans="1:20" x14ac:dyDescent="0.55000000000000004">
      <c r="A167" s="7" t="s">
        <v>523</v>
      </c>
      <c r="B167" s="8" t="s">
        <v>200</v>
      </c>
      <c r="C167" s="73">
        <v>134471</v>
      </c>
      <c r="D167" s="73"/>
      <c r="E167" s="73"/>
      <c r="F167" s="77"/>
      <c r="G167" s="77"/>
      <c r="H167" s="77"/>
      <c r="I167" s="77"/>
      <c r="J167" s="77"/>
      <c r="K167" s="77"/>
      <c r="L167" s="77"/>
      <c r="M167" s="78"/>
      <c r="N167" s="81"/>
      <c r="O167" s="49">
        <v>0</v>
      </c>
      <c r="P167" s="42">
        <v>216028</v>
      </c>
      <c r="Q167" s="42">
        <v>0</v>
      </c>
      <c r="R167" s="62">
        <v>350499</v>
      </c>
      <c r="S167" s="73">
        <v>0</v>
      </c>
      <c r="T167" s="73">
        <v>609014.36</v>
      </c>
    </row>
    <row r="168" spans="1:20" x14ac:dyDescent="0.55000000000000004">
      <c r="A168" s="7" t="s">
        <v>480</v>
      </c>
      <c r="B168" s="8" t="s">
        <v>157</v>
      </c>
      <c r="C168" s="73">
        <v>1424315</v>
      </c>
      <c r="D168" s="73"/>
      <c r="E168" s="73"/>
      <c r="F168" s="77"/>
      <c r="G168" s="77"/>
      <c r="H168" s="77"/>
      <c r="I168" s="77"/>
      <c r="J168" s="77"/>
      <c r="K168" s="77"/>
      <c r="L168" s="77"/>
      <c r="M168" s="78"/>
      <c r="N168" s="81"/>
      <c r="O168" s="49">
        <v>0</v>
      </c>
      <c r="P168" s="42">
        <v>1424387</v>
      </c>
      <c r="Q168" s="42">
        <v>33212</v>
      </c>
      <c r="R168" s="62">
        <v>2881914</v>
      </c>
      <c r="S168" s="73">
        <v>497138.73</v>
      </c>
      <c r="T168" s="73">
        <v>6040491.6100000003</v>
      </c>
    </row>
    <row r="169" spans="1:20" x14ac:dyDescent="0.55000000000000004">
      <c r="A169" s="7" t="s">
        <v>481</v>
      </c>
      <c r="B169" s="8" t="s">
        <v>158</v>
      </c>
      <c r="C169" s="73">
        <v>124372</v>
      </c>
      <c r="D169" s="73"/>
      <c r="E169" s="73"/>
      <c r="F169" s="77"/>
      <c r="G169" s="77"/>
      <c r="H169" s="77"/>
      <c r="I169" s="77"/>
      <c r="J169" s="77"/>
      <c r="K169" s="77"/>
      <c r="L169" s="77"/>
      <c r="M169" s="78"/>
      <c r="N169" s="81"/>
      <c r="O169" s="49">
        <v>78640</v>
      </c>
      <c r="P169" s="42">
        <v>13987</v>
      </c>
      <c r="Q169" s="42">
        <v>0</v>
      </c>
      <c r="R169" s="62">
        <v>216999</v>
      </c>
      <c r="S169" s="73">
        <v>0</v>
      </c>
      <c r="T169" s="73">
        <v>92078.64</v>
      </c>
    </row>
    <row r="170" spans="1:20" x14ac:dyDescent="0.55000000000000004">
      <c r="A170" s="7" t="s">
        <v>482</v>
      </c>
      <c r="B170" s="8" t="s">
        <v>159</v>
      </c>
      <c r="C170" s="73">
        <v>111732</v>
      </c>
      <c r="D170" s="73"/>
      <c r="E170" s="73"/>
      <c r="F170" s="77"/>
      <c r="G170" s="77"/>
      <c r="H170" s="77"/>
      <c r="I170" s="77"/>
      <c r="J170" s="77"/>
      <c r="K170" s="77"/>
      <c r="L170" s="77"/>
      <c r="M170" s="78"/>
      <c r="N170" s="81"/>
      <c r="O170" s="49">
        <v>0</v>
      </c>
      <c r="P170" s="42">
        <v>15541</v>
      </c>
      <c r="Q170" s="42">
        <v>0</v>
      </c>
      <c r="R170" s="62">
        <v>127273</v>
      </c>
      <c r="S170" s="73">
        <v>0</v>
      </c>
      <c r="T170" s="73">
        <v>415107.08</v>
      </c>
    </row>
    <row r="171" spans="1:20" x14ac:dyDescent="0.55000000000000004">
      <c r="A171" s="7" t="s">
        <v>483</v>
      </c>
      <c r="B171" s="8" t="s">
        <v>160</v>
      </c>
      <c r="C171" s="73">
        <v>0</v>
      </c>
      <c r="D171" s="73"/>
      <c r="E171" s="73"/>
      <c r="F171" s="77"/>
      <c r="G171" s="77"/>
      <c r="H171" s="77"/>
      <c r="I171" s="77"/>
      <c r="J171" s="77"/>
      <c r="K171" s="77"/>
      <c r="L171" s="77"/>
      <c r="M171" s="78"/>
      <c r="N171" s="81"/>
      <c r="O171" s="49">
        <v>0</v>
      </c>
      <c r="P171" s="42">
        <v>83924</v>
      </c>
      <c r="Q171" s="42">
        <v>3588</v>
      </c>
      <c r="R171" s="62">
        <v>87512</v>
      </c>
      <c r="S171" s="73">
        <v>0</v>
      </c>
      <c r="T171" s="73">
        <v>0</v>
      </c>
    </row>
    <row r="172" spans="1:20" x14ac:dyDescent="0.55000000000000004">
      <c r="A172" s="7" t="s">
        <v>484</v>
      </c>
      <c r="B172" s="8" t="s">
        <v>161</v>
      </c>
      <c r="C172" s="73">
        <v>144785</v>
      </c>
      <c r="D172" s="73"/>
      <c r="E172" s="73"/>
      <c r="F172" s="77"/>
      <c r="G172" s="77"/>
      <c r="H172" s="77"/>
      <c r="I172" s="77"/>
      <c r="J172" s="77"/>
      <c r="K172" s="77"/>
      <c r="L172" s="77"/>
      <c r="M172" s="78"/>
      <c r="N172" s="81"/>
      <c r="O172" s="49">
        <v>0</v>
      </c>
      <c r="P172" s="42">
        <v>111122</v>
      </c>
      <c r="Q172" s="42">
        <v>1603</v>
      </c>
      <c r="R172" s="62">
        <v>257510</v>
      </c>
      <c r="S172" s="73">
        <v>4363.83</v>
      </c>
      <c r="T172" s="73">
        <v>336858.01</v>
      </c>
    </row>
    <row r="173" spans="1:20" x14ac:dyDescent="0.55000000000000004">
      <c r="A173" s="7" t="s">
        <v>485</v>
      </c>
      <c r="B173" s="8" t="s">
        <v>162</v>
      </c>
      <c r="C173" s="73">
        <v>2878</v>
      </c>
      <c r="D173" s="73"/>
      <c r="E173" s="73"/>
      <c r="F173" s="77"/>
      <c r="G173" s="77"/>
      <c r="H173" s="77"/>
      <c r="I173" s="77"/>
      <c r="J173" s="77"/>
      <c r="K173" s="77"/>
      <c r="L173" s="77"/>
      <c r="M173" s="78"/>
      <c r="N173" s="81"/>
      <c r="O173" s="49">
        <v>0</v>
      </c>
      <c r="P173" s="42">
        <v>0</v>
      </c>
      <c r="Q173" s="42">
        <v>0</v>
      </c>
      <c r="R173" s="62">
        <v>2878</v>
      </c>
      <c r="S173" s="73">
        <v>0</v>
      </c>
      <c r="T173" s="73">
        <v>0</v>
      </c>
    </row>
    <row r="174" spans="1:20" x14ac:dyDescent="0.55000000000000004">
      <c r="A174" s="7" t="s">
        <v>486</v>
      </c>
      <c r="B174" s="8" t="s">
        <v>163</v>
      </c>
      <c r="C174" s="73">
        <v>100076</v>
      </c>
      <c r="D174" s="73"/>
      <c r="E174" s="73"/>
      <c r="F174" s="77"/>
      <c r="G174" s="77"/>
      <c r="H174" s="77"/>
      <c r="I174" s="77"/>
      <c r="J174" s="77"/>
      <c r="K174" s="77"/>
      <c r="L174" s="77"/>
      <c r="M174" s="78"/>
      <c r="N174" s="81"/>
      <c r="O174" s="49">
        <v>0</v>
      </c>
      <c r="P174" s="42">
        <v>87810</v>
      </c>
      <c r="Q174" s="42">
        <v>0</v>
      </c>
      <c r="R174" s="62">
        <v>187886</v>
      </c>
      <c r="S174" s="73">
        <v>0</v>
      </c>
      <c r="T174" s="73">
        <v>110595.32</v>
      </c>
    </row>
    <row r="175" spans="1:20" x14ac:dyDescent="0.55000000000000004">
      <c r="A175" s="7" t="s">
        <v>487</v>
      </c>
      <c r="B175" s="8" t="s">
        <v>164</v>
      </c>
      <c r="C175" s="73">
        <v>124168</v>
      </c>
      <c r="D175" s="73"/>
      <c r="E175" s="73"/>
      <c r="F175" s="77"/>
      <c r="G175" s="77"/>
      <c r="H175" s="77"/>
      <c r="I175" s="77"/>
      <c r="J175" s="77"/>
      <c r="K175" s="77"/>
      <c r="L175" s="77"/>
      <c r="M175" s="78"/>
      <c r="N175" s="81"/>
      <c r="O175" s="49">
        <v>0</v>
      </c>
      <c r="P175" s="42">
        <v>144536</v>
      </c>
      <c r="Q175" s="42">
        <v>0</v>
      </c>
      <c r="R175" s="62">
        <v>268704</v>
      </c>
      <c r="S175" s="73">
        <v>10764.97</v>
      </c>
      <c r="T175" s="73">
        <v>302575.23</v>
      </c>
    </row>
    <row r="176" spans="1:20" x14ac:dyDescent="0.55000000000000004">
      <c r="A176" s="7" t="s">
        <v>414</v>
      </c>
      <c r="B176" s="8" t="s">
        <v>91</v>
      </c>
      <c r="C176" s="73">
        <v>172196</v>
      </c>
      <c r="D176" s="73"/>
      <c r="E176" s="73"/>
      <c r="F176" s="77"/>
      <c r="G176" s="77"/>
      <c r="H176" s="77"/>
      <c r="I176" s="77"/>
      <c r="J176" s="77"/>
      <c r="K176" s="77"/>
      <c r="L176" s="77"/>
      <c r="M176" s="78"/>
      <c r="N176" s="81"/>
      <c r="O176" s="49">
        <v>104230</v>
      </c>
      <c r="P176" s="42">
        <v>111899</v>
      </c>
      <c r="Q176" s="42">
        <v>0</v>
      </c>
      <c r="R176" s="62">
        <v>388325</v>
      </c>
      <c r="S176" s="73">
        <v>0</v>
      </c>
      <c r="T176" s="73">
        <v>389673.85</v>
      </c>
    </row>
    <row r="177" spans="1:20" x14ac:dyDescent="0.55000000000000004">
      <c r="A177" s="7" t="s">
        <v>488</v>
      </c>
      <c r="B177" s="8" t="s">
        <v>165</v>
      </c>
      <c r="C177" s="73">
        <v>243818</v>
      </c>
      <c r="D177" s="73"/>
      <c r="E177" s="73"/>
      <c r="F177" s="77"/>
      <c r="G177" s="77"/>
      <c r="H177" s="77"/>
      <c r="I177" s="77"/>
      <c r="J177" s="77"/>
      <c r="K177" s="77"/>
      <c r="L177" s="77"/>
      <c r="M177" s="78"/>
      <c r="N177" s="81"/>
      <c r="O177" s="49">
        <v>45194</v>
      </c>
      <c r="P177" s="42">
        <v>148422</v>
      </c>
      <c r="Q177" s="42">
        <v>0</v>
      </c>
      <c r="R177" s="62">
        <v>437434</v>
      </c>
      <c r="S177" s="73">
        <v>0</v>
      </c>
      <c r="T177" s="73">
        <v>457678.69</v>
      </c>
    </row>
    <row r="178" spans="1:20" x14ac:dyDescent="0.55000000000000004">
      <c r="A178" s="7" t="s">
        <v>489</v>
      </c>
      <c r="B178" s="8" t="s">
        <v>166</v>
      </c>
      <c r="C178" s="73">
        <v>222230</v>
      </c>
      <c r="D178" s="73"/>
      <c r="E178" s="73"/>
      <c r="F178" s="77"/>
      <c r="G178" s="77"/>
      <c r="H178" s="77"/>
      <c r="I178" s="77"/>
      <c r="J178" s="77"/>
      <c r="K178" s="77"/>
      <c r="L178" s="77"/>
      <c r="M178" s="78"/>
      <c r="N178" s="81"/>
      <c r="O178" s="49">
        <v>0</v>
      </c>
      <c r="P178" s="42">
        <v>103351</v>
      </c>
      <c r="Q178" s="42">
        <v>0</v>
      </c>
      <c r="R178" s="62">
        <v>325581</v>
      </c>
      <c r="S178" s="73">
        <v>0</v>
      </c>
      <c r="T178" s="73">
        <v>283808.15999999997</v>
      </c>
    </row>
    <row r="179" spans="1:20" x14ac:dyDescent="0.55000000000000004">
      <c r="A179" s="7" t="s">
        <v>490</v>
      </c>
      <c r="B179" s="8" t="s">
        <v>167</v>
      </c>
      <c r="C179" s="73">
        <v>222390</v>
      </c>
      <c r="D179" s="73"/>
      <c r="E179" s="73"/>
      <c r="F179" s="77"/>
      <c r="G179" s="77"/>
      <c r="H179" s="77"/>
      <c r="I179" s="77"/>
      <c r="J179" s="77"/>
      <c r="K179" s="77"/>
      <c r="L179" s="77"/>
      <c r="M179" s="78"/>
      <c r="N179" s="81"/>
      <c r="O179" s="49">
        <v>266461</v>
      </c>
      <c r="P179" s="42">
        <v>0</v>
      </c>
      <c r="Q179" s="42">
        <v>6795</v>
      </c>
      <c r="R179" s="62">
        <v>495646</v>
      </c>
      <c r="S179" s="73">
        <v>65887.16</v>
      </c>
      <c r="T179" s="73">
        <v>753348.7</v>
      </c>
    </row>
    <row r="180" spans="1:20" x14ac:dyDescent="0.55000000000000004">
      <c r="A180" s="7" t="s">
        <v>491</v>
      </c>
      <c r="B180" s="8" t="s">
        <v>168</v>
      </c>
      <c r="C180" s="73">
        <v>176961</v>
      </c>
      <c r="D180" s="73"/>
      <c r="E180" s="73"/>
      <c r="F180" s="77"/>
      <c r="G180" s="77"/>
      <c r="H180" s="77"/>
      <c r="I180" s="77"/>
      <c r="J180" s="77"/>
      <c r="K180" s="77"/>
      <c r="L180" s="77"/>
      <c r="M180" s="78"/>
      <c r="N180" s="81"/>
      <c r="O180" s="49">
        <v>85512</v>
      </c>
      <c r="P180" s="42">
        <v>73045</v>
      </c>
      <c r="Q180" s="42">
        <v>1985</v>
      </c>
      <c r="R180" s="62">
        <v>337503</v>
      </c>
      <c r="S180" s="73">
        <v>0</v>
      </c>
      <c r="T180" s="73">
        <v>117678.09</v>
      </c>
    </row>
    <row r="181" spans="1:20" x14ac:dyDescent="0.55000000000000004">
      <c r="A181" s="7" t="s">
        <v>492</v>
      </c>
      <c r="B181" s="8" t="s">
        <v>169</v>
      </c>
      <c r="C181" s="73">
        <v>128429</v>
      </c>
      <c r="D181" s="73"/>
      <c r="E181" s="73"/>
      <c r="F181" s="77"/>
      <c r="G181" s="77"/>
      <c r="H181" s="77"/>
      <c r="I181" s="77"/>
      <c r="J181" s="77"/>
      <c r="K181" s="77"/>
      <c r="L181" s="77"/>
      <c r="M181" s="78"/>
      <c r="N181" s="81"/>
      <c r="O181" s="49">
        <v>763</v>
      </c>
      <c r="P181" s="42">
        <v>153861</v>
      </c>
      <c r="Q181" s="42">
        <v>0</v>
      </c>
      <c r="R181" s="62">
        <v>283053</v>
      </c>
      <c r="S181" s="73">
        <v>17639.87</v>
      </c>
      <c r="T181" s="73">
        <v>210634.67</v>
      </c>
    </row>
    <row r="182" spans="1:20" x14ac:dyDescent="0.55000000000000004">
      <c r="A182" s="7" t="s">
        <v>493</v>
      </c>
      <c r="B182" s="8" t="s">
        <v>170</v>
      </c>
      <c r="C182" s="73">
        <v>336151</v>
      </c>
      <c r="D182" s="73"/>
      <c r="E182" s="73"/>
      <c r="F182" s="77"/>
      <c r="G182" s="77"/>
      <c r="H182" s="77"/>
      <c r="I182" s="77"/>
      <c r="J182" s="77"/>
      <c r="K182" s="77"/>
      <c r="L182" s="77"/>
      <c r="M182" s="78"/>
      <c r="N182" s="81"/>
      <c r="O182" s="49">
        <v>0</v>
      </c>
      <c r="P182" s="42">
        <v>419623</v>
      </c>
      <c r="Q182" s="42">
        <v>6469</v>
      </c>
      <c r="R182" s="62">
        <v>762243</v>
      </c>
      <c r="S182" s="73">
        <v>94708.85</v>
      </c>
      <c r="T182" s="73">
        <v>814852.15</v>
      </c>
    </row>
    <row r="183" spans="1:20" x14ac:dyDescent="0.55000000000000004">
      <c r="A183" s="7" t="s">
        <v>494</v>
      </c>
      <c r="B183" s="8" t="s">
        <v>171</v>
      </c>
      <c r="C183" s="73">
        <v>1565085</v>
      </c>
      <c r="D183" s="73"/>
      <c r="E183" s="73"/>
      <c r="F183" s="77"/>
      <c r="G183" s="77"/>
      <c r="H183" s="77"/>
      <c r="I183" s="77"/>
      <c r="J183" s="77"/>
      <c r="K183" s="77"/>
      <c r="L183" s="77"/>
      <c r="M183" s="78"/>
      <c r="N183" s="81"/>
      <c r="O183" s="49">
        <v>0</v>
      </c>
      <c r="P183" s="42">
        <v>521420</v>
      </c>
      <c r="Q183" s="42">
        <v>943663</v>
      </c>
      <c r="R183" s="62">
        <v>3030168</v>
      </c>
      <c r="S183" s="73">
        <v>0</v>
      </c>
      <c r="T183" s="73">
        <v>1033096.9</v>
      </c>
    </row>
    <row r="184" spans="1:20" x14ac:dyDescent="0.55000000000000004">
      <c r="A184" s="7" t="s">
        <v>495</v>
      </c>
      <c r="B184" s="8" t="s">
        <v>172</v>
      </c>
      <c r="C184" s="73">
        <v>91405</v>
      </c>
      <c r="D184" s="73"/>
      <c r="E184" s="73"/>
      <c r="F184" s="77"/>
      <c r="G184" s="77"/>
      <c r="H184" s="77"/>
      <c r="I184" s="77"/>
      <c r="J184" s="77"/>
      <c r="K184" s="77"/>
      <c r="L184" s="77"/>
      <c r="M184" s="78"/>
      <c r="N184" s="81"/>
      <c r="O184" s="49">
        <v>0</v>
      </c>
      <c r="P184" s="42">
        <v>87033</v>
      </c>
      <c r="Q184" s="42">
        <v>0</v>
      </c>
      <c r="R184" s="62">
        <v>178438</v>
      </c>
      <c r="S184" s="73">
        <v>0</v>
      </c>
      <c r="T184" s="73">
        <v>179800.32000000001</v>
      </c>
    </row>
    <row r="185" spans="1:20" x14ac:dyDescent="0.55000000000000004">
      <c r="A185" s="7" t="s">
        <v>496</v>
      </c>
      <c r="B185" s="8" t="s">
        <v>173</v>
      </c>
      <c r="C185" s="73">
        <v>1268214</v>
      </c>
      <c r="D185" s="73"/>
      <c r="E185" s="73"/>
      <c r="F185" s="77"/>
      <c r="G185" s="77"/>
      <c r="H185" s="77"/>
      <c r="I185" s="77"/>
      <c r="J185" s="77"/>
      <c r="K185" s="77"/>
      <c r="L185" s="77"/>
      <c r="M185" s="78"/>
      <c r="N185" s="81"/>
      <c r="O185" s="49">
        <v>0</v>
      </c>
      <c r="P185" s="42">
        <v>280525</v>
      </c>
      <c r="Q185" s="42">
        <v>29383</v>
      </c>
      <c r="R185" s="62">
        <v>1578122</v>
      </c>
      <c r="S185" s="73">
        <v>338955</v>
      </c>
      <c r="T185" s="73">
        <v>4268501.53</v>
      </c>
    </row>
    <row r="186" spans="1:20" x14ac:dyDescent="0.55000000000000004">
      <c r="A186" s="7" t="s">
        <v>503</v>
      </c>
      <c r="B186" s="8" t="s">
        <v>180</v>
      </c>
      <c r="C186" s="73">
        <v>427364</v>
      </c>
      <c r="D186" s="73"/>
      <c r="E186" s="73"/>
      <c r="F186" s="77"/>
      <c r="G186" s="77"/>
      <c r="H186" s="77"/>
      <c r="I186" s="77"/>
      <c r="J186" s="77"/>
      <c r="K186" s="77"/>
      <c r="L186" s="77"/>
      <c r="M186" s="78"/>
      <c r="N186" s="81"/>
      <c r="O186" s="49">
        <v>0</v>
      </c>
      <c r="P186" s="42">
        <v>69937</v>
      </c>
      <c r="Q186" s="42">
        <v>48132</v>
      </c>
      <c r="R186" s="62">
        <v>545433</v>
      </c>
      <c r="S186" s="73">
        <v>30699.86</v>
      </c>
      <c r="T186" s="73">
        <v>277788.90999999997</v>
      </c>
    </row>
    <row r="187" spans="1:20" x14ac:dyDescent="0.55000000000000004">
      <c r="A187" s="7" t="s">
        <v>497</v>
      </c>
      <c r="B187" s="8" t="s">
        <v>174</v>
      </c>
      <c r="C187" s="73">
        <v>201147</v>
      </c>
      <c r="D187" s="73"/>
      <c r="E187" s="73"/>
      <c r="F187" s="77"/>
      <c r="G187" s="77"/>
      <c r="H187" s="77"/>
      <c r="I187" s="77"/>
      <c r="J187" s="77"/>
      <c r="K187" s="77"/>
      <c r="L187" s="77"/>
      <c r="M187" s="78"/>
      <c r="N187" s="81"/>
      <c r="O187" s="49">
        <v>80931</v>
      </c>
      <c r="P187" s="42">
        <v>54395</v>
      </c>
      <c r="Q187" s="42">
        <v>0</v>
      </c>
      <c r="R187" s="62">
        <v>336473</v>
      </c>
      <c r="S187" s="73">
        <v>0</v>
      </c>
      <c r="T187" s="73">
        <v>52393.87</v>
      </c>
    </row>
    <row r="188" spans="1:20" x14ac:dyDescent="0.55000000000000004">
      <c r="A188" s="7" t="s">
        <v>498</v>
      </c>
      <c r="B188" s="8" t="s">
        <v>175</v>
      </c>
      <c r="C188" s="73">
        <v>114049</v>
      </c>
      <c r="D188" s="73"/>
      <c r="E188" s="73"/>
      <c r="F188" s="77"/>
      <c r="G188" s="77"/>
      <c r="H188" s="77"/>
      <c r="I188" s="77"/>
      <c r="J188" s="77"/>
      <c r="K188" s="77"/>
      <c r="L188" s="77"/>
      <c r="M188" s="78"/>
      <c r="N188" s="81"/>
      <c r="O188" s="49">
        <v>0</v>
      </c>
      <c r="P188" s="42">
        <v>10879</v>
      </c>
      <c r="Q188" s="42">
        <v>0</v>
      </c>
      <c r="R188" s="62">
        <v>124928</v>
      </c>
      <c r="S188" s="73">
        <v>0</v>
      </c>
      <c r="T188" s="73">
        <v>50007.98</v>
      </c>
    </row>
    <row r="189" spans="1:20" x14ac:dyDescent="0.55000000000000004">
      <c r="A189" s="7" t="s">
        <v>500</v>
      </c>
      <c r="B189" s="8" t="s">
        <v>177</v>
      </c>
      <c r="C189" s="73">
        <v>149878</v>
      </c>
      <c r="D189" s="73"/>
      <c r="E189" s="73"/>
      <c r="F189" s="77"/>
      <c r="G189" s="77"/>
      <c r="H189" s="77"/>
      <c r="I189" s="77"/>
      <c r="J189" s="77"/>
      <c r="K189" s="77"/>
      <c r="L189" s="77"/>
      <c r="M189" s="78"/>
      <c r="N189" s="81"/>
      <c r="O189" s="49">
        <v>0</v>
      </c>
      <c r="P189" s="42">
        <v>142982</v>
      </c>
      <c r="Q189" s="42">
        <v>1614</v>
      </c>
      <c r="R189" s="62">
        <v>294474</v>
      </c>
      <c r="S189" s="73">
        <v>0</v>
      </c>
      <c r="T189" s="73">
        <v>250986.18</v>
      </c>
    </row>
    <row r="190" spans="1:20" x14ac:dyDescent="0.55000000000000004">
      <c r="A190" s="7" t="s">
        <v>501</v>
      </c>
      <c r="B190" s="8" t="s">
        <v>178</v>
      </c>
      <c r="C190" s="73">
        <v>253630</v>
      </c>
      <c r="D190" s="73"/>
      <c r="E190" s="73"/>
      <c r="F190" s="77"/>
      <c r="G190" s="77"/>
      <c r="H190" s="77"/>
      <c r="I190" s="77"/>
      <c r="J190" s="77"/>
      <c r="K190" s="77"/>
      <c r="L190" s="77"/>
      <c r="M190" s="78"/>
      <c r="N190" s="81"/>
      <c r="O190" s="49">
        <v>0</v>
      </c>
      <c r="P190" s="42">
        <v>77708</v>
      </c>
      <c r="Q190" s="42">
        <v>6795</v>
      </c>
      <c r="R190" s="62">
        <v>338133</v>
      </c>
      <c r="S190" s="73">
        <v>36944.36</v>
      </c>
      <c r="T190" s="73">
        <v>81494.48</v>
      </c>
    </row>
    <row r="191" spans="1:20" x14ac:dyDescent="0.55000000000000004">
      <c r="A191" s="7" t="s">
        <v>502</v>
      </c>
      <c r="B191" s="8" t="s">
        <v>179</v>
      </c>
      <c r="C191" s="73">
        <v>158288</v>
      </c>
      <c r="D191" s="73"/>
      <c r="E191" s="73"/>
      <c r="F191" s="77"/>
      <c r="G191" s="77"/>
      <c r="H191" s="77"/>
      <c r="I191" s="77"/>
      <c r="J191" s="77"/>
      <c r="K191" s="77"/>
      <c r="L191" s="77"/>
      <c r="M191" s="78"/>
      <c r="N191" s="81"/>
      <c r="O191" s="49">
        <v>0</v>
      </c>
      <c r="P191" s="42">
        <v>93249</v>
      </c>
      <c r="Q191" s="42">
        <v>0</v>
      </c>
      <c r="R191" s="62">
        <v>251537</v>
      </c>
      <c r="S191" s="73">
        <v>112.98</v>
      </c>
      <c r="T191" s="73">
        <v>34186.15</v>
      </c>
    </row>
    <row r="192" spans="1:20" x14ac:dyDescent="0.55000000000000004">
      <c r="A192" s="7" t="s">
        <v>499</v>
      </c>
      <c r="B192" s="8" t="s">
        <v>176</v>
      </c>
      <c r="C192" s="73">
        <v>287049</v>
      </c>
      <c r="D192" s="73"/>
      <c r="E192" s="73"/>
      <c r="F192" s="77"/>
      <c r="G192" s="77"/>
      <c r="H192" s="77"/>
      <c r="I192" s="77"/>
      <c r="J192" s="77"/>
      <c r="K192" s="77"/>
      <c r="L192" s="77"/>
      <c r="M192" s="78"/>
      <c r="N192" s="81"/>
      <c r="O192" s="49">
        <v>43007</v>
      </c>
      <c r="P192" s="42">
        <v>0</v>
      </c>
      <c r="Q192" s="42">
        <v>0</v>
      </c>
      <c r="R192" s="62">
        <v>330056</v>
      </c>
      <c r="S192" s="73">
        <v>0</v>
      </c>
      <c r="T192" s="73">
        <v>528624.63</v>
      </c>
    </row>
    <row r="193" spans="1:20" x14ac:dyDescent="0.55000000000000004">
      <c r="A193" s="7" t="s">
        <v>504</v>
      </c>
      <c r="B193" s="8" t="s">
        <v>181</v>
      </c>
      <c r="C193" s="73">
        <v>170394</v>
      </c>
      <c r="D193" s="73"/>
      <c r="E193" s="73"/>
      <c r="F193" s="77"/>
      <c r="G193" s="77"/>
      <c r="H193" s="77"/>
      <c r="I193" s="77"/>
      <c r="J193" s="77"/>
      <c r="K193" s="77"/>
      <c r="L193" s="77"/>
      <c r="M193" s="78"/>
      <c r="N193" s="81"/>
      <c r="O193" s="49">
        <v>0</v>
      </c>
      <c r="P193" s="42">
        <v>79292</v>
      </c>
      <c r="Q193" s="42">
        <v>0</v>
      </c>
      <c r="R193" s="62">
        <v>249686</v>
      </c>
      <c r="S193" s="73">
        <v>0</v>
      </c>
      <c r="T193" s="73">
        <v>137806.85999999999</v>
      </c>
    </row>
    <row r="194" spans="1:20" x14ac:dyDescent="0.55000000000000004">
      <c r="A194" s="7" t="s">
        <v>505</v>
      </c>
      <c r="B194" s="8" t="s">
        <v>182</v>
      </c>
      <c r="C194" s="73">
        <v>359234</v>
      </c>
      <c r="D194" s="73"/>
      <c r="E194" s="73"/>
      <c r="F194" s="77"/>
      <c r="G194" s="77"/>
      <c r="H194" s="77"/>
      <c r="I194" s="77"/>
      <c r="J194" s="77"/>
      <c r="K194" s="77"/>
      <c r="L194" s="77"/>
      <c r="M194" s="78"/>
      <c r="N194" s="81"/>
      <c r="O194" s="49">
        <v>0</v>
      </c>
      <c r="P194" s="42">
        <v>57503</v>
      </c>
      <c r="Q194" s="42">
        <v>5191</v>
      </c>
      <c r="R194" s="62">
        <v>421928</v>
      </c>
      <c r="S194" s="73">
        <v>73215.210000000006</v>
      </c>
      <c r="T194" s="73">
        <v>256197.17</v>
      </c>
    </row>
    <row r="195" spans="1:20" x14ac:dyDescent="0.55000000000000004">
      <c r="A195" s="7" t="s">
        <v>506</v>
      </c>
      <c r="B195" s="8" t="s">
        <v>183</v>
      </c>
      <c r="C195" s="73">
        <v>125498</v>
      </c>
      <c r="D195" s="73"/>
      <c r="E195" s="73"/>
      <c r="F195" s="77"/>
      <c r="G195" s="77"/>
      <c r="H195" s="77"/>
      <c r="I195" s="77"/>
      <c r="J195" s="77"/>
      <c r="K195" s="77"/>
      <c r="L195" s="77"/>
      <c r="M195" s="78"/>
      <c r="N195" s="81"/>
      <c r="O195" s="49">
        <v>0</v>
      </c>
      <c r="P195" s="42">
        <v>57503</v>
      </c>
      <c r="Q195" s="42">
        <v>0</v>
      </c>
      <c r="R195" s="62">
        <v>183001</v>
      </c>
      <c r="S195" s="73">
        <v>4725</v>
      </c>
      <c r="T195" s="73">
        <v>149318.07</v>
      </c>
    </row>
    <row r="196" spans="1:20" x14ac:dyDescent="0.55000000000000004">
      <c r="A196" s="7" t="s">
        <v>507</v>
      </c>
      <c r="B196" s="8" t="s">
        <v>184</v>
      </c>
      <c r="C196" s="73">
        <v>58343</v>
      </c>
      <c r="D196" s="73"/>
      <c r="E196" s="73"/>
      <c r="F196" s="77"/>
      <c r="G196" s="77"/>
      <c r="H196" s="77"/>
      <c r="I196" s="77"/>
      <c r="J196" s="77"/>
      <c r="K196" s="77"/>
      <c r="L196" s="77"/>
      <c r="M196" s="78"/>
      <c r="N196" s="81"/>
      <c r="O196" s="49">
        <v>72284</v>
      </c>
      <c r="P196" s="42">
        <v>0</v>
      </c>
      <c r="Q196" s="42">
        <v>0</v>
      </c>
      <c r="R196" s="62">
        <v>130627</v>
      </c>
      <c r="S196" s="73">
        <v>0</v>
      </c>
      <c r="T196" s="73">
        <v>0</v>
      </c>
    </row>
    <row r="197" spans="1:20" x14ac:dyDescent="0.55000000000000004">
      <c r="A197" s="7" t="s">
        <v>508</v>
      </c>
      <c r="B197" s="8" t="s">
        <v>185</v>
      </c>
      <c r="C197" s="73">
        <v>35953</v>
      </c>
      <c r="D197" s="73"/>
      <c r="E197" s="73"/>
      <c r="F197" s="77"/>
      <c r="G197" s="77"/>
      <c r="H197" s="77"/>
      <c r="I197" s="77"/>
      <c r="J197" s="77"/>
      <c r="K197" s="77"/>
      <c r="L197" s="77"/>
      <c r="M197" s="78"/>
      <c r="N197" s="81"/>
      <c r="O197" s="49">
        <v>38175</v>
      </c>
      <c r="P197" s="42">
        <v>7770</v>
      </c>
      <c r="Q197" s="42">
        <v>0</v>
      </c>
      <c r="R197" s="62">
        <v>81898</v>
      </c>
      <c r="S197" s="73">
        <v>0</v>
      </c>
      <c r="T197" s="73">
        <v>182923.55</v>
      </c>
    </row>
    <row r="198" spans="1:20" x14ac:dyDescent="0.55000000000000004">
      <c r="A198" s="7" t="s">
        <v>509</v>
      </c>
      <c r="B198" s="8" t="s">
        <v>186</v>
      </c>
      <c r="C198" s="73">
        <v>0</v>
      </c>
      <c r="D198" s="73"/>
      <c r="E198" s="73"/>
      <c r="F198" s="77"/>
      <c r="G198" s="77"/>
      <c r="H198" s="77"/>
      <c r="I198" s="77"/>
      <c r="J198" s="77"/>
      <c r="K198" s="77"/>
      <c r="L198" s="77"/>
      <c r="M198" s="78"/>
      <c r="N198" s="81"/>
      <c r="O198" s="49">
        <v>74059</v>
      </c>
      <c r="P198" s="42">
        <v>8547</v>
      </c>
      <c r="Q198" s="42">
        <v>0</v>
      </c>
      <c r="R198" s="62">
        <v>82606</v>
      </c>
      <c r="S198" s="73">
        <v>0</v>
      </c>
      <c r="T198" s="73">
        <v>146850.76</v>
      </c>
    </row>
    <row r="199" spans="1:20" x14ac:dyDescent="0.55000000000000004">
      <c r="A199" s="7" t="s">
        <v>510</v>
      </c>
      <c r="B199" s="8" t="s">
        <v>187</v>
      </c>
      <c r="C199" s="73">
        <v>221760</v>
      </c>
      <c r="D199" s="73"/>
      <c r="E199" s="73"/>
      <c r="F199" s="77"/>
      <c r="G199" s="77"/>
      <c r="H199" s="77"/>
      <c r="I199" s="77"/>
      <c r="J199" s="77"/>
      <c r="K199" s="77"/>
      <c r="L199" s="77"/>
      <c r="M199" s="78"/>
      <c r="N199" s="81"/>
      <c r="O199" s="49">
        <v>763</v>
      </c>
      <c r="P199" s="42">
        <v>104905</v>
      </c>
      <c r="Q199" s="42">
        <v>0</v>
      </c>
      <c r="R199" s="62">
        <v>327428</v>
      </c>
      <c r="S199" s="73">
        <v>0</v>
      </c>
      <c r="T199" s="73">
        <v>56908.18</v>
      </c>
    </row>
    <row r="200" spans="1:20" x14ac:dyDescent="0.55000000000000004">
      <c r="A200" s="7" t="s">
        <v>511</v>
      </c>
      <c r="B200" s="8" t="s">
        <v>188</v>
      </c>
      <c r="C200" s="73">
        <v>332084</v>
      </c>
      <c r="D200" s="73"/>
      <c r="E200" s="73"/>
      <c r="F200" s="77"/>
      <c r="G200" s="77"/>
      <c r="H200" s="77"/>
      <c r="I200" s="77"/>
      <c r="J200" s="77"/>
      <c r="K200" s="77"/>
      <c r="L200" s="77"/>
      <c r="M200" s="78"/>
      <c r="N200" s="81"/>
      <c r="O200" s="49">
        <v>0</v>
      </c>
      <c r="P200" s="42">
        <v>300729</v>
      </c>
      <c r="Q200" s="42">
        <v>38862</v>
      </c>
      <c r="R200" s="62">
        <v>671675</v>
      </c>
      <c r="S200" s="73">
        <v>58292.83</v>
      </c>
      <c r="T200" s="73">
        <v>0</v>
      </c>
    </row>
    <row r="201" spans="1:20" x14ac:dyDescent="0.55000000000000004">
      <c r="A201" s="7" t="s">
        <v>512</v>
      </c>
      <c r="B201" s="8" t="s">
        <v>189</v>
      </c>
      <c r="C201" s="73">
        <v>313018</v>
      </c>
      <c r="D201" s="73"/>
      <c r="E201" s="73"/>
      <c r="F201" s="77"/>
      <c r="G201" s="77"/>
      <c r="H201" s="77"/>
      <c r="I201" s="77"/>
      <c r="J201" s="77"/>
      <c r="K201" s="77"/>
      <c r="L201" s="77"/>
      <c r="M201" s="78"/>
      <c r="N201" s="81"/>
      <c r="O201" s="49">
        <v>0</v>
      </c>
      <c r="P201" s="42">
        <v>134434</v>
      </c>
      <c r="Q201" s="42">
        <v>0</v>
      </c>
      <c r="R201" s="62">
        <v>447452</v>
      </c>
      <c r="S201" s="73">
        <v>30808.04</v>
      </c>
      <c r="T201" s="73">
        <v>431108.29</v>
      </c>
    </row>
    <row r="202" spans="1:20" x14ac:dyDescent="0.55000000000000004">
      <c r="A202" s="7" t="s">
        <v>513</v>
      </c>
      <c r="B202" s="8" t="s">
        <v>190</v>
      </c>
      <c r="C202" s="73">
        <v>52615</v>
      </c>
      <c r="D202" s="73"/>
      <c r="E202" s="73"/>
      <c r="F202" s="77"/>
      <c r="G202" s="77"/>
      <c r="H202" s="77"/>
      <c r="I202" s="77"/>
      <c r="J202" s="77"/>
      <c r="K202" s="77"/>
      <c r="L202" s="77"/>
      <c r="M202" s="78"/>
      <c r="N202" s="81"/>
      <c r="O202" s="49">
        <v>0</v>
      </c>
      <c r="P202" s="42">
        <v>31083</v>
      </c>
      <c r="Q202" s="42">
        <v>0</v>
      </c>
      <c r="R202" s="62">
        <v>83698</v>
      </c>
      <c r="S202" s="73">
        <v>16299.25</v>
      </c>
      <c r="T202" s="73">
        <v>75795.02</v>
      </c>
    </row>
    <row r="203" spans="1:20" x14ac:dyDescent="0.55000000000000004">
      <c r="A203" s="7" t="s">
        <v>514</v>
      </c>
      <c r="B203" s="8" t="s">
        <v>191</v>
      </c>
      <c r="C203" s="73">
        <v>1119129</v>
      </c>
      <c r="D203" s="73"/>
      <c r="E203" s="73"/>
      <c r="F203" s="77"/>
      <c r="G203" s="77"/>
      <c r="H203" s="77"/>
      <c r="I203" s="77"/>
      <c r="J203" s="77"/>
      <c r="K203" s="77"/>
      <c r="L203" s="77"/>
      <c r="M203" s="78"/>
      <c r="N203" s="81"/>
      <c r="O203" s="49">
        <v>0</v>
      </c>
      <c r="P203" s="42">
        <v>368335</v>
      </c>
      <c r="Q203" s="42">
        <v>100858</v>
      </c>
      <c r="R203" s="62">
        <v>1588322</v>
      </c>
      <c r="S203" s="73">
        <v>485670.61</v>
      </c>
      <c r="T203" s="73">
        <v>1002180.63</v>
      </c>
    </row>
    <row r="204" spans="1:20" x14ac:dyDescent="0.55000000000000004">
      <c r="A204" s="7" t="s">
        <v>515</v>
      </c>
      <c r="B204" s="8" t="s">
        <v>192</v>
      </c>
      <c r="C204" s="73">
        <v>124280</v>
      </c>
      <c r="D204" s="73"/>
      <c r="E204" s="73"/>
      <c r="F204" s="77"/>
      <c r="G204" s="77"/>
      <c r="H204" s="77"/>
      <c r="I204" s="77"/>
      <c r="J204" s="77"/>
      <c r="K204" s="77"/>
      <c r="L204" s="77"/>
      <c r="M204" s="78"/>
      <c r="N204" s="81"/>
      <c r="O204" s="49">
        <v>9254</v>
      </c>
      <c r="P204" s="42">
        <v>162409</v>
      </c>
      <c r="Q204" s="42">
        <v>0</v>
      </c>
      <c r="R204" s="62">
        <v>295943</v>
      </c>
      <c r="S204" s="73">
        <v>0</v>
      </c>
      <c r="T204" s="73">
        <v>63185.120000000003</v>
      </c>
    </row>
    <row r="205" spans="1:20" x14ac:dyDescent="0.55000000000000004">
      <c r="A205" s="7" t="s">
        <v>516</v>
      </c>
      <c r="B205" s="8" t="s">
        <v>193</v>
      </c>
      <c r="C205" s="73">
        <v>349745</v>
      </c>
      <c r="D205" s="73"/>
      <c r="E205" s="73"/>
      <c r="F205" s="77"/>
      <c r="G205" s="77"/>
      <c r="H205" s="77"/>
      <c r="I205" s="77"/>
      <c r="J205" s="77"/>
      <c r="K205" s="77"/>
      <c r="L205" s="77"/>
      <c r="M205" s="78"/>
      <c r="N205" s="81"/>
      <c r="O205" s="49">
        <v>0</v>
      </c>
      <c r="P205" s="42">
        <v>148422</v>
      </c>
      <c r="Q205" s="42">
        <v>25654</v>
      </c>
      <c r="R205" s="62">
        <v>523821</v>
      </c>
      <c r="S205" s="73">
        <v>123610</v>
      </c>
      <c r="T205" s="73">
        <v>397811.33</v>
      </c>
    </row>
    <row r="206" spans="1:20" x14ac:dyDescent="0.55000000000000004">
      <c r="A206" s="7" t="s">
        <v>519</v>
      </c>
      <c r="B206" s="8" t="s">
        <v>196</v>
      </c>
      <c r="C206" s="73">
        <v>80860</v>
      </c>
      <c r="D206" s="73"/>
      <c r="E206" s="73"/>
      <c r="F206" s="77"/>
      <c r="G206" s="77"/>
      <c r="H206" s="77"/>
      <c r="I206" s="77"/>
      <c r="J206" s="77"/>
      <c r="K206" s="77"/>
      <c r="L206" s="77"/>
      <c r="M206" s="78"/>
      <c r="N206" s="81"/>
      <c r="O206" s="49">
        <v>0</v>
      </c>
      <c r="P206" s="42">
        <v>15542</v>
      </c>
      <c r="Q206" s="42">
        <v>12918</v>
      </c>
      <c r="R206" s="62">
        <v>109320</v>
      </c>
      <c r="S206" s="73">
        <v>0</v>
      </c>
      <c r="T206" s="73">
        <v>26175.9</v>
      </c>
    </row>
    <row r="207" spans="1:20" x14ac:dyDescent="0.55000000000000004">
      <c r="A207" s="7" t="s">
        <v>517</v>
      </c>
      <c r="B207" s="8" t="s">
        <v>194</v>
      </c>
      <c r="C207" s="73">
        <v>338776</v>
      </c>
      <c r="D207" s="73"/>
      <c r="E207" s="73"/>
      <c r="F207" s="77"/>
      <c r="G207" s="77"/>
      <c r="H207" s="77"/>
      <c r="I207" s="77"/>
      <c r="J207" s="77"/>
      <c r="K207" s="77"/>
      <c r="L207" s="77"/>
      <c r="M207" s="78"/>
      <c r="N207" s="81"/>
      <c r="O207" s="49">
        <v>309981</v>
      </c>
      <c r="P207" s="42">
        <v>0</v>
      </c>
      <c r="Q207" s="42">
        <v>30845</v>
      </c>
      <c r="R207" s="62">
        <v>679602</v>
      </c>
      <c r="S207" s="73">
        <v>91769.58</v>
      </c>
      <c r="T207" s="73">
        <v>855163.52</v>
      </c>
    </row>
    <row r="208" spans="1:20" x14ac:dyDescent="0.55000000000000004">
      <c r="A208" s="7" t="s">
        <v>518</v>
      </c>
      <c r="B208" s="8" t="s">
        <v>195</v>
      </c>
      <c r="C208" s="73">
        <v>92401</v>
      </c>
      <c r="D208" s="73"/>
      <c r="E208" s="73"/>
      <c r="F208" s="77"/>
      <c r="G208" s="77"/>
      <c r="H208" s="77"/>
      <c r="I208" s="77"/>
      <c r="J208" s="77"/>
      <c r="K208" s="77"/>
      <c r="L208" s="77"/>
      <c r="M208" s="78"/>
      <c r="N208" s="81"/>
      <c r="O208" s="49">
        <v>0</v>
      </c>
      <c r="P208" s="42">
        <v>114230</v>
      </c>
      <c r="Q208" s="42">
        <v>0</v>
      </c>
      <c r="R208" s="62">
        <v>206631</v>
      </c>
      <c r="S208" s="73">
        <v>0</v>
      </c>
      <c r="T208" s="73">
        <v>136247.79999999999</v>
      </c>
    </row>
    <row r="209" spans="1:20" x14ac:dyDescent="0.55000000000000004">
      <c r="A209" s="7" t="s">
        <v>520</v>
      </c>
      <c r="B209" s="8" t="s">
        <v>197</v>
      </c>
      <c r="C209" s="73">
        <v>1096234</v>
      </c>
      <c r="D209" s="73"/>
      <c r="E209" s="73"/>
      <c r="F209" s="77"/>
      <c r="G209" s="77"/>
      <c r="H209" s="77"/>
      <c r="I209" s="77"/>
      <c r="J209" s="77"/>
      <c r="K209" s="77"/>
      <c r="L209" s="77"/>
      <c r="M209" s="78"/>
      <c r="N209" s="81"/>
      <c r="O209" s="49">
        <v>0</v>
      </c>
      <c r="P209" s="42">
        <v>467802</v>
      </c>
      <c r="Q209" s="42">
        <v>23210</v>
      </c>
      <c r="R209" s="62">
        <v>1587246</v>
      </c>
      <c r="S209" s="73">
        <v>64584.72</v>
      </c>
      <c r="T209" s="73">
        <v>175531.6</v>
      </c>
    </row>
    <row r="210" spans="1:20" x14ac:dyDescent="0.55000000000000004">
      <c r="A210" s="7" t="s">
        <v>374</v>
      </c>
      <c r="B210" s="8" t="s">
        <v>50</v>
      </c>
      <c r="C210" s="73">
        <v>149242</v>
      </c>
      <c r="D210" s="73"/>
      <c r="E210" s="73"/>
      <c r="F210" s="77"/>
      <c r="G210" s="77"/>
      <c r="H210" s="77"/>
      <c r="I210" s="77"/>
      <c r="J210" s="77"/>
      <c r="K210" s="77"/>
      <c r="L210" s="77"/>
      <c r="M210" s="78"/>
      <c r="N210" s="81"/>
      <c r="O210" s="49">
        <v>0</v>
      </c>
      <c r="P210" s="42">
        <v>209034</v>
      </c>
      <c r="Q210" s="42">
        <v>0</v>
      </c>
      <c r="R210" s="62">
        <v>358276</v>
      </c>
      <c r="S210" s="73">
        <v>0</v>
      </c>
      <c r="T210" s="73">
        <v>552242.31999999995</v>
      </c>
    </row>
    <row r="211" spans="1:20" x14ac:dyDescent="0.55000000000000004">
      <c r="A211" s="7" t="s">
        <v>533</v>
      </c>
      <c r="B211" s="8" t="s">
        <v>209</v>
      </c>
      <c r="C211" s="73">
        <v>93545</v>
      </c>
      <c r="D211" s="73"/>
      <c r="E211" s="73"/>
      <c r="F211" s="77"/>
      <c r="G211" s="77"/>
      <c r="H211" s="77"/>
      <c r="I211" s="77"/>
      <c r="J211" s="77"/>
      <c r="K211" s="77"/>
      <c r="L211" s="77"/>
      <c r="M211" s="78"/>
      <c r="N211" s="81"/>
      <c r="O211" s="49">
        <v>0</v>
      </c>
      <c r="P211" s="42">
        <v>77708</v>
      </c>
      <c r="Q211" s="42">
        <v>3242</v>
      </c>
      <c r="R211" s="62">
        <v>174495</v>
      </c>
      <c r="S211" s="73">
        <v>0</v>
      </c>
      <c r="T211" s="73">
        <v>95748.95</v>
      </c>
    </row>
    <row r="212" spans="1:20" x14ac:dyDescent="0.55000000000000004">
      <c r="A212" s="7" t="s">
        <v>524</v>
      </c>
      <c r="B212" s="8" t="s">
        <v>663</v>
      </c>
      <c r="C212" s="73">
        <v>407877</v>
      </c>
      <c r="D212" s="73"/>
      <c r="E212" s="73"/>
      <c r="F212" s="77"/>
      <c r="G212" s="77"/>
      <c r="H212" s="77"/>
      <c r="I212" s="77"/>
      <c r="J212" s="77"/>
      <c r="K212" s="77"/>
      <c r="L212" s="77"/>
      <c r="M212" s="78"/>
      <c r="N212" s="81"/>
      <c r="O212" s="49">
        <v>0</v>
      </c>
      <c r="P212" s="42">
        <v>178728</v>
      </c>
      <c r="Q212" s="42">
        <v>14532</v>
      </c>
      <c r="R212" s="62">
        <v>601137</v>
      </c>
      <c r="S212" s="73">
        <v>7400</v>
      </c>
      <c r="T212" s="73">
        <v>230581.24</v>
      </c>
    </row>
    <row r="213" spans="1:20" x14ac:dyDescent="0.55000000000000004">
      <c r="A213" s="7" t="s">
        <v>528</v>
      </c>
      <c r="B213" s="8" t="s">
        <v>204</v>
      </c>
      <c r="C213" s="73">
        <v>72661</v>
      </c>
      <c r="D213" s="73"/>
      <c r="E213" s="73"/>
      <c r="F213" s="77"/>
      <c r="G213" s="77"/>
      <c r="H213" s="77"/>
      <c r="I213" s="77"/>
      <c r="J213" s="77"/>
      <c r="K213" s="77"/>
      <c r="L213" s="77"/>
      <c r="M213" s="78"/>
      <c r="N213" s="81"/>
      <c r="O213" s="49">
        <v>0</v>
      </c>
      <c r="P213" s="42">
        <v>92473</v>
      </c>
      <c r="Q213" s="42">
        <v>0</v>
      </c>
      <c r="R213" s="62">
        <v>165134</v>
      </c>
      <c r="S213" s="73">
        <v>0</v>
      </c>
      <c r="T213" s="73">
        <v>8269.7900000000009</v>
      </c>
    </row>
    <row r="214" spans="1:20" x14ac:dyDescent="0.55000000000000004">
      <c r="A214" s="7" t="s">
        <v>527</v>
      </c>
      <c r="B214" s="8" t="s">
        <v>203</v>
      </c>
      <c r="C214" s="73">
        <v>103402</v>
      </c>
      <c r="D214" s="73"/>
      <c r="E214" s="73"/>
      <c r="F214" s="77"/>
      <c r="G214" s="77"/>
      <c r="H214" s="77"/>
      <c r="I214" s="77"/>
      <c r="J214" s="77"/>
      <c r="K214" s="77"/>
      <c r="L214" s="77"/>
      <c r="M214" s="78"/>
      <c r="N214" s="81"/>
      <c r="O214" s="49">
        <v>0</v>
      </c>
      <c r="P214" s="42">
        <v>118893</v>
      </c>
      <c r="Q214" s="42">
        <v>0</v>
      </c>
      <c r="R214" s="62">
        <v>222295</v>
      </c>
      <c r="S214" s="73">
        <v>0</v>
      </c>
      <c r="T214" s="73">
        <v>155217.01999999999</v>
      </c>
    </row>
    <row r="215" spans="1:20" x14ac:dyDescent="0.55000000000000004">
      <c r="A215" s="7" t="s">
        <v>526</v>
      </c>
      <c r="B215" s="8" t="s">
        <v>202</v>
      </c>
      <c r="C215" s="73">
        <v>87645</v>
      </c>
      <c r="D215" s="73"/>
      <c r="E215" s="73"/>
      <c r="F215" s="77"/>
      <c r="G215" s="77"/>
      <c r="H215" s="77"/>
      <c r="I215" s="77"/>
      <c r="J215" s="77"/>
      <c r="K215" s="77"/>
      <c r="L215" s="77"/>
      <c r="M215" s="78"/>
      <c r="N215" s="81"/>
      <c r="O215" s="49">
        <v>51931</v>
      </c>
      <c r="P215" s="42">
        <v>10102</v>
      </c>
      <c r="Q215" s="42">
        <v>0</v>
      </c>
      <c r="R215" s="62">
        <v>149678</v>
      </c>
      <c r="S215" s="73">
        <v>0</v>
      </c>
      <c r="T215" s="73">
        <v>105839.91</v>
      </c>
    </row>
    <row r="216" spans="1:20" x14ac:dyDescent="0.55000000000000004">
      <c r="A216" s="7" t="s">
        <v>529</v>
      </c>
      <c r="B216" s="8" t="s">
        <v>205</v>
      </c>
      <c r="C216" s="73">
        <v>775808</v>
      </c>
      <c r="D216" s="73"/>
      <c r="E216" s="73"/>
      <c r="F216" s="77"/>
      <c r="G216" s="77"/>
      <c r="H216" s="77"/>
      <c r="I216" s="77"/>
      <c r="J216" s="77"/>
      <c r="K216" s="77"/>
      <c r="L216" s="77"/>
      <c r="M216" s="78"/>
      <c r="N216" s="81"/>
      <c r="O216" s="49">
        <v>400074</v>
      </c>
      <c r="P216" s="42">
        <v>0</v>
      </c>
      <c r="Q216" s="42">
        <v>1985</v>
      </c>
      <c r="R216" s="62">
        <v>1177867</v>
      </c>
      <c r="S216" s="73">
        <v>8153.39</v>
      </c>
      <c r="T216" s="73">
        <v>1124454.3</v>
      </c>
    </row>
    <row r="217" spans="1:20" x14ac:dyDescent="0.55000000000000004">
      <c r="A217" s="7" t="s">
        <v>530</v>
      </c>
      <c r="B217" s="8" t="s">
        <v>206</v>
      </c>
      <c r="C217" s="73">
        <v>1045470</v>
      </c>
      <c r="D217" s="73"/>
      <c r="E217" s="73"/>
      <c r="F217" s="77"/>
      <c r="G217" s="77"/>
      <c r="H217" s="77"/>
      <c r="I217" s="77"/>
      <c r="J217" s="77"/>
      <c r="K217" s="77"/>
      <c r="L217" s="77"/>
      <c r="M217" s="78"/>
      <c r="N217" s="81"/>
      <c r="O217" s="49">
        <v>0</v>
      </c>
      <c r="P217" s="42">
        <v>137543</v>
      </c>
      <c r="Q217" s="42">
        <v>0</v>
      </c>
      <c r="R217" s="62">
        <v>1183013</v>
      </c>
      <c r="S217" s="73">
        <v>77178.55</v>
      </c>
      <c r="T217" s="73">
        <v>653323.72</v>
      </c>
    </row>
    <row r="218" spans="1:20" x14ac:dyDescent="0.55000000000000004">
      <c r="A218" s="7" t="s">
        <v>531</v>
      </c>
      <c r="B218" s="8" t="s">
        <v>207</v>
      </c>
      <c r="C218" s="73">
        <v>167904</v>
      </c>
      <c r="D218" s="73"/>
      <c r="E218" s="73"/>
      <c r="F218" s="77"/>
      <c r="G218" s="77"/>
      <c r="H218" s="77"/>
      <c r="I218" s="77"/>
      <c r="J218" s="77"/>
      <c r="K218" s="77"/>
      <c r="L218" s="77"/>
      <c r="M218" s="78"/>
      <c r="N218" s="81"/>
      <c r="O218" s="49">
        <v>0</v>
      </c>
      <c r="P218" s="42">
        <v>46624</v>
      </c>
      <c r="Q218" s="42">
        <v>0</v>
      </c>
      <c r="R218" s="62">
        <v>214528</v>
      </c>
      <c r="S218" s="73">
        <v>5769</v>
      </c>
      <c r="T218" s="73">
        <v>327406.77</v>
      </c>
    </row>
    <row r="219" spans="1:20" x14ac:dyDescent="0.55000000000000004">
      <c r="A219" s="7" t="s">
        <v>534</v>
      </c>
      <c r="B219" s="8" t="s">
        <v>210</v>
      </c>
      <c r="C219" s="73">
        <v>141878</v>
      </c>
      <c r="D219" s="73"/>
      <c r="E219" s="73"/>
      <c r="F219" s="77"/>
      <c r="G219" s="77"/>
      <c r="H219" s="77"/>
      <c r="I219" s="77"/>
      <c r="J219" s="77"/>
      <c r="K219" s="77"/>
      <c r="L219" s="77"/>
      <c r="M219" s="78"/>
      <c r="N219" s="81"/>
      <c r="O219" s="49">
        <v>12362</v>
      </c>
      <c r="P219" s="42">
        <v>10879</v>
      </c>
      <c r="Q219" s="42">
        <v>0</v>
      </c>
      <c r="R219" s="62">
        <v>165119</v>
      </c>
      <c r="S219" s="73">
        <v>0</v>
      </c>
      <c r="T219" s="73">
        <v>0</v>
      </c>
    </row>
    <row r="220" spans="1:20" x14ac:dyDescent="0.55000000000000004">
      <c r="A220" s="7" t="s">
        <v>535</v>
      </c>
      <c r="B220" s="8" t="s">
        <v>211</v>
      </c>
      <c r="C220" s="73">
        <v>888711</v>
      </c>
      <c r="D220" s="73"/>
      <c r="E220" s="73"/>
      <c r="F220" s="77"/>
      <c r="G220" s="77"/>
      <c r="H220" s="77"/>
      <c r="I220" s="77"/>
      <c r="J220" s="77"/>
      <c r="K220" s="77"/>
      <c r="L220" s="77"/>
      <c r="M220" s="78"/>
      <c r="N220" s="81"/>
      <c r="O220" s="49">
        <v>41992</v>
      </c>
      <c r="P220" s="42">
        <v>210588</v>
      </c>
      <c r="Q220" s="42">
        <v>14811</v>
      </c>
      <c r="R220" s="62">
        <v>1156102</v>
      </c>
      <c r="S220" s="73">
        <v>127979.33</v>
      </c>
      <c r="T220" s="73">
        <v>659951.26</v>
      </c>
    </row>
    <row r="221" spans="1:20" x14ac:dyDescent="0.55000000000000004">
      <c r="A221" s="7" t="s">
        <v>536</v>
      </c>
      <c r="B221" s="8" t="s">
        <v>662</v>
      </c>
      <c r="C221" s="73">
        <v>10354</v>
      </c>
      <c r="D221" s="73"/>
      <c r="E221" s="73"/>
      <c r="F221" s="77"/>
      <c r="G221" s="77"/>
      <c r="H221" s="77"/>
      <c r="I221" s="77"/>
      <c r="J221" s="77"/>
      <c r="K221" s="77"/>
      <c r="L221" s="77"/>
      <c r="M221" s="78"/>
      <c r="N221" s="81"/>
      <c r="O221" s="49">
        <v>0</v>
      </c>
      <c r="P221" s="42">
        <v>62943</v>
      </c>
      <c r="Q221" s="42">
        <v>8017</v>
      </c>
      <c r="R221" s="62">
        <v>81314</v>
      </c>
      <c r="S221" s="73">
        <v>0</v>
      </c>
      <c r="T221" s="73">
        <v>39973.58</v>
      </c>
    </row>
    <row r="222" spans="1:20" x14ac:dyDescent="0.55000000000000004">
      <c r="A222" s="7" t="s">
        <v>537</v>
      </c>
      <c r="B222" s="8" t="s">
        <v>212</v>
      </c>
      <c r="C222" s="73">
        <v>373829</v>
      </c>
      <c r="D222" s="73"/>
      <c r="E222" s="73"/>
      <c r="F222" s="77"/>
      <c r="G222" s="77"/>
      <c r="H222" s="77"/>
      <c r="I222" s="77"/>
      <c r="J222" s="77"/>
      <c r="K222" s="77"/>
      <c r="L222" s="77"/>
      <c r="M222" s="78"/>
      <c r="N222" s="81"/>
      <c r="O222" s="49">
        <v>0</v>
      </c>
      <c r="P222" s="42">
        <v>294513</v>
      </c>
      <c r="Q222" s="42">
        <v>3209</v>
      </c>
      <c r="R222" s="62">
        <v>671551</v>
      </c>
      <c r="S222" s="73">
        <v>0</v>
      </c>
      <c r="T222" s="73">
        <v>426121.28</v>
      </c>
    </row>
    <row r="223" spans="1:20" x14ac:dyDescent="0.55000000000000004">
      <c r="A223" s="7" t="s">
        <v>538</v>
      </c>
      <c r="B223" s="8" t="s">
        <v>213</v>
      </c>
      <c r="C223" s="73">
        <v>185266</v>
      </c>
      <c r="D223" s="73"/>
      <c r="E223" s="73"/>
      <c r="F223" s="77"/>
      <c r="G223" s="77"/>
      <c r="H223" s="77"/>
      <c r="I223" s="77"/>
      <c r="J223" s="77"/>
      <c r="K223" s="77"/>
      <c r="L223" s="77"/>
      <c r="M223" s="78"/>
      <c r="N223" s="81"/>
      <c r="O223" s="49">
        <v>3817</v>
      </c>
      <c r="P223" s="42">
        <v>73822</v>
      </c>
      <c r="Q223" s="42">
        <v>0</v>
      </c>
      <c r="R223" s="62">
        <v>262905</v>
      </c>
      <c r="S223" s="73">
        <v>0</v>
      </c>
      <c r="T223" s="73">
        <v>1533.33</v>
      </c>
    </row>
    <row r="224" spans="1:20" x14ac:dyDescent="0.55000000000000004">
      <c r="A224" s="7" t="s">
        <v>539</v>
      </c>
      <c r="B224" s="8" t="s">
        <v>214</v>
      </c>
      <c r="C224" s="73">
        <v>387138</v>
      </c>
      <c r="D224" s="73"/>
      <c r="E224" s="73"/>
      <c r="F224" s="77"/>
      <c r="G224" s="77"/>
      <c r="H224" s="77"/>
      <c r="I224" s="77"/>
      <c r="J224" s="77"/>
      <c r="K224" s="77"/>
      <c r="L224" s="77"/>
      <c r="M224" s="78"/>
      <c r="N224" s="81"/>
      <c r="O224" s="49">
        <v>0</v>
      </c>
      <c r="P224" s="42">
        <v>157747</v>
      </c>
      <c r="Q224" s="42">
        <v>4810</v>
      </c>
      <c r="R224" s="62">
        <v>549695</v>
      </c>
      <c r="S224" s="73">
        <v>479.24</v>
      </c>
      <c r="T224" s="73">
        <v>680807.58</v>
      </c>
    </row>
    <row r="225" spans="1:20" x14ac:dyDescent="0.55000000000000004">
      <c r="A225" s="7" t="s">
        <v>540</v>
      </c>
      <c r="B225" s="8" t="s">
        <v>215</v>
      </c>
      <c r="C225" s="73">
        <v>77804</v>
      </c>
      <c r="D225" s="73"/>
      <c r="E225" s="73"/>
      <c r="F225" s="77"/>
      <c r="G225" s="77"/>
      <c r="H225" s="77"/>
      <c r="I225" s="77"/>
      <c r="J225" s="77"/>
      <c r="K225" s="77"/>
      <c r="L225" s="77"/>
      <c r="M225" s="78"/>
      <c r="N225" s="81"/>
      <c r="O225" s="49">
        <v>0</v>
      </c>
      <c r="P225" s="42">
        <v>46624</v>
      </c>
      <c r="Q225" s="42">
        <v>0</v>
      </c>
      <c r="R225" s="62">
        <v>124428</v>
      </c>
      <c r="S225" s="73">
        <v>0</v>
      </c>
      <c r="T225" s="73">
        <v>207120.25</v>
      </c>
    </row>
    <row r="226" spans="1:20" x14ac:dyDescent="0.55000000000000004">
      <c r="A226" s="7" t="s">
        <v>541</v>
      </c>
      <c r="B226" s="8" t="s">
        <v>216</v>
      </c>
      <c r="C226" s="73">
        <v>18707</v>
      </c>
      <c r="D226" s="73"/>
      <c r="E226" s="73"/>
      <c r="F226" s="77"/>
      <c r="G226" s="77"/>
      <c r="H226" s="77"/>
      <c r="I226" s="77"/>
      <c r="J226" s="77"/>
      <c r="K226" s="77"/>
      <c r="L226" s="77"/>
      <c r="M226" s="78"/>
      <c r="N226" s="81"/>
      <c r="O226" s="49">
        <v>0</v>
      </c>
      <c r="P226" s="42">
        <v>76930</v>
      </c>
      <c r="Q226" s="42">
        <v>0</v>
      </c>
      <c r="R226" s="62">
        <v>95637</v>
      </c>
      <c r="S226" s="73">
        <v>0</v>
      </c>
      <c r="T226" s="73">
        <v>33199.78</v>
      </c>
    </row>
    <row r="227" spans="1:20" x14ac:dyDescent="0.55000000000000004">
      <c r="A227" s="7" t="s">
        <v>542</v>
      </c>
      <c r="B227" s="8" t="s">
        <v>217</v>
      </c>
      <c r="C227" s="73">
        <v>165931</v>
      </c>
      <c r="D227" s="73"/>
      <c r="E227" s="73"/>
      <c r="F227" s="77"/>
      <c r="G227" s="77"/>
      <c r="H227" s="77"/>
      <c r="I227" s="77"/>
      <c r="J227" s="77"/>
      <c r="K227" s="77"/>
      <c r="L227" s="77"/>
      <c r="M227" s="78"/>
      <c r="N227" s="81"/>
      <c r="O227" s="49">
        <v>71976</v>
      </c>
      <c r="P227" s="42">
        <v>30306</v>
      </c>
      <c r="Q227" s="42">
        <v>4824</v>
      </c>
      <c r="R227" s="62">
        <v>273037</v>
      </c>
      <c r="S227" s="73">
        <v>53382.21</v>
      </c>
      <c r="T227" s="73">
        <v>382797.89</v>
      </c>
    </row>
    <row r="228" spans="1:20" x14ac:dyDescent="0.55000000000000004">
      <c r="A228" s="7" t="s">
        <v>543</v>
      </c>
      <c r="B228" s="8" t="s">
        <v>218</v>
      </c>
      <c r="C228" s="73">
        <v>720000</v>
      </c>
      <c r="D228" s="73"/>
      <c r="E228" s="73"/>
      <c r="F228" s="77"/>
      <c r="G228" s="77"/>
      <c r="H228" s="77"/>
      <c r="I228" s="77"/>
      <c r="J228" s="77"/>
      <c r="K228" s="77"/>
      <c r="L228" s="77"/>
      <c r="M228" s="78"/>
      <c r="N228" s="81"/>
      <c r="O228" s="49">
        <v>0</v>
      </c>
      <c r="P228" s="42">
        <v>337252</v>
      </c>
      <c r="Q228" s="42">
        <v>4810</v>
      </c>
      <c r="R228" s="62">
        <v>1062062</v>
      </c>
      <c r="S228" s="73">
        <v>8257.02</v>
      </c>
      <c r="T228" s="73">
        <v>845836.44</v>
      </c>
    </row>
    <row r="229" spans="1:20" x14ac:dyDescent="0.55000000000000004">
      <c r="A229" s="7" t="s">
        <v>544</v>
      </c>
      <c r="B229" s="8" t="s">
        <v>219</v>
      </c>
      <c r="C229" s="73">
        <v>939060</v>
      </c>
      <c r="D229" s="73"/>
      <c r="E229" s="73"/>
      <c r="F229" s="77"/>
      <c r="G229" s="77"/>
      <c r="H229" s="77"/>
      <c r="I229" s="77"/>
      <c r="J229" s="77"/>
      <c r="K229" s="77"/>
      <c r="L229" s="77"/>
      <c r="M229" s="78"/>
      <c r="N229" s="81"/>
      <c r="O229" s="49">
        <v>353500</v>
      </c>
      <c r="P229" s="42">
        <v>282857</v>
      </c>
      <c r="Q229" s="42">
        <v>0</v>
      </c>
      <c r="R229" s="62">
        <v>1575417</v>
      </c>
      <c r="S229" s="73">
        <v>0</v>
      </c>
      <c r="T229" s="73">
        <v>1634123.91</v>
      </c>
    </row>
    <row r="230" spans="1:20" x14ac:dyDescent="0.55000000000000004">
      <c r="A230" s="7" t="s">
        <v>545</v>
      </c>
      <c r="B230" s="8" t="s">
        <v>220</v>
      </c>
      <c r="C230" s="73">
        <v>238291</v>
      </c>
      <c r="D230" s="73"/>
      <c r="E230" s="73"/>
      <c r="F230" s="77"/>
      <c r="G230" s="77"/>
      <c r="H230" s="77"/>
      <c r="I230" s="77"/>
      <c r="J230" s="77"/>
      <c r="K230" s="77"/>
      <c r="L230" s="77"/>
      <c r="M230" s="78"/>
      <c r="N230" s="81"/>
      <c r="O230" s="49">
        <v>0</v>
      </c>
      <c r="P230" s="42">
        <v>93249</v>
      </c>
      <c r="Q230" s="42">
        <v>1603</v>
      </c>
      <c r="R230" s="62">
        <v>333143</v>
      </c>
      <c r="S230" s="73">
        <v>0</v>
      </c>
      <c r="T230" s="73">
        <v>545437.38</v>
      </c>
    </row>
    <row r="231" spans="1:20" x14ac:dyDescent="0.55000000000000004">
      <c r="A231" s="7" t="s">
        <v>546</v>
      </c>
      <c r="B231" s="8" t="s">
        <v>221</v>
      </c>
      <c r="C231" s="73">
        <v>70433</v>
      </c>
      <c r="D231" s="73"/>
      <c r="E231" s="73"/>
      <c r="F231" s="77"/>
      <c r="G231" s="77"/>
      <c r="H231" s="77"/>
      <c r="I231" s="77"/>
      <c r="J231" s="77"/>
      <c r="K231" s="77"/>
      <c r="L231" s="77"/>
      <c r="M231" s="78"/>
      <c r="N231" s="81"/>
      <c r="O231" s="49">
        <v>11651</v>
      </c>
      <c r="P231" s="42">
        <v>78485</v>
      </c>
      <c r="Q231" s="42">
        <v>0</v>
      </c>
      <c r="R231" s="62">
        <v>160569</v>
      </c>
      <c r="S231" s="73">
        <v>0</v>
      </c>
      <c r="T231" s="73">
        <v>62360.01</v>
      </c>
    </row>
    <row r="232" spans="1:20" x14ac:dyDescent="0.55000000000000004">
      <c r="A232" s="7" t="s">
        <v>657</v>
      </c>
      <c r="B232" s="8" t="s">
        <v>222</v>
      </c>
      <c r="C232" s="73">
        <v>231890</v>
      </c>
      <c r="D232" s="73"/>
      <c r="E232" s="73"/>
      <c r="F232" s="77"/>
      <c r="G232" s="77"/>
      <c r="H232" s="77"/>
      <c r="I232" s="77"/>
      <c r="J232" s="77"/>
      <c r="K232" s="77"/>
      <c r="L232" s="77"/>
      <c r="M232" s="78"/>
      <c r="N232" s="81"/>
      <c r="O232" s="49">
        <v>0</v>
      </c>
      <c r="P232" s="42">
        <v>93249</v>
      </c>
      <c r="Q232" s="42">
        <v>0</v>
      </c>
      <c r="R232" s="62">
        <v>325139</v>
      </c>
      <c r="S232" s="73">
        <v>0</v>
      </c>
      <c r="T232" s="73">
        <v>228326.85</v>
      </c>
    </row>
    <row r="233" spans="1:20" x14ac:dyDescent="0.55000000000000004">
      <c r="A233" s="7" t="s">
        <v>547</v>
      </c>
      <c r="B233" s="8" t="s">
        <v>223</v>
      </c>
      <c r="C233" s="73">
        <v>203524</v>
      </c>
      <c r="D233" s="73"/>
      <c r="E233" s="73"/>
      <c r="F233" s="77"/>
      <c r="G233" s="77"/>
      <c r="H233" s="77"/>
      <c r="I233" s="77"/>
      <c r="J233" s="77"/>
      <c r="K233" s="77"/>
      <c r="L233" s="77"/>
      <c r="M233" s="78"/>
      <c r="N233" s="81"/>
      <c r="O233" s="49">
        <v>0</v>
      </c>
      <c r="P233" s="42">
        <v>124332</v>
      </c>
      <c r="Q233" s="42">
        <v>0</v>
      </c>
      <c r="R233" s="62">
        <v>327856</v>
      </c>
      <c r="S233" s="73">
        <v>0</v>
      </c>
      <c r="T233" s="73">
        <v>195259.8</v>
      </c>
    </row>
    <row r="234" spans="1:20" s="2" customFormat="1" x14ac:dyDescent="0.55000000000000004">
      <c r="A234" s="7" t="s">
        <v>548</v>
      </c>
      <c r="B234" s="8" t="s">
        <v>224</v>
      </c>
      <c r="C234" s="73">
        <v>403953</v>
      </c>
      <c r="D234" s="73"/>
      <c r="E234" s="73"/>
      <c r="F234" s="77"/>
      <c r="G234" s="77"/>
      <c r="H234" s="77"/>
      <c r="I234" s="77"/>
      <c r="J234" s="77"/>
      <c r="K234" s="77"/>
      <c r="L234" s="77"/>
      <c r="M234" s="78"/>
      <c r="N234" s="81"/>
      <c r="O234" s="49">
        <v>0</v>
      </c>
      <c r="P234" s="42">
        <v>76930</v>
      </c>
      <c r="Q234" s="42">
        <v>3206</v>
      </c>
      <c r="R234" s="62">
        <v>484089</v>
      </c>
      <c r="S234" s="73">
        <v>68764.09</v>
      </c>
      <c r="T234" s="73">
        <v>1114203.54</v>
      </c>
    </row>
    <row r="235" spans="1:20" x14ac:dyDescent="0.55000000000000004">
      <c r="A235" s="7" t="s">
        <v>549</v>
      </c>
      <c r="B235" s="8" t="s">
        <v>225</v>
      </c>
      <c r="C235" s="73">
        <v>673478</v>
      </c>
      <c r="D235" s="73"/>
      <c r="E235" s="73"/>
      <c r="F235" s="77"/>
      <c r="G235" s="77"/>
      <c r="H235" s="77"/>
      <c r="I235" s="77"/>
      <c r="J235" s="77"/>
      <c r="K235" s="77"/>
      <c r="L235" s="77"/>
      <c r="M235" s="78"/>
      <c r="N235" s="81"/>
      <c r="O235" s="49">
        <v>493221</v>
      </c>
      <c r="P235" s="42">
        <v>0</v>
      </c>
      <c r="Q235" s="42">
        <v>172627</v>
      </c>
      <c r="R235" s="62">
        <v>1339326</v>
      </c>
      <c r="S235" s="73">
        <v>121477.05</v>
      </c>
      <c r="T235" s="73">
        <v>1328051.77</v>
      </c>
    </row>
    <row r="236" spans="1:20" x14ac:dyDescent="0.55000000000000004">
      <c r="A236" s="7" t="s">
        <v>550</v>
      </c>
      <c r="B236" s="8" t="s">
        <v>226</v>
      </c>
      <c r="C236" s="73">
        <v>1085165</v>
      </c>
      <c r="D236" s="73"/>
      <c r="E236" s="73"/>
      <c r="F236" s="77"/>
      <c r="G236" s="77"/>
      <c r="H236" s="77"/>
      <c r="I236" s="77"/>
      <c r="J236" s="77"/>
      <c r="K236" s="77"/>
      <c r="L236" s="77"/>
      <c r="M236" s="78"/>
      <c r="N236" s="81"/>
      <c r="O236" s="49">
        <v>0</v>
      </c>
      <c r="P236" s="42">
        <v>295290</v>
      </c>
      <c r="Q236" s="42">
        <v>11367</v>
      </c>
      <c r="R236" s="62">
        <v>1391822</v>
      </c>
      <c r="S236" s="73">
        <v>146254.44</v>
      </c>
      <c r="T236" s="73">
        <v>1203366.8400000001</v>
      </c>
    </row>
    <row r="237" spans="1:20" x14ac:dyDescent="0.55000000000000004">
      <c r="A237" s="7" t="s">
        <v>551</v>
      </c>
      <c r="B237" s="8" t="s">
        <v>227</v>
      </c>
      <c r="C237" s="73">
        <v>195233</v>
      </c>
      <c r="D237" s="73"/>
      <c r="E237" s="73"/>
      <c r="F237" s="77"/>
      <c r="G237" s="77"/>
      <c r="H237" s="77"/>
      <c r="I237" s="77"/>
      <c r="J237" s="77"/>
      <c r="K237" s="77"/>
      <c r="L237" s="77"/>
      <c r="M237" s="78"/>
      <c r="N237" s="81"/>
      <c r="O237" s="49">
        <v>0</v>
      </c>
      <c r="P237" s="42">
        <v>46624</v>
      </c>
      <c r="Q237" s="42">
        <v>0</v>
      </c>
      <c r="R237" s="62">
        <v>241857</v>
      </c>
      <c r="S237" s="73">
        <v>0</v>
      </c>
      <c r="T237" s="73">
        <v>301796.53999999998</v>
      </c>
    </row>
    <row r="238" spans="1:20" x14ac:dyDescent="0.55000000000000004">
      <c r="A238" s="7" t="s">
        <v>552</v>
      </c>
      <c r="B238" s="8" t="s">
        <v>228</v>
      </c>
      <c r="C238" s="73">
        <v>191224</v>
      </c>
      <c r="D238" s="73"/>
      <c r="E238" s="73"/>
      <c r="F238" s="77"/>
      <c r="G238" s="77"/>
      <c r="H238" s="77"/>
      <c r="I238" s="77"/>
      <c r="J238" s="77"/>
      <c r="K238" s="77"/>
      <c r="L238" s="77"/>
      <c r="M238" s="78"/>
      <c r="N238" s="81"/>
      <c r="O238" s="49">
        <v>0</v>
      </c>
      <c r="P238" s="42">
        <v>174843</v>
      </c>
      <c r="Q238" s="42">
        <v>3249</v>
      </c>
      <c r="R238" s="62">
        <v>369316</v>
      </c>
      <c r="S238" s="73">
        <v>0</v>
      </c>
      <c r="T238" s="73">
        <v>0</v>
      </c>
    </row>
    <row r="239" spans="1:20" x14ac:dyDescent="0.55000000000000004">
      <c r="A239" s="7" t="s">
        <v>553</v>
      </c>
      <c r="B239" s="8" t="s">
        <v>229</v>
      </c>
      <c r="C239" s="73">
        <v>256898</v>
      </c>
      <c r="D239" s="73"/>
      <c r="E239" s="73"/>
      <c r="F239" s="77"/>
      <c r="G239" s="77"/>
      <c r="H239" s="77"/>
      <c r="I239" s="77"/>
      <c r="J239" s="77"/>
      <c r="K239" s="77"/>
      <c r="L239" s="77"/>
      <c r="M239" s="78"/>
      <c r="N239" s="81"/>
      <c r="O239" s="49">
        <v>490167</v>
      </c>
      <c r="P239" s="42">
        <v>0</v>
      </c>
      <c r="Q239" s="42">
        <v>97728</v>
      </c>
      <c r="R239" s="62">
        <v>844793</v>
      </c>
      <c r="S239" s="73">
        <v>0</v>
      </c>
      <c r="T239" s="73">
        <v>209972.2</v>
      </c>
    </row>
    <row r="240" spans="1:20" x14ac:dyDescent="0.55000000000000004">
      <c r="A240" s="7" t="s">
        <v>659</v>
      </c>
      <c r="B240" s="8" t="s">
        <v>230</v>
      </c>
      <c r="C240" s="73">
        <v>140889</v>
      </c>
      <c r="D240" s="73"/>
      <c r="E240" s="73"/>
      <c r="F240" s="77"/>
      <c r="G240" s="77"/>
      <c r="H240" s="77"/>
      <c r="I240" s="77"/>
      <c r="J240" s="77"/>
      <c r="K240" s="77"/>
      <c r="L240" s="77"/>
      <c r="M240" s="78"/>
      <c r="N240" s="81"/>
      <c r="O240" s="49">
        <v>0</v>
      </c>
      <c r="P240" s="42">
        <v>0</v>
      </c>
      <c r="Q240" s="42">
        <v>0</v>
      </c>
      <c r="R240" s="62">
        <v>140889</v>
      </c>
      <c r="S240" s="73">
        <v>0</v>
      </c>
      <c r="T240" s="73">
        <v>0</v>
      </c>
    </row>
    <row r="241" spans="1:20" x14ac:dyDescent="0.55000000000000004">
      <c r="A241" s="7" t="s">
        <v>554</v>
      </c>
      <c r="B241" s="8" t="s">
        <v>231</v>
      </c>
      <c r="C241" s="73">
        <v>315976</v>
      </c>
      <c r="D241" s="73"/>
      <c r="E241" s="73"/>
      <c r="F241" s="77"/>
      <c r="G241" s="77"/>
      <c r="H241" s="77"/>
      <c r="I241" s="77"/>
      <c r="J241" s="77"/>
      <c r="K241" s="77"/>
      <c r="L241" s="77"/>
      <c r="M241" s="78"/>
      <c r="N241" s="81"/>
      <c r="O241" s="49">
        <v>180949</v>
      </c>
      <c r="P241" s="42">
        <v>118893</v>
      </c>
      <c r="Q241" s="42">
        <v>11223</v>
      </c>
      <c r="R241" s="62">
        <v>627041</v>
      </c>
      <c r="S241" s="73">
        <v>0</v>
      </c>
      <c r="T241" s="73">
        <v>72707.69</v>
      </c>
    </row>
    <row r="242" spans="1:20" x14ac:dyDescent="0.55000000000000004">
      <c r="A242" s="7" t="s">
        <v>555</v>
      </c>
      <c r="B242" s="8" t="s">
        <v>232</v>
      </c>
      <c r="C242" s="73">
        <v>61899</v>
      </c>
      <c r="D242" s="73"/>
      <c r="E242" s="73"/>
      <c r="F242" s="77"/>
      <c r="G242" s="77"/>
      <c r="H242" s="77"/>
      <c r="I242" s="77"/>
      <c r="J242" s="77"/>
      <c r="K242" s="77"/>
      <c r="L242" s="77"/>
      <c r="M242" s="78"/>
      <c r="N242" s="81"/>
      <c r="O242" s="49">
        <v>0</v>
      </c>
      <c r="P242" s="42">
        <v>63720</v>
      </c>
      <c r="Q242" s="42">
        <v>0</v>
      </c>
      <c r="R242" s="62">
        <v>125619</v>
      </c>
      <c r="S242" s="73">
        <v>0</v>
      </c>
      <c r="T242" s="73">
        <v>173182.18</v>
      </c>
    </row>
    <row r="243" spans="1:20" x14ac:dyDescent="0.55000000000000004">
      <c r="A243" s="7" t="s">
        <v>556</v>
      </c>
      <c r="B243" s="8" t="s">
        <v>233</v>
      </c>
      <c r="C243" s="73">
        <v>88467</v>
      </c>
      <c r="D243" s="73"/>
      <c r="E243" s="73"/>
      <c r="F243" s="77"/>
      <c r="G243" s="77"/>
      <c r="H243" s="77"/>
      <c r="I243" s="77"/>
      <c r="J243" s="77"/>
      <c r="K243" s="77"/>
      <c r="L243" s="77"/>
      <c r="M243" s="78"/>
      <c r="N243" s="81"/>
      <c r="O243" s="49">
        <v>96965</v>
      </c>
      <c r="P243" s="42">
        <v>0</v>
      </c>
      <c r="Q243" s="42">
        <v>0</v>
      </c>
      <c r="R243" s="62">
        <v>185432</v>
      </c>
      <c r="S243" s="73">
        <v>0</v>
      </c>
      <c r="T243" s="73">
        <v>374544.82</v>
      </c>
    </row>
    <row r="244" spans="1:20" x14ac:dyDescent="0.55000000000000004">
      <c r="A244" s="7" t="s">
        <v>656</v>
      </c>
      <c r="B244" s="8" t="s">
        <v>235</v>
      </c>
      <c r="C244" s="73">
        <v>227294</v>
      </c>
      <c r="D244" s="73"/>
      <c r="E244" s="73"/>
      <c r="F244" s="77"/>
      <c r="G244" s="77"/>
      <c r="H244" s="77"/>
      <c r="I244" s="77"/>
      <c r="J244" s="77"/>
      <c r="K244" s="77"/>
      <c r="L244" s="77"/>
      <c r="M244" s="78"/>
      <c r="N244" s="81"/>
      <c r="O244" s="49">
        <v>0</v>
      </c>
      <c r="P244" s="42">
        <v>150753</v>
      </c>
      <c r="Q244" s="42">
        <v>6413</v>
      </c>
      <c r="R244" s="62">
        <v>384460</v>
      </c>
      <c r="S244" s="73">
        <v>7471.63</v>
      </c>
      <c r="T244" s="73">
        <v>965593.44</v>
      </c>
    </row>
    <row r="245" spans="1:20" x14ac:dyDescent="0.55000000000000004">
      <c r="A245" s="7" t="s">
        <v>558</v>
      </c>
      <c r="B245" s="8" t="s">
        <v>236</v>
      </c>
      <c r="C245" s="73">
        <v>233657</v>
      </c>
      <c r="D245" s="73"/>
      <c r="E245" s="73"/>
      <c r="F245" s="77"/>
      <c r="G245" s="77"/>
      <c r="H245" s="77"/>
      <c r="I245" s="77"/>
      <c r="J245" s="77"/>
      <c r="K245" s="77"/>
      <c r="L245" s="77"/>
      <c r="M245" s="78"/>
      <c r="N245" s="81"/>
      <c r="O245" s="49">
        <v>0</v>
      </c>
      <c r="P245" s="42">
        <v>7770</v>
      </c>
      <c r="Q245" s="42">
        <v>74499</v>
      </c>
      <c r="R245" s="62">
        <v>315926</v>
      </c>
      <c r="S245" s="73">
        <v>94790.62</v>
      </c>
      <c r="T245" s="73">
        <v>144778.85999999999</v>
      </c>
    </row>
    <row r="246" spans="1:20" x14ac:dyDescent="0.55000000000000004">
      <c r="A246" s="7" t="s">
        <v>559</v>
      </c>
      <c r="B246" s="8" t="s">
        <v>237</v>
      </c>
      <c r="C246" s="73">
        <v>235676</v>
      </c>
      <c r="D246" s="73"/>
      <c r="E246" s="73"/>
      <c r="F246" s="77"/>
      <c r="G246" s="77"/>
      <c r="H246" s="77"/>
      <c r="I246" s="77"/>
      <c r="J246" s="77"/>
      <c r="K246" s="77"/>
      <c r="L246" s="77"/>
      <c r="M246" s="78"/>
      <c r="N246" s="81"/>
      <c r="O246" s="49">
        <v>0</v>
      </c>
      <c r="P246" s="42">
        <v>120447</v>
      </c>
      <c r="Q246" s="42">
        <v>8016</v>
      </c>
      <c r="R246" s="62">
        <v>364139</v>
      </c>
      <c r="S246" s="73">
        <v>33785.78</v>
      </c>
      <c r="T246" s="73">
        <v>484742.04</v>
      </c>
    </row>
    <row r="247" spans="1:20" x14ac:dyDescent="0.55000000000000004">
      <c r="A247" s="7" t="s">
        <v>560</v>
      </c>
      <c r="B247" s="8" t="s">
        <v>238</v>
      </c>
      <c r="C247" s="73">
        <v>107370</v>
      </c>
      <c r="D247" s="73"/>
      <c r="E247" s="73"/>
      <c r="F247" s="77"/>
      <c r="G247" s="77"/>
      <c r="H247" s="77"/>
      <c r="I247" s="77"/>
      <c r="J247" s="77"/>
      <c r="K247" s="77"/>
      <c r="L247" s="77"/>
      <c r="M247" s="78"/>
      <c r="N247" s="81"/>
      <c r="O247" s="49">
        <v>0</v>
      </c>
      <c r="P247" s="42">
        <v>101020</v>
      </c>
      <c r="Q247" s="42">
        <v>0</v>
      </c>
      <c r="R247" s="62">
        <v>208390</v>
      </c>
      <c r="S247" s="73">
        <v>0</v>
      </c>
      <c r="T247" s="73">
        <v>105113.34</v>
      </c>
    </row>
    <row r="248" spans="1:20" s="2" customFormat="1" x14ac:dyDescent="0.55000000000000004">
      <c r="A248" s="7" t="s">
        <v>561</v>
      </c>
      <c r="B248" s="8" t="s">
        <v>239</v>
      </c>
      <c r="C248" s="73">
        <v>71535</v>
      </c>
      <c r="D248" s="73"/>
      <c r="E248" s="73"/>
      <c r="F248" s="77"/>
      <c r="G248" s="77"/>
      <c r="H248" s="77"/>
      <c r="I248" s="77"/>
      <c r="J248" s="77"/>
      <c r="K248" s="77"/>
      <c r="L248" s="77"/>
      <c r="M248" s="78"/>
      <c r="N248" s="81"/>
      <c r="O248" s="49">
        <v>0</v>
      </c>
      <c r="P248" s="42">
        <v>7770</v>
      </c>
      <c r="Q248" s="42">
        <v>0</v>
      </c>
      <c r="R248" s="62">
        <v>79305</v>
      </c>
      <c r="S248" s="73">
        <v>0</v>
      </c>
      <c r="T248" s="73">
        <v>26541.19</v>
      </c>
    </row>
    <row r="249" spans="1:20" x14ac:dyDescent="0.55000000000000004">
      <c r="A249" s="7" t="s">
        <v>586</v>
      </c>
      <c r="B249" s="8" t="s">
        <v>265</v>
      </c>
      <c r="C249" s="73">
        <v>143840</v>
      </c>
      <c r="D249" s="73"/>
      <c r="E249" s="73"/>
      <c r="F249" s="77"/>
      <c r="G249" s="77"/>
      <c r="H249" s="77"/>
      <c r="I249" s="77"/>
      <c r="J249" s="77"/>
      <c r="K249" s="77"/>
      <c r="L249" s="77"/>
      <c r="M249" s="78"/>
      <c r="N249" s="81"/>
      <c r="O249" s="49">
        <v>26723</v>
      </c>
      <c r="P249" s="42">
        <v>42739</v>
      </c>
      <c r="Q249" s="42">
        <v>0</v>
      </c>
      <c r="R249" s="62">
        <v>213302</v>
      </c>
      <c r="S249" s="73">
        <v>24435</v>
      </c>
      <c r="T249" s="73">
        <v>250668.45</v>
      </c>
    </row>
    <row r="250" spans="1:20" x14ac:dyDescent="0.55000000000000004">
      <c r="A250" s="7" t="s">
        <v>562</v>
      </c>
      <c r="B250" s="8" t="s">
        <v>240</v>
      </c>
      <c r="C250" s="73">
        <v>397244</v>
      </c>
      <c r="D250" s="73"/>
      <c r="E250" s="73"/>
      <c r="F250" s="77"/>
      <c r="G250" s="77"/>
      <c r="H250" s="77"/>
      <c r="I250" s="77"/>
      <c r="J250" s="77"/>
      <c r="K250" s="77"/>
      <c r="L250" s="77"/>
      <c r="M250" s="78"/>
      <c r="N250" s="81"/>
      <c r="O250" s="49">
        <v>0</v>
      </c>
      <c r="P250" s="42">
        <v>189607</v>
      </c>
      <c r="Q250" s="42">
        <v>29368</v>
      </c>
      <c r="R250" s="62">
        <v>616219</v>
      </c>
      <c r="S250" s="73">
        <v>160951.01999999999</v>
      </c>
      <c r="T250" s="73">
        <v>432095.49</v>
      </c>
    </row>
    <row r="251" spans="1:20" x14ac:dyDescent="0.55000000000000004">
      <c r="A251" s="7" t="s">
        <v>563</v>
      </c>
      <c r="B251" s="8" t="s">
        <v>241</v>
      </c>
      <c r="C251" s="73">
        <v>39416</v>
      </c>
      <c r="D251" s="73"/>
      <c r="E251" s="73"/>
      <c r="F251" s="77"/>
      <c r="G251" s="77"/>
      <c r="H251" s="77"/>
      <c r="I251" s="77"/>
      <c r="J251" s="77"/>
      <c r="K251" s="77"/>
      <c r="L251" s="77"/>
      <c r="M251" s="78"/>
      <c r="N251" s="81"/>
      <c r="O251" s="49">
        <v>69003</v>
      </c>
      <c r="P251" s="42">
        <v>85478</v>
      </c>
      <c r="Q251" s="42">
        <v>12037</v>
      </c>
      <c r="R251" s="62">
        <v>205934</v>
      </c>
      <c r="S251" s="73">
        <v>0</v>
      </c>
      <c r="T251" s="73">
        <v>269295.96999999997</v>
      </c>
    </row>
    <row r="252" spans="1:20" x14ac:dyDescent="0.55000000000000004">
      <c r="A252" s="7" t="s">
        <v>564</v>
      </c>
      <c r="B252" s="8" t="s">
        <v>242</v>
      </c>
      <c r="C252" s="73">
        <v>0</v>
      </c>
      <c r="D252" s="73"/>
      <c r="E252" s="73"/>
      <c r="F252" s="77"/>
      <c r="G252" s="77"/>
      <c r="H252" s="77"/>
      <c r="I252" s="77"/>
      <c r="J252" s="77"/>
      <c r="K252" s="77"/>
      <c r="L252" s="77"/>
      <c r="M252" s="78"/>
      <c r="N252" s="81"/>
      <c r="O252" s="49">
        <v>167970</v>
      </c>
      <c r="P252" s="42">
        <v>0</v>
      </c>
      <c r="Q252" s="42">
        <v>0</v>
      </c>
      <c r="R252" s="62">
        <v>167970</v>
      </c>
      <c r="S252" s="73">
        <v>0</v>
      </c>
      <c r="T252" s="73">
        <v>206318.88</v>
      </c>
    </row>
    <row r="253" spans="1:20" x14ac:dyDescent="0.55000000000000004">
      <c r="A253" s="7" t="s">
        <v>565</v>
      </c>
      <c r="B253" s="8" t="s">
        <v>243</v>
      </c>
      <c r="C253" s="73">
        <v>422126</v>
      </c>
      <c r="D253" s="73"/>
      <c r="E253" s="73"/>
      <c r="F253" s="77"/>
      <c r="G253" s="77"/>
      <c r="H253" s="77"/>
      <c r="I253" s="77"/>
      <c r="J253" s="77"/>
      <c r="K253" s="77"/>
      <c r="L253" s="77"/>
      <c r="M253" s="78"/>
      <c r="N253" s="81"/>
      <c r="O253" s="49">
        <v>107653</v>
      </c>
      <c r="P253" s="42">
        <v>61389</v>
      </c>
      <c r="Q253" s="42">
        <v>22828</v>
      </c>
      <c r="R253" s="62">
        <v>613996</v>
      </c>
      <c r="S253" s="73">
        <v>79574.720000000001</v>
      </c>
      <c r="T253" s="73">
        <v>570965.55000000005</v>
      </c>
    </row>
    <row r="254" spans="1:20" x14ac:dyDescent="0.55000000000000004">
      <c r="A254" s="7" t="s">
        <v>566</v>
      </c>
      <c r="B254" s="8" t="s">
        <v>244</v>
      </c>
      <c r="C254" s="73">
        <v>43922</v>
      </c>
      <c r="D254" s="73"/>
      <c r="E254" s="73"/>
      <c r="F254" s="77"/>
      <c r="G254" s="77"/>
      <c r="H254" s="77"/>
      <c r="I254" s="77"/>
      <c r="J254" s="77"/>
      <c r="K254" s="77"/>
      <c r="L254" s="77"/>
      <c r="M254" s="78"/>
      <c r="N254" s="81"/>
      <c r="O254" s="49">
        <v>0</v>
      </c>
      <c r="P254" s="42">
        <v>80816</v>
      </c>
      <c r="Q254" s="42">
        <v>0</v>
      </c>
      <c r="R254" s="62">
        <v>124738</v>
      </c>
      <c r="S254" s="73">
        <v>0</v>
      </c>
      <c r="T254" s="73">
        <v>54590.15</v>
      </c>
    </row>
    <row r="255" spans="1:20" x14ac:dyDescent="0.55000000000000004">
      <c r="A255" s="7" t="s">
        <v>623</v>
      </c>
      <c r="B255" s="8" t="s">
        <v>302</v>
      </c>
      <c r="C255" s="73">
        <v>187377</v>
      </c>
      <c r="D255" s="73"/>
      <c r="E255" s="73"/>
      <c r="F255" s="77"/>
      <c r="G255" s="77"/>
      <c r="H255" s="77"/>
      <c r="I255" s="77"/>
      <c r="J255" s="77"/>
      <c r="K255" s="77"/>
      <c r="L255" s="77"/>
      <c r="M255" s="78"/>
      <c r="N255" s="81"/>
      <c r="O255" s="49">
        <v>0</v>
      </c>
      <c r="P255" s="42">
        <v>124332</v>
      </c>
      <c r="Q255" s="42">
        <v>1607</v>
      </c>
      <c r="R255" s="62">
        <v>313316</v>
      </c>
      <c r="S255" s="73">
        <v>0</v>
      </c>
      <c r="T255" s="73">
        <v>314253.28000000003</v>
      </c>
    </row>
    <row r="256" spans="1:20" x14ac:dyDescent="0.55000000000000004">
      <c r="A256" s="7" t="s">
        <v>567</v>
      </c>
      <c r="B256" s="8" t="s">
        <v>245</v>
      </c>
      <c r="C256" s="73">
        <v>363070</v>
      </c>
      <c r="D256" s="73"/>
      <c r="E256" s="73"/>
      <c r="F256" s="77"/>
      <c r="G256" s="77"/>
      <c r="H256" s="77"/>
      <c r="I256" s="77"/>
      <c r="J256" s="77"/>
      <c r="K256" s="77"/>
      <c r="L256" s="77"/>
      <c r="M256" s="78"/>
      <c r="N256" s="81"/>
      <c r="O256" s="49">
        <v>153463</v>
      </c>
      <c r="P256" s="42">
        <v>0</v>
      </c>
      <c r="Q256" s="42">
        <v>46878</v>
      </c>
      <c r="R256" s="62">
        <v>563411</v>
      </c>
      <c r="S256" s="73">
        <v>95300</v>
      </c>
      <c r="T256" s="73">
        <v>549143.52</v>
      </c>
    </row>
    <row r="257" spans="1:20" x14ac:dyDescent="0.55000000000000004">
      <c r="A257" s="7" t="s">
        <v>568</v>
      </c>
      <c r="B257" s="8" t="s">
        <v>246</v>
      </c>
      <c r="C257" s="73">
        <v>288077</v>
      </c>
      <c r="D257" s="73"/>
      <c r="E257" s="73"/>
      <c r="F257" s="77"/>
      <c r="G257" s="77"/>
      <c r="H257" s="77"/>
      <c r="I257" s="77"/>
      <c r="J257" s="77"/>
      <c r="K257" s="77"/>
      <c r="L257" s="77"/>
      <c r="M257" s="78"/>
      <c r="N257" s="81"/>
      <c r="O257" s="49">
        <v>51154</v>
      </c>
      <c r="P257" s="42">
        <v>165518</v>
      </c>
      <c r="Q257" s="42">
        <v>3206</v>
      </c>
      <c r="R257" s="62">
        <v>507955</v>
      </c>
      <c r="S257" s="73">
        <v>0</v>
      </c>
      <c r="T257" s="73">
        <v>747525.28</v>
      </c>
    </row>
    <row r="258" spans="1:20" x14ac:dyDescent="0.55000000000000004">
      <c r="A258" s="7" t="s">
        <v>569</v>
      </c>
      <c r="B258" s="8" t="s">
        <v>247</v>
      </c>
      <c r="C258" s="73">
        <v>254229</v>
      </c>
      <c r="D258" s="73"/>
      <c r="E258" s="73"/>
      <c r="F258" s="77"/>
      <c r="G258" s="77"/>
      <c r="H258" s="77"/>
      <c r="I258" s="77"/>
      <c r="J258" s="77"/>
      <c r="K258" s="77"/>
      <c r="L258" s="77"/>
      <c r="M258" s="78"/>
      <c r="N258" s="81"/>
      <c r="O258" s="49">
        <v>0</v>
      </c>
      <c r="P258" s="42">
        <v>31083</v>
      </c>
      <c r="Q258" s="42">
        <v>19621</v>
      </c>
      <c r="R258" s="62">
        <v>304933</v>
      </c>
      <c r="S258" s="73">
        <v>0</v>
      </c>
      <c r="T258" s="73">
        <v>90278.6</v>
      </c>
    </row>
    <row r="259" spans="1:20" x14ac:dyDescent="0.55000000000000004">
      <c r="A259" s="7" t="s">
        <v>570</v>
      </c>
      <c r="B259" s="8" t="s">
        <v>248</v>
      </c>
      <c r="C259" s="73">
        <v>34182</v>
      </c>
      <c r="D259" s="73"/>
      <c r="E259" s="73"/>
      <c r="F259" s="77"/>
      <c r="G259" s="77"/>
      <c r="H259" s="77"/>
      <c r="I259" s="77"/>
      <c r="J259" s="77"/>
      <c r="K259" s="77"/>
      <c r="L259" s="77"/>
      <c r="M259" s="78"/>
      <c r="N259" s="81"/>
      <c r="O259" s="49">
        <v>22905</v>
      </c>
      <c r="P259" s="42">
        <v>77708</v>
      </c>
      <c r="Q259" s="42">
        <v>0</v>
      </c>
      <c r="R259" s="62">
        <v>134795</v>
      </c>
      <c r="S259" s="73">
        <v>0</v>
      </c>
      <c r="T259" s="73">
        <v>294447.71000000002</v>
      </c>
    </row>
    <row r="260" spans="1:20" x14ac:dyDescent="0.55000000000000004">
      <c r="A260" s="7" t="s">
        <v>571</v>
      </c>
      <c r="B260" s="8" t="s">
        <v>249</v>
      </c>
      <c r="C260" s="73">
        <v>163768</v>
      </c>
      <c r="D260" s="73"/>
      <c r="E260" s="73"/>
      <c r="F260" s="77"/>
      <c r="G260" s="77"/>
      <c r="H260" s="77"/>
      <c r="I260" s="77"/>
      <c r="J260" s="77"/>
      <c r="K260" s="77"/>
      <c r="L260" s="77"/>
      <c r="M260" s="78"/>
      <c r="N260" s="81"/>
      <c r="O260" s="49">
        <v>91620</v>
      </c>
      <c r="P260" s="42">
        <v>69937</v>
      </c>
      <c r="Q260" s="42">
        <v>1603</v>
      </c>
      <c r="R260" s="62">
        <v>326928</v>
      </c>
      <c r="S260" s="73">
        <v>0</v>
      </c>
      <c r="T260" s="73">
        <v>208105.31</v>
      </c>
    </row>
    <row r="261" spans="1:20" x14ac:dyDescent="0.55000000000000004">
      <c r="A261" s="7" t="s">
        <v>572</v>
      </c>
      <c r="B261" s="8" t="s">
        <v>250</v>
      </c>
      <c r="C261" s="73">
        <v>556123</v>
      </c>
      <c r="D261" s="73"/>
      <c r="E261" s="73"/>
      <c r="F261" s="77"/>
      <c r="G261" s="77"/>
      <c r="H261" s="77"/>
      <c r="I261" s="77"/>
      <c r="J261" s="77"/>
      <c r="K261" s="77"/>
      <c r="L261" s="77"/>
      <c r="M261" s="78"/>
      <c r="N261" s="81"/>
      <c r="O261" s="49">
        <v>0</v>
      </c>
      <c r="P261" s="42">
        <v>77708</v>
      </c>
      <c r="Q261" s="42">
        <v>82152</v>
      </c>
      <c r="R261" s="62">
        <v>715983</v>
      </c>
      <c r="S261" s="73">
        <v>128829.77</v>
      </c>
      <c r="T261" s="73">
        <v>343382.52</v>
      </c>
    </row>
    <row r="262" spans="1:20" x14ac:dyDescent="0.55000000000000004">
      <c r="A262" s="7" t="s">
        <v>660</v>
      </c>
      <c r="B262" s="8" t="s">
        <v>251</v>
      </c>
      <c r="C262" s="73">
        <v>130675</v>
      </c>
      <c r="D262" s="73"/>
      <c r="E262" s="73"/>
      <c r="F262" s="77"/>
      <c r="G262" s="77"/>
      <c r="H262" s="77"/>
      <c r="I262" s="77"/>
      <c r="J262" s="77"/>
      <c r="K262" s="77"/>
      <c r="L262" s="77"/>
      <c r="M262" s="78"/>
      <c r="N262" s="81"/>
      <c r="O262" s="49">
        <v>0</v>
      </c>
      <c r="P262" s="42">
        <v>54395</v>
      </c>
      <c r="Q262" s="42">
        <v>4810</v>
      </c>
      <c r="R262" s="62">
        <v>189880</v>
      </c>
      <c r="S262" s="73">
        <v>17942.310000000001</v>
      </c>
      <c r="T262" s="73">
        <v>76480.320000000007</v>
      </c>
    </row>
    <row r="263" spans="1:20" x14ac:dyDescent="0.55000000000000004">
      <c r="A263" s="7" t="s">
        <v>573</v>
      </c>
      <c r="B263" s="8" t="s">
        <v>252</v>
      </c>
      <c r="C263" s="73">
        <v>4862846</v>
      </c>
      <c r="D263" s="73"/>
      <c r="E263" s="73"/>
      <c r="F263" s="77"/>
      <c r="G263" s="77"/>
      <c r="H263" s="77"/>
      <c r="I263" s="77"/>
      <c r="J263" s="77"/>
      <c r="K263" s="77"/>
      <c r="L263" s="77"/>
      <c r="M263" s="78"/>
      <c r="N263" s="81"/>
      <c r="O263" s="49">
        <v>0</v>
      </c>
      <c r="P263" s="42">
        <v>861782</v>
      </c>
      <c r="Q263" s="42">
        <v>1427363</v>
      </c>
      <c r="R263" s="62">
        <v>7151991</v>
      </c>
      <c r="S263" s="73">
        <v>221147.98</v>
      </c>
      <c r="T263" s="73">
        <v>2803502.98</v>
      </c>
    </row>
    <row r="264" spans="1:20" x14ac:dyDescent="0.55000000000000004">
      <c r="A264" s="7" t="s">
        <v>575</v>
      </c>
      <c r="B264" s="8" t="s">
        <v>254</v>
      </c>
      <c r="C264" s="73">
        <v>344149</v>
      </c>
      <c r="D264" s="73"/>
      <c r="E264" s="73"/>
      <c r="F264" s="77">
        <v>43161.9</v>
      </c>
      <c r="G264" s="77"/>
      <c r="H264" s="77"/>
      <c r="I264" s="77"/>
      <c r="J264" s="77"/>
      <c r="K264" s="77"/>
      <c r="L264" s="77"/>
      <c r="M264" s="78"/>
      <c r="N264" s="81"/>
      <c r="O264" s="49">
        <v>0</v>
      </c>
      <c r="P264" s="42">
        <v>54395</v>
      </c>
      <c r="Q264" s="42">
        <v>8016</v>
      </c>
      <c r="R264" s="62">
        <v>449721.9</v>
      </c>
      <c r="S264" s="73">
        <v>56407.46</v>
      </c>
      <c r="T264" s="73">
        <v>701870.89</v>
      </c>
    </row>
    <row r="265" spans="1:20" x14ac:dyDescent="0.55000000000000004">
      <c r="A265" s="7" t="s">
        <v>574</v>
      </c>
      <c r="B265" s="8" t="s">
        <v>253</v>
      </c>
      <c r="C265" s="73">
        <v>245173</v>
      </c>
      <c r="D265" s="73"/>
      <c r="E265" s="73"/>
      <c r="F265" s="77"/>
      <c r="G265" s="77"/>
      <c r="H265" s="77"/>
      <c r="I265" s="77"/>
      <c r="J265" s="77"/>
      <c r="K265" s="77"/>
      <c r="L265" s="77"/>
      <c r="M265" s="78"/>
      <c r="N265" s="81"/>
      <c r="O265" s="49">
        <v>0</v>
      </c>
      <c r="P265" s="42">
        <v>49733</v>
      </c>
      <c r="Q265" s="42">
        <v>0</v>
      </c>
      <c r="R265" s="62">
        <v>294906</v>
      </c>
      <c r="S265" s="73">
        <v>0</v>
      </c>
      <c r="T265" s="73">
        <v>278066.59000000003</v>
      </c>
    </row>
    <row r="266" spans="1:20" x14ac:dyDescent="0.55000000000000004">
      <c r="A266" s="7" t="s">
        <v>581</v>
      </c>
      <c r="B266" s="8" t="s">
        <v>261</v>
      </c>
      <c r="C266" s="73">
        <v>187438</v>
      </c>
      <c r="D266" s="73"/>
      <c r="E266" s="73"/>
      <c r="F266" s="77"/>
      <c r="G266" s="77"/>
      <c r="H266" s="77"/>
      <c r="I266" s="77"/>
      <c r="J266" s="77"/>
      <c r="K266" s="77"/>
      <c r="L266" s="77"/>
      <c r="M266" s="78"/>
      <c r="N266" s="81"/>
      <c r="O266" s="49">
        <v>0</v>
      </c>
      <c r="P266" s="42">
        <v>248665</v>
      </c>
      <c r="Q266" s="42">
        <v>3206</v>
      </c>
      <c r="R266" s="62">
        <v>439309</v>
      </c>
      <c r="S266" s="73">
        <v>0</v>
      </c>
      <c r="T266" s="73">
        <v>351230.71999999997</v>
      </c>
    </row>
    <row r="267" spans="1:20" x14ac:dyDescent="0.55000000000000004">
      <c r="A267" s="7" t="s">
        <v>576</v>
      </c>
      <c r="B267" s="8" t="s">
        <v>255</v>
      </c>
      <c r="C267" s="73">
        <v>209335</v>
      </c>
      <c r="D267" s="73"/>
      <c r="E267" s="73"/>
      <c r="F267" s="77"/>
      <c r="G267" s="77"/>
      <c r="H267" s="77"/>
      <c r="I267" s="77"/>
      <c r="J267" s="77"/>
      <c r="K267" s="77"/>
      <c r="L267" s="77"/>
      <c r="M267" s="78"/>
      <c r="N267" s="81"/>
      <c r="O267" s="49">
        <v>0</v>
      </c>
      <c r="P267" s="42">
        <v>211028</v>
      </c>
      <c r="Q267" s="42">
        <v>10936</v>
      </c>
      <c r="R267" s="62">
        <v>431299</v>
      </c>
      <c r="S267" s="73">
        <v>0</v>
      </c>
      <c r="T267" s="73">
        <v>281804.28999999998</v>
      </c>
    </row>
    <row r="268" spans="1:20" x14ac:dyDescent="0.55000000000000004">
      <c r="A268" s="7" t="s">
        <v>582</v>
      </c>
      <c r="B268" s="8" t="s">
        <v>1441</v>
      </c>
      <c r="C268" s="73">
        <v>137757</v>
      </c>
      <c r="D268" s="73"/>
      <c r="E268" s="73"/>
      <c r="F268" s="77">
        <v>63505</v>
      </c>
      <c r="G268" s="77"/>
      <c r="H268" s="77"/>
      <c r="I268" s="77"/>
      <c r="J268" s="77"/>
      <c r="K268" s="77"/>
      <c r="L268" s="77"/>
      <c r="M268" s="78"/>
      <c r="N268" s="81"/>
      <c r="O268" s="49">
        <v>84192</v>
      </c>
      <c r="P268" s="42">
        <v>0</v>
      </c>
      <c r="Q268" s="42">
        <v>0</v>
      </c>
      <c r="R268" s="62">
        <v>285454</v>
      </c>
      <c r="S268" s="73">
        <v>0</v>
      </c>
      <c r="T268" s="73">
        <v>850385.63</v>
      </c>
    </row>
    <row r="269" spans="1:20" x14ac:dyDescent="0.55000000000000004">
      <c r="A269" s="7" t="s">
        <v>577</v>
      </c>
      <c r="B269" s="8" t="s">
        <v>257</v>
      </c>
      <c r="C269" s="73">
        <v>45311</v>
      </c>
      <c r="D269" s="73"/>
      <c r="E269" s="73"/>
      <c r="F269" s="77"/>
      <c r="G269" s="77"/>
      <c r="H269" s="77"/>
      <c r="I269" s="77"/>
      <c r="J269" s="77"/>
      <c r="K269" s="77"/>
      <c r="L269" s="77"/>
      <c r="M269" s="78"/>
      <c r="N269" s="81"/>
      <c r="O269" s="49">
        <v>29776</v>
      </c>
      <c r="P269" s="42">
        <v>110345</v>
      </c>
      <c r="Q269" s="42">
        <v>0</v>
      </c>
      <c r="R269" s="62">
        <v>185432</v>
      </c>
      <c r="S269" s="73">
        <v>0</v>
      </c>
      <c r="T269" s="73">
        <v>88705.71</v>
      </c>
    </row>
    <row r="270" spans="1:20" x14ac:dyDescent="0.55000000000000004">
      <c r="A270" s="7" t="s">
        <v>578</v>
      </c>
      <c r="B270" s="8" t="s">
        <v>258</v>
      </c>
      <c r="C270" s="73">
        <v>268239</v>
      </c>
      <c r="D270" s="73"/>
      <c r="E270" s="73"/>
      <c r="F270" s="77"/>
      <c r="G270" s="77"/>
      <c r="H270" s="77"/>
      <c r="I270" s="77"/>
      <c r="J270" s="77"/>
      <c r="K270" s="77"/>
      <c r="L270" s="77"/>
      <c r="M270" s="78"/>
      <c r="N270" s="81"/>
      <c r="O270" s="49">
        <v>0</v>
      </c>
      <c r="P270" s="42">
        <v>116562</v>
      </c>
      <c r="Q270" s="42">
        <v>122541</v>
      </c>
      <c r="R270" s="62">
        <v>507342</v>
      </c>
      <c r="S270" s="73">
        <v>0</v>
      </c>
      <c r="T270" s="73">
        <v>0</v>
      </c>
    </row>
    <row r="271" spans="1:20" x14ac:dyDescent="0.55000000000000004">
      <c r="A271" s="7" t="s">
        <v>658</v>
      </c>
      <c r="B271" s="8" t="s">
        <v>256</v>
      </c>
      <c r="C271" s="73">
        <v>208625</v>
      </c>
      <c r="D271" s="73"/>
      <c r="E271" s="73"/>
      <c r="F271" s="77"/>
      <c r="G271" s="77"/>
      <c r="H271" s="77"/>
      <c r="I271" s="77"/>
      <c r="J271" s="77"/>
      <c r="K271" s="77"/>
      <c r="L271" s="77"/>
      <c r="M271" s="78"/>
      <c r="N271" s="81"/>
      <c r="O271" s="49">
        <v>133927</v>
      </c>
      <c r="P271" s="42">
        <v>52841</v>
      </c>
      <c r="Q271" s="42">
        <v>0</v>
      </c>
      <c r="R271" s="62">
        <v>395393</v>
      </c>
      <c r="S271" s="73">
        <v>1873.1</v>
      </c>
      <c r="T271" s="73">
        <v>40197.97</v>
      </c>
    </row>
    <row r="272" spans="1:20" x14ac:dyDescent="0.55000000000000004">
      <c r="A272" s="7" t="s">
        <v>579</v>
      </c>
      <c r="B272" s="8" t="s">
        <v>259</v>
      </c>
      <c r="C272" s="73">
        <v>191515</v>
      </c>
      <c r="D272" s="73"/>
      <c r="E272" s="73"/>
      <c r="F272" s="77"/>
      <c r="G272" s="77"/>
      <c r="H272" s="77"/>
      <c r="I272" s="77"/>
      <c r="J272" s="77"/>
      <c r="K272" s="77"/>
      <c r="L272" s="77"/>
      <c r="M272" s="78"/>
      <c r="N272" s="81"/>
      <c r="O272" s="49">
        <v>123687</v>
      </c>
      <c r="P272" s="42">
        <v>13210</v>
      </c>
      <c r="Q272" s="42">
        <v>4810</v>
      </c>
      <c r="R272" s="62">
        <v>333222</v>
      </c>
      <c r="S272" s="73">
        <v>34608.449999999997</v>
      </c>
      <c r="T272" s="73">
        <v>764501.85</v>
      </c>
    </row>
    <row r="273" spans="1:20" x14ac:dyDescent="0.55000000000000004">
      <c r="A273" s="7" t="s">
        <v>580</v>
      </c>
      <c r="B273" s="8" t="s">
        <v>260</v>
      </c>
      <c r="C273" s="73">
        <v>1381417</v>
      </c>
      <c r="D273" s="73"/>
      <c r="E273" s="73"/>
      <c r="F273" s="77"/>
      <c r="G273" s="77"/>
      <c r="H273" s="77"/>
      <c r="I273" s="77"/>
      <c r="J273" s="77"/>
      <c r="K273" s="77"/>
      <c r="L273" s="77"/>
      <c r="M273" s="78"/>
      <c r="N273" s="81"/>
      <c r="O273" s="49">
        <v>0</v>
      </c>
      <c r="P273" s="42">
        <v>812825</v>
      </c>
      <c r="Q273" s="42">
        <v>127809</v>
      </c>
      <c r="R273" s="62">
        <v>2322051</v>
      </c>
      <c r="S273" s="73">
        <v>518355</v>
      </c>
      <c r="T273" s="73">
        <v>3140615.87</v>
      </c>
    </row>
    <row r="274" spans="1:20" x14ac:dyDescent="0.55000000000000004">
      <c r="A274" s="7" t="s">
        <v>583</v>
      </c>
      <c r="B274" s="8" t="s">
        <v>262</v>
      </c>
      <c r="C274" s="73">
        <v>750677</v>
      </c>
      <c r="D274" s="73"/>
      <c r="E274" s="73"/>
      <c r="F274" s="77"/>
      <c r="G274" s="77"/>
      <c r="H274" s="77"/>
      <c r="I274" s="77"/>
      <c r="J274" s="77"/>
      <c r="K274" s="77"/>
      <c r="L274" s="77"/>
      <c r="M274" s="78"/>
      <c r="N274" s="81"/>
      <c r="O274" s="49">
        <v>0</v>
      </c>
      <c r="P274" s="42">
        <v>295290</v>
      </c>
      <c r="Q274" s="42">
        <v>9620</v>
      </c>
      <c r="R274" s="62">
        <v>1055587</v>
      </c>
      <c r="S274" s="73">
        <v>102780.65</v>
      </c>
      <c r="T274" s="73">
        <v>641586.14</v>
      </c>
    </row>
    <row r="275" spans="1:20" s="2" customFormat="1" x14ac:dyDescent="0.55000000000000004">
      <c r="A275" s="7" t="s">
        <v>584</v>
      </c>
      <c r="B275" s="8" t="s">
        <v>263</v>
      </c>
      <c r="C275" s="73">
        <v>432882</v>
      </c>
      <c r="D275" s="73"/>
      <c r="E275" s="73"/>
      <c r="F275" s="77"/>
      <c r="G275" s="77"/>
      <c r="H275" s="77"/>
      <c r="I275" s="77"/>
      <c r="J275" s="77"/>
      <c r="K275" s="77"/>
      <c r="L275" s="77"/>
      <c r="M275" s="78"/>
      <c r="N275" s="81"/>
      <c r="O275" s="49">
        <v>21378</v>
      </c>
      <c r="P275" s="42">
        <v>94804</v>
      </c>
      <c r="Q275" s="42">
        <v>1603</v>
      </c>
      <c r="R275" s="62">
        <v>550667</v>
      </c>
      <c r="S275" s="73">
        <v>30098.79</v>
      </c>
      <c r="T275" s="73">
        <v>724670.6</v>
      </c>
    </row>
    <row r="276" spans="1:20" x14ac:dyDescent="0.55000000000000004">
      <c r="A276" s="7" t="s">
        <v>585</v>
      </c>
      <c r="B276" s="8" t="s">
        <v>264</v>
      </c>
      <c r="C276" s="73">
        <v>28258</v>
      </c>
      <c r="D276" s="73"/>
      <c r="E276" s="73"/>
      <c r="F276" s="77"/>
      <c r="G276" s="77"/>
      <c r="H276" s="77"/>
      <c r="I276" s="77"/>
      <c r="J276" s="77"/>
      <c r="K276" s="77"/>
      <c r="L276" s="77"/>
      <c r="M276" s="78"/>
      <c r="N276" s="81"/>
      <c r="O276" s="49">
        <v>33624</v>
      </c>
      <c r="P276" s="42">
        <v>96357</v>
      </c>
      <c r="Q276" s="42">
        <v>1604</v>
      </c>
      <c r="R276" s="62">
        <v>159843</v>
      </c>
      <c r="S276" s="73">
        <v>6664.59</v>
      </c>
      <c r="T276" s="73">
        <v>114398.25</v>
      </c>
    </row>
    <row r="277" spans="1:20" x14ac:dyDescent="0.55000000000000004">
      <c r="A277" s="7" t="s">
        <v>587</v>
      </c>
      <c r="B277" s="8" t="s">
        <v>266</v>
      </c>
      <c r="C277" s="73">
        <v>32430</v>
      </c>
      <c r="D277" s="73"/>
      <c r="E277" s="73"/>
      <c r="F277" s="77"/>
      <c r="G277" s="77"/>
      <c r="H277" s="77"/>
      <c r="I277" s="77"/>
      <c r="J277" s="77"/>
      <c r="K277" s="77"/>
      <c r="L277" s="77"/>
      <c r="M277" s="78"/>
      <c r="N277" s="81"/>
      <c r="O277" s="49">
        <v>0</v>
      </c>
      <c r="P277" s="42">
        <v>15541</v>
      </c>
      <c r="Q277" s="42">
        <v>0</v>
      </c>
      <c r="R277" s="62">
        <v>47971</v>
      </c>
      <c r="S277" s="73">
        <v>0</v>
      </c>
      <c r="T277" s="73">
        <v>10611.1</v>
      </c>
    </row>
    <row r="278" spans="1:20" x14ac:dyDescent="0.55000000000000004">
      <c r="A278" s="7" t="s">
        <v>588</v>
      </c>
      <c r="B278" s="8" t="s">
        <v>267</v>
      </c>
      <c r="C278" s="73">
        <v>119109</v>
      </c>
      <c r="D278" s="73"/>
      <c r="E278" s="73"/>
      <c r="F278" s="77"/>
      <c r="G278" s="77"/>
      <c r="H278" s="77"/>
      <c r="I278" s="77"/>
      <c r="J278" s="77"/>
      <c r="K278" s="77"/>
      <c r="L278" s="77"/>
      <c r="M278" s="78"/>
      <c r="N278" s="81"/>
      <c r="O278" s="49">
        <v>0</v>
      </c>
      <c r="P278" s="42">
        <v>64497</v>
      </c>
      <c r="Q278" s="42">
        <v>0</v>
      </c>
      <c r="R278" s="62">
        <v>183606</v>
      </c>
      <c r="S278" s="73">
        <v>0</v>
      </c>
      <c r="T278" s="73">
        <v>0</v>
      </c>
    </row>
    <row r="279" spans="1:20" x14ac:dyDescent="0.55000000000000004">
      <c r="A279" s="7" t="s">
        <v>589</v>
      </c>
      <c r="B279" s="8" t="s">
        <v>268</v>
      </c>
      <c r="C279" s="73">
        <v>750000</v>
      </c>
      <c r="D279" s="73"/>
      <c r="E279" s="73"/>
      <c r="F279" s="77"/>
      <c r="G279" s="77"/>
      <c r="H279" s="77"/>
      <c r="I279" s="77"/>
      <c r="J279" s="77"/>
      <c r="K279" s="77"/>
      <c r="L279" s="77"/>
      <c r="M279" s="78"/>
      <c r="N279" s="81"/>
      <c r="O279" s="49">
        <v>384804</v>
      </c>
      <c r="P279" s="42">
        <v>0</v>
      </c>
      <c r="Q279" s="42">
        <v>520554</v>
      </c>
      <c r="R279" s="62">
        <v>1655358</v>
      </c>
      <c r="S279" s="73">
        <v>0</v>
      </c>
      <c r="T279" s="73">
        <v>900959.43</v>
      </c>
    </row>
    <row r="280" spans="1:20" x14ac:dyDescent="0.55000000000000004">
      <c r="A280" s="7" t="s">
        <v>590</v>
      </c>
      <c r="B280" s="8" t="s">
        <v>269</v>
      </c>
      <c r="C280" s="73">
        <v>50152</v>
      </c>
      <c r="D280" s="73"/>
      <c r="E280" s="73"/>
      <c r="F280" s="77"/>
      <c r="G280" s="77"/>
      <c r="H280" s="77"/>
      <c r="I280" s="77"/>
      <c r="J280" s="77"/>
      <c r="K280" s="77"/>
      <c r="L280" s="77"/>
      <c r="M280" s="78"/>
      <c r="N280" s="81"/>
      <c r="O280" s="49">
        <v>101852</v>
      </c>
      <c r="P280" s="42">
        <v>19427</v>
      </c>
      <c r="Q280" s="42">
        <v>0</v>
      </c>
      <c r="R280" s="62">
        <v>171431</v>
      </c>
      <c r="S280" s="73">
        <v>0</v>
      </c>
      <c r="T280" s="73">
        <v>209640.59</v>
      </c>
    </row>
    <row r="281" spans="1:20" x14ac:dyDescent="0.55000000000000004">
      <c r="A281" s="7" t="s">
        <v>620</v>
      </c>
      <c r="B281" s="8" t="s">
        <v>299</v>
      </c>
      <c r="C281" s="73">
        <v>174392</v>
      </c>
      <c r="D281" s="73"/>
      <c r="E281" s="73"/>
      <c r="F281" s="77"/>
      <c r="G281" s="77"/>
      <c r="H281" s="77"/>
      <c r="I281" s="77"/>
      <c r="J281" s="77"/>
      <c r="K281" s="77"/>
      <c r="L281" s="77"/>
      <c r="M281" s="78"/>
      <c r="N281" s="81"/>
      <c r="O281" s="49">
        <v>0</v>
      </c>
      <c r="P281" s="42">
        <v>181059</v>
      </c>
      <c r="Q281" s="42">
        <v>3603</v>
      </c>
      <c r="R281" s="62">
        <v>359054</v>
      </c>
      <c r="S281" s="73">
        <v>0</v>
      </c>
      <c r="T281" s="73">
        <v>603748.71</v>
      </c>
    </row>
    <row r="282" spans="1:20" x14ac:dyDescent="0.55000000000000004">
      <c r="A282" s="7" t="s">
        <v>591</v>
      </c>
      <c r="B282" s="8" t="s">
        <v>270</v>
      </c>
      <c r="C282" s="73">
        <v>239612</v>
      </c>
      <c r="D282" s="73"/>
      <c r="E282" s="73"/>
      <c r="F282" s="77"/>
      <c r="G282" s="77"/>
      <c r="H282" s="77"/>
      <c r="I282" s="77"/>
      <c r="J282" s="77"/>
      <c r="K282" s="77"/>
      <c r="L282" s="77"/>
      <c r="M282" s="78"/>
      <c r="N282" s="81"/>
      <c r="O282" s="49">
        <v>58789</v>
      </c>
      <c r="P282" s="42">
        <v>25643</v>
      </c>
      <c r="Q282" s="42">
        <v>4810</v>
      </c>
      <c r="R282" s="62">
        <v>328854</v>
      </c>
      <c r="S282" s="73">
        <v>94697.51</v>
      </c>
      <c r="T282" s="73">
        <v>413713.76</v>
      </c>
    </row>
    <row r="283" spans="1:20" x14ac:dyDescent="0.55000000000000004">
      <c r="A283" s="7" t="s">
        <v>592</v>
      </c>
      <c r="B283" s="8" t="s">
        <v>271</v>
      </c>
      <c r="C283" s="73">
        <v>153910</v>
      </c>
      <c r="D283" s="73"/>
      <c r="E283" s="73"/>
      <c r="F283" s="77"/>
      <c r="G283" s="77"/>
      <c r="H283" s="77"/>
      <c r="I283" s="77"/>
      <c r="J283" s="77"/>
      <c r="K283" s="77"/>
      <c r="L283" s="77"/>
      <c r="M283" s="78"/>
      <c r="N283" s="81"/>
      <c r="O283" s="49">
        <v>0</v>
      </c>
      <c r="P283" s="42">
        <v>92472</v>
      </c>
      <c r="Q283" s="42">
        <v>0</v>
      </c>
      <c r="R283" s="62">
        <v>246382</v>
      </c>
      <c r="S283" s="73">
        <v>0</v>
      </c>
      <c r="T283" s="73">
        <v>7825.8</v>
      </c>
    </row>
    <row r="284" spans="1:20" x14ac:dyDescent="0.55000000000000004">
      <c r="A284" s="7" t="s">
        <v>593</v>
      </c>
      <c r="B284" s="8" t="s">
        <v>272</v>
      </c>
      <c r="C284" s="73">
        <v>106599</v>
      </c>
      <c r="D284" s="73"/>
      <c r="E284" s="73"/>
      <c r="F284" s="77"/>
      <c r="G284" s="77"/>
      <c r="H284" s="77"/>
      <c r="I284" s="77"/>
      <c r="J284" s="77"/>
      <c r="K284" s="77"/>
      <c r="L284" s="77"/>
      <c r="M284" s="78"/>
      <c r="N284" s="81"/>
      <c r="O284" s="49">
        <v>0</v>
      </c>
      <c r="P284" s="42">
        <v>85478</v>
      </c>
      <c r="Q284" s="42">
        <v>0</v>
      </c>
      <c r="R284" s="62">
        <v>192077</v>
      </c>
      <c r="S284" s="73">
        <v>0</v>
      </c>
      <c r="T284" s="73">
        <v>0</v>
      </c>
    </row>
    <row r="285" spans="1:20" x14ac:dyDescent="0.55000000000000004">
      <c r="A285" s="7" t="s">
        <v>594</v>
      </c>
      <c r="B285" s="8" t="s">
        <v>273</v>
      </c>
      <c r="C285" s="73">
        <v>243183</v>
      </c>
      <c r="D285" s="73"/>
      <c r="E285" s="73"/>
      <c r="F285" s="77"/>
      <c r="G285" s="77"/>
      <c r="H285" s="77"/>
      <c r="I285" s="77"/>
      <c r="J285" s="77"/>
      <c r="K285" s="77"/>
      <c r="L285" s="77"/>
      <c r="M285" s="78"/>
      <c r="N285" s="81"/>
      <c r="O285" s="49">
        <v>0</v>
      </c>
      <c r="P285" s="42">
        <v>54395</v>
      </c>
      <c r="Q285" s="42">
        <v>0</v>
      </c>
      <c r="R285" s="62">
        <v>297578</v>
      </c>
      <c r="S285" s="73">
        <v>0</v>
      </c>
      <c r="T285" s="73">
        <v>205178.39</v>
      </c>
    </row>
    <row r="286" spans="1:20" x14ac:dyDescent="0.55000000000000004">
      <c r="A286" s="7" t="s">
        <v>595</v>
      </c>
      <c r="B286" s="8" t="s">
        <v>274</v>
      </c>
      <c r="C286" s="73">
        <v>92494</v>
      </c>
      <c r="D286" s="73"/>
      <c r="E286" s="73"/>
      <c r="F286" s="77"/>
      <c r="G286" s="77"/>
      <c r="H286" s="77"/>
      <c r="I286" s="77"/>
      <c r="J286" s="77"/>
      <c r="K286" s="77"/>
      <c r="L286" s="77"/>
      <c r="M286" s="78"/>
      <c r="N286" s="81"/>
      <c r="O286" s="49">
        <v>0</v>
      </c>
      <c r="P286" s="42">
        <v>116562</v>
      </c>
      <c r="Q286" s="42">
        <v>0</v>
      </c>
      <c r="R286" s="62">
        <v>209056</v>
      </c>
      <c r="S286" s="73">
        <v>0</v>
      </c>
      <c r="T286" s="73">
        <v>282164.49</v>
      </c>
    </row>
    <row r="287" spans="1:20" x14ac:dyDescent="0.55000000000000004">
      <c r="A287" s="7" t="s">
        <v>596</v>
      </c>
      <c r="B287" s="8" t="s">
        <v>275</v>
      </c>
      <c r="C287" s="73">
        <v>73229</v>
      </c>
      <c r="D287" s="73"/>
      <c r="E287" s="73"/>
      <c r="F287" s="77"/>
      <c r="G287" s="77"/>
      <c r="H287" s="77"/>
      <c r="I287" s="77"/>
      <c r="J287" s="77"/>
      <c r="K287" s="77"/>
      <c r="L287" s="77"/>
      <c r="M287" s="78"/>
      <c r="N287" s="81"/>
      <c r="O287" s="49">
        <v>4583</v>
      </c>
      <c r="P287" s="42">
        <v>47402</v>
      </c>
      <c r="Q287" s="42">
        <v>1604</v>
      </c>
      <c r="R287" s="62">
        <v>126818</v>
      </c>
      <c r="S287" s="73">
        <v>0</v>
      </c>
      <c r="T287" s="73">
        <v>240058.75</v>
      </c>
    </row>
    <row r="288" spans="1:20" x14ac:dyDescent="0.55000000000000004">
      <c r="A288" s="7" t="s">
        <v>597</v>
      </c>
      <c r="B288" s="8" t="s">
        <v>276</v>
      </c>
      <c r="C288" s="73">
        <v>133572</v>
      </c>
      <c r="D288" s="73"/>
      <c r="E288" s="73"/>
      <c r="F288" s="77"/>
      <c r="G288" s="77"/>
      <c r="H288" s="77"/>
      <c r="I288" s="77"/>
      <c r="J288" s="77"/>
      <c r="K288" s="77"/>
      <c r="L288" s="77"/>
      <c r="M288" s="78"/>
      <c r="N288" s="81"/>
      <c r="O288" s="49">
        <v>11651</v>
      </c>
      <c r="P288" s="42">
        <v>76154</v>
      </c>
      <c r="Q288" s="42">
        <v>6913</v>
      </c>
      <c r="R288" s="62">
        <v>228290</v>
      </c>
      <c r="S288" s="73">
        <v>56682</v>
      </c>
      <c r="T288" s="73">
        <v>314972.89</v>
      </c>
    </row>
    <row r="289" spans="1:20" x14ac:dyDescent="0.55000000000000004">
      <c r="A289" s="7" t="s">
        <v>598</v>
      </c>
      <c r="B289" s="8" t="s">
        <v>277</v>
      </c>
      <c r="C289" s="73">
        <v>103167</v>
      </c>
      <c r="D289" s="73"/>
      <c r="E289" s="73"/>
      <c r="F289" s="77"/>
      <c r="G289" s="77"/>
      <c r="H289" s="77"/>
      <c r="I289" s="77"/>
      <c r="J289" s="77"/>
      <c r="K289" s="77"/>
      <c r="L289" s="77"/>
      <c r="M289" s="78"/>
      <c r="N289" s="81"/>
      <c r="O289" s="49">
        <v>0</v>
      </c>
      <c r="P289" s="42">
        <v>94803</v>
      </c>
      <c r="Q289" s="42">
        <v>0</v>
      </c>
      <c r="R289" s="62">
        <v>197970</v>
      </c>
      <c r="S289" s="73">
        <v>0</v>
      </c>
      <c r="T289" s="73">
        <v>0</v>
      </c>
    </row>
    <row r="290" spans="1:20" x14ac:dyDescent="0.55000000000000004">
      <c r="A290" s="7" t="s">
        <v>599</v>
      </c>
      <c r="B290" s="8" t="s">
        <v>278</v>
      </c>
      <c r="C290" s="73">
        <v>30212</v>
      </c>
      <c r="D290" s="73"/>
      <c r="E290" s="73"/>
      <c r="F290" s="77"/>
      <c r="G290" s="77"/>
      <c r="H290" s="77"/>
      <c r="I290" s="77"/>
      <c r="J290" s="77"/>
      <c r="K290" s="77"/>
      <c r="L290" s="77"/>
      <c r="M290" s="78"/>
      <c r="N290" s="81"/>
      <c r="O290" s="49">
        <v>0</v>
      </c>
      <c r="P290" s="42">
        <v>93249</v>
      </c>
      <c r="Q290" s="42">
        <v>0</v>
      </c>
      <c r="R290" s="62">
        <v>123461</v>
      </c>
      <c r="S290" s="73">
        <v>0</v>
      </c>
      <c r="T290" s="73">
        <v>31790.09</v>
      </c>
    </row>
    <row r="291" spans="1:20" x14ac:dyDescent="0.55000000000000004">
      <c r="A291" s="7" t="s">
        <v>600</v>
      </c>
      <c r="B291" s="8" t="s">
        <v>279</v>
      </c>
      <c r="C291" s="73">
        <v>171829</v>
      </c>
      <c r="D291" s="73"/>
      <c r="E291" s="73"/>
      <c r="F291" s="77"/>
      <c r="G291" s="77"/>
      <c r="H291" s="77"/>
      <c r="I291" s="77"/>
      <c r="J291" s="77"/>
      <c r="K291" s="77"/>
      <c r="L291" s="77"/>
      <c r="M291" s="78"/>
      <c r="N291" s="81"/>
      <c r="O291" s="49">
        <v>0</v>
      </c>
      <c r="P291" s="42">
        <v>93249</v>
      </c>
      <c r="Q291" s="42">
        <v>0</v>
      </c>
      <c r="R291" s="62">
        <v>265078</v>
      </c>
      <c r="S291" s="73">
        <v>0</v>
      </c>
      <c r="T291" s="73">
        <v>356145.84</v>
      </c>
    </row>
    <row r="292" spans="1:20" x14ac:dyDescent="0.55000000000000004">
      <c r="A292" s="7" t="s">
        <v>655</v>
      </c>
      <c r="B292" s="8" t="s">
        <v>280</v>
      </c>
      <c r="C292" s="73">
        <v>251476</v>
      </c>
      <c r="D292" s="73"/>
      <c r="E292" s="73"/>
      <c r="F292" s="77"/>
      <c r="G292" s="77"/>
      <c r="H292" s="77"/>
      <c r="I292" s="77"/>
      <c r="J292" s="77"/>
      <c r="K292" s="77"/>
      <c r="L292" s="77"/>
      <c r="M292" s="78"/>
      <c r="N292" s="81"/>
      <c r="O292" s="49">
        <v>0</v>
      </c>
      <c r="P292" s="42">
        <v>124332</v>
      </c>
      <c r="Q292" s="42">
        <v>0</v>
      </c>
      <c r="R292" s="62">
        <v>375808</v>
      </c>
      <c r="S292" s="73">
        <v>12596</v>
      </c>
      <c r="T292" s="73">
        <v>466920.86</v>
      </c>
    </row>
    <row r="293" spans="1:20" x14ac:dyDescent="0.55000000000000004">
      <c r="A293" s="7" t="s">
        <v>601</v>
      </c>
      <c r="B293" s="8" t="s">
        <v>281</v>
      </c>
      <c r="C293" s="73">
        <v>82960</v>
      </c>
      <c r="D293" s="73"/>
      <c r="E293" s="73"/>
      <c r="F293" s="77"/>
      <c r="G293" s="77"/>
      <c r="H293" s="77"/>
      <c r="I293" s="77"/>
      <c r="J293" s="77"/>
      <c r="K293" s="77"/>
      <c r="L293" s="77"/>
      <c r="M293" s="78"/>
      <c r="N293" s="81"/>
      <c r="O293" s="49">
        <v>0</v>
      </c>
      <c r="P293" s="42">
        <v>154638</v>
      </c>
      <c r="Q293" s="42">
        <v>0</v>
      </c>
      <c r="R293" s="62">
        <v>237598</v>
      </c>
      <c r="S293" s="73">
        <v>13182.56</v>
      </c>
      <c r="T293" s="73">
        <v>57637.85</v>
      </c>
    </row>
    <row r="294" spans="1:20" x14ac:dyDescent="0.55000000000000004">
      <c r="A294" s="7" t="s">
        <v>602</v>
      </c>
      <c r="B294" s="8" t="s">
        <v>282</v>
      </c>
      <c r="C294" s="73">
        <v>1278001</v>
      </c>
      <c r="D294" s="73"/>
      <c r="E294" s="73"/>
      <c r="F294" s="77"/>
      <c r="G294" s="77"/>
      <c r="H294" s="77"/>
      <c r="I294" s="77"/>
      <c r="J294" s="77"/>
      <c r="K294" s="77"/>
      <c r="L294" s="77"/>
      <c r="M294" s="78"/>
      <c r="N294" s="81"/>
      <c r="O294" s="49">
        <v>0</v>
      </c>
      <c r="P294" s="42">
        <v>503547</v>
      </c>
      <c r="Q294" s="42">
        <v>146057</v>
      </c>
      <c r="R294" s="62">
        <v>1927605</v>
      </c>
      <c r="S294" s="73">
        <v>919603.55</v>
      </c>
      <c r="T294" s="73">
        <v>1718552.72</v>
      </c>
    </row>
    <row r="295" spans="1:20" x14ac:dyDescent="0.55000000000000004">
      <c r="A295" s="7" t="s">
        <v>603</v>
      </c>
      <c r="B295" s="8" t="s">
        <v>664</v>
      </c>
      <c r="C295" s="73">
        <v>189426</v>
      </c>
      <c r="D295" s="73"/>
      <c r="E295" s="73"/>
      <c r="F295" s="77"/>
      <c r="G295" s="77"/>
      <c r="H295" s="77"/>
      <c r="I295" s="77"/>
      <c r="J295" s="77"/>
      <c r="K295" s="77"/>
      <c r="L295" s="77"/>
      <c r="M295" s="78"/>
      <c r="N295" s="81"/>
      <c r="O295" s="49">
        <v>0</v>
      </c>
      <c r="P295" s="42">
        <v>207480</v>
      </c>
      <c r="Q295" s="42">
        <v>0</v>
      </c>
      <c r="R295" s="62">
        <v>396906</v>
      </c>
      <c r="S295" s="73">
        <v>0</v>
      </c>
      <c r="T295" s="73">
        <v>71824.820000000007</v>
      </c>
    </row>
    <row r="296" spans="1:20" s="2" customFormat="1" x14ac:dyDescent="0.55000000000000004">
      <c r="A296" s="7" t="s">
        <v>604</v>
      </c>
      <c r="B296" s="8" t="s">
        <v>283</v>
      </c>
      <c r="C296" s="73">
        <v>225452</v>
      </c>
      <c r="D296" s="73"/>
      <c r="E296" s="73"/>
      <c r="F296" s="77"/>
      <c r="G296" s="77"/>
      <c r="H296" s="77"/>
      <c r="I296" s="77"/>
      <c r="J296" s="77"/>
      <c r="K296" s="77"/>
      <c r="L296" s="77"/>
      <c r="M296" s="78"/>
      <c r="N296" s="81"/>
      <c r="O296" s="49">
        <v>316089</v>
      </c>
      <c r="P296" s="42">
        <v>0</v>
      </c>
      <c r="Q296" s="42">
        <v>3206</v>
      </c>
      <c r="R296" s="62">
        <v>544747</v>
      </c>
      <c r="S296" s="73">
        <v>1581</v>
      </c>
      <c r="T296" s="73">
        <v>268320.58</v>
      </c>
    </row>
    <row r="297" spans="1:20" x14ac:dyDescent="0.55000000000000004">
      <c r="A297" s="7" t="s">
        <v>605</v>
      </c>
      <c r="B297" s="8" t="s">
        <v>284</v>
      </c>
      <c r="C297" s="73">
        <v>85329</v>
      </c>
      <c r="D297" s="73"/>
      <c r="E297" s="73"/>
      <c r="F297" s="77"/>
      <c r="G297" s="77"/>
      <c r="H297" s="77"/>
      <c r="I297" s="77"/>
      <c r="J297" s="77"/>
      <c r="K297" s="77"/>
      <c r="L297" s="77"/>
      <c r="M297" s="78"/>
      <c r="N297" s="81"/>
      <c r="O297" s="49">
        <v>0</v>
      </c>
      <c r="P297" s="42">
        <v>54395</v>
      </c>
      <c r="Q297" s="42">
        <v>0</v>
      </c>
      <c r="R297" s="62">
        <v>139724</v>
      </c>
      <c r="S297" s="73">
        <v>0</v>
      </c>
      <c r="T297" s="73">
        <v>254140.12</v>
      </c>
    </row>
    <row r="298" spans="1:20" x14ac:dyDescent="0.55000000000000004">
      <c r="A298" s="7" t="s">
        <v>606</v>
      </c>
      <c r="B298" s="8" t="s">
        <v>285</v>
      </c>
      <c r="C298" s="73">
        <v>314811</v>
      </c>
      <c r="D298" s="73"/>
      <c r="E298" s="73"/>
      <c r="F298" s="77"/>
      <c r="G298" s="77"/>
      <c r="H298" s="77"/>
      <c r="I298" s="77"/>
      <c r="J298" s="77"/>
      <c r="K298" s="77"/>
      <c r="L298" s="77"/>
      <c r="M298" s="78"/>
      <c r="N298" s="81"/>
      <c r="O298" s="49">
        <v>0</v>
      </c>
      <c r="P298" s="42">
        <v>250219</v>
      </c>
      <c r="Q298" s="42">
        <v>1603</v>
      </c>
      <c r="R298" s="62">
        <v>566633</v>
      </c>
      <c r="S298" s="73">
        <v>0</v>
      </c>
      <c r="T298" s="73">
        <v>938225.49</v>
      </c>
    </row>
    <row r="299" spans="1:20" x14ac:dyDescent="0.55000000000000004">
      <c r="A299" s="7" t="s">
        <v>607</v>
      </c>
      <c r="B299" s="8" t="s">
        <v>286</v>
      </c>
      <c r="C299" s="73">
        <v>147881</v>
      </c>
      <c r="D299" s="73"/>
      <c r="E299" s="73"/>
      <c r="F299" s="77"/>
      <c r="G299" s="77"/>
      <c r="H299" s="77"/>
      <c r="I299" s="77"/>
      <c r="J299" s="77"/>
      <c r="K299" s="77"/>
      <c r="L299" s="77"/>
      <c r="M299" s="78"/>
      <c r="N299" s="81"/>
      <c r="O299" s="49">
        <v>0</v>
      </c>
      <c r="P299" s="42">
        <v>123555</v>
      </c>
      <c r="Q299" s="42">
        <v>10118</v>
      </c>
      <c r="R299" s="62">
        <v>281554</v>
      </c>
      <c r="S299" s="73">
        <v>0</v>
      </c>
      <c r="T299" s="73">
        <v>209357.2</v>
      </c>
    </row>
    <row r="300" spans="1:20" x14ac:dyDescent="0.55000000000000004">
      <c r="A300" s="7" t="s">
        <v>415</v>
      </c>
      <c r="B300" s="8" t="s">
        <v>92</v>
      </c>
      <c r="C300" s="73">
        <v>303485</v>
      </c>
      <c r="D300" s="73"/>
      <c r="E300" s="73"/>
      <c r="F300" s="77"/>
      <c r="G300" s="77"/>
      <c r="H300" s="77"/>
      <c r="I300" s="77"/>
      <c r="J300" s="77"/>
      <c r="K300" s="77"/>
      <c r="L300" s="77"/>
      <c r="M300" s="78"/>
      <c r="N300" s="81"/>
      <c r="O300" s="49">
        <v>67951</v>
      </c>
      <c r="P300" s="42">
        <v>88587</v>
      </c>
      <c r="Q300" s="42">
        <v>1603</v>
      </c>
      <c r="R300" s="62">
        <v>461626</v>
      </c>
      <c r="S300" s="73">
        <v>0</v>
      </c>
      <c r="T300" s="73">
        <v>0</v>
      </c>
    </row>
    <row r="301" spans="1:20" x14ac:dyDescent="0.55000000000000004">
      <c r="A301" s="7" t="s">
        <v>608</v>
      </c>
      <c r="B301" s="8" t="s">
        <v>287</v>
      </c>
      <c r="C301" s="73">
        <v>94588</v>
      </c>
      <c r="D301" s="73"/>
      <c r="E301" s="73"/>
      <c r="F301" s="77"/>
      <c r="G301" s="77"/>
      <c r="H301" s="77"/>
      <c r="I301" s="77"/>
      <c r="J301" s="77"/>
      <c r="K301" s="77"/>
      <c r="L301" s="77"/>
      <c r="M301" s="78"/>
      <c r="N301" s="81"/>
      <c r="O301" s="49">
        <v>0</v>
      </c>
      <c r="P301" s="42">
        <v>196601</v>
      </c>
      <c r="Q301" s="42">
        <v>4810</v>
      </c>
      <c r="R301" s="62">
        <v>295999</v>
      </c>
      <c r="S301" s="73">
        <v>85985.15</v>
      </c>
      <c r="T301" s="73">
        <v>160195.13</v>
      </c>
    </row>
    <row r="302" spans="1:20" x14ac:dyDescent="0.55000000000000004">
      <c r="A302" s="7" t="s">
        <v>609</v>
      </c>
      <c r="B302" s="8" t="s">
        <v>288</v>
      </c>
      <c r="C302" s="73">
        <v>122069</v>
      </c>
      <c r="D302" s="73"/>
      <c r="E302" s="73"/>
      <c r="F302" s="77"/>
      <c r="G302" s="77"/>
      <c r="H302" s="77"/>
      <c r="I302" s="77"/>
      <c r="J302" s="77"/>
      <c r="K302" s="77"/>
      <c r="L302" s="77"/>
      <c r="M302" s="78"/>
      <c r="N302" s="81"/>
      <c r="O302" s="49">
        <v>0</v>
      </c>
      <c r="P302" s="42">
        <v>54395</v>
      </c>
      <c r="Q302" s="42">
        <v>6422</v>
      </c>
      <c r="R302" s="62">
        <v>182886</v>
      </c>
      <c r="S302" s="73">
        <v>61124.79</v>
      </c>
      <c r="T302" s="73">
        <v>293807.69</v>
      </c>
    </row>
    <row r="303" spans="1:20" x14ac:dyDescent="0.55000000000000004">
      <c r="A303" s="7" t="s">
        <v>610</v>
      </c>
      <c r="B303" s="8" t="s">
        <v>289</v>
      </c>
      <c r="C303" s="73">
        <v>433927</v>
      </c>
      <c r="D303" s="73"/>
      <c r="E303" s="73"/>
      <c r="F303" s="77"/>
      <c r="G303" s="77"/>
      <c r="H303" s="77"/>
      <c r="I303" s="77"/>
      <c r="J303" s="77"/>
      <c r="K303" s="77"/>
      <c r="L303" s="77"/>
      <c r="M303" s="78"/>
      <c r="N303" s="81"/>
      <c r="O303" s="49">
        <v>167970</v>
      </c>
      <c r="P303" s="42">
        <v>256436</v>
      </c>
      <c r="Q303" s="42">
        <v>66500</v>
      </c>
      <c r="R303" s="62">
        <v>924833</v>
      </c>
      <c r="S303" s="73">
        <v>0</v>
      </c>
      <c r="T303" s="73">
        <v>1168928.32</v>
      </c>
    </row>
    <row r="304" spans="1:20" x14ac:dyDescent="0.55000000000000004">
      <c r="A304" s="7" t="s">
        <v>611</v>
      </c>
      <c r="B304" s="8" t="s">
        <v>290</v>
      </c>
      <c r="C304" s="73">
        <v>3955688</v>
      </c>
      <c r="D304" s="73"/>
      <c r="E304" s="73"/>
      <c r="F304" s="77"/>
      <c r="G304" s="77"/>
      <c r="H304" s="77"/>
      <c r="I304" s="77"/>
      <c r="J304" s="77"/>
      <c r="K304" s="77"/>
      <c r="L304" s="77"/>
      <c r="M304" s="78"/>
      <c r="N304" s="81"/>
      <c r="O304" s="49">
        <v>440332</v>
      </c>
      <c r="P304" s="42">
        <v>672951</v>
      </c>
      <c r="Q304" s="42">
        <v>515425</v>
      </c>
      <c r="R304" s="62">
        <v>5584396</v>
      </c>
      <c r="S304" s="73">
        <v>1168851.05</v>
      </c>
      <c r="T304" s="73">
        <v>4639197.5599999996</v>
      </c>
    </row>
    <row r="305" spans="1:20" x14ac:dyDescent="0.55000000000000004">
      <c r="A305" s="7" t="s">
        <v>612</v>
      </c>
      <c r="B305" s="8" t="s">
        <v>291</v>
      </c>
      <c r="C305" s="73">
        <v>3510355</v>
      </c>
      <c r="D305" s="73"/>
      <c r="E305" s="73"/>
      <c r="F305" s="77"/>
      <c r="G305" s="77"/>
      <c r="H305" s="77"/>
      <c r="I305" s="77"/>
      <c r="J305" s="77"/>
      <c r="K305" s="77"/>
      <c r="L305" s="77"/>
      <c r="M305" s="78"/>
      <c r="N305" s="81"/>
      <c r="O305" s="49">
        <v>3970963</v>
      </c>
      <c r="P305" s="42">
        <v>0</v>
      </c>
      <c r="Q305" s="42">
        <v>235310</v>
      </c>
      <c r="R305" s="62">
        <v>7716628</v>
      </c>
      <c r="S305" s="73">
        <v>1222354.6000000001</v>
      </c>
      <c r="T305" s="73">
        <v>7333461.5599999996</v>
      </c>
    </row>
    <row r="306" spans="1:20" x14ac:dyDescent="0.55000000000000004">
      <c r="A306" s="7" t="s">
        <v>613</v>
      </c>
      <c r="B306" s="8" t="s">
        <v>292</v>
      </c>
      <c r="C306" s="73">
        <v>407307</v>
      </c>
      <c r="D306" s="73"/>
      <c r="E306" s="73"/>
      <c r="F306" s="77"/>
      <c r="G306" s="77"/>
      <c r="H306" s="77"/>
      <c r="I306" s="77"/>
      <c r="J306" s="77"/>
      <c r="K306" s="77"/>
      <c r="L306" s="77"/>
      <c r="M306" s="78"/>
      <c r="N306" s="81"/>
      <c r="O306" s="49">
        <v>0</v>
      </c>
      <c r="P306" s="42">
        <v>156193</v>
      </c>
      <c r="Q306" s="42">
        <v>1603</v>
      </c>
      <c r="R306" s="62">
        <v>565103</v>
      </c>
      <c r="S306" s="73">
        <v>21233.13</v>
      </c>
      <c r="T306" s="73">
        <v>882446.14</v>
      </c>
    </row>
    <row r="307" spans="1:20" x14ac:dyDescent="0.55000000000000004">
      <c r="A307" s="7" t="s">
        <v>614</v>
      </c>
      <c r="B307" s="8" t="s">
        <v>293</v>
      </c>
      <c r="C307" s="73">
        <v>193805</v>
      </c>
      <c r="D307" s="73"/>
      <c r="E307" s="73"/>
      <c r="F307" s="77"/>
      <c r="G307" s="77"/>
      <c r="H307" s="77"/>
      <c r="I307" s="77"/>
      <c r="J307" s="77"/>
      <c r="K307" s="77"/>
      <c r="L307" s="77"/>
      <c r="M307" s="78"/>
      <c r="N307" s="81"/>
      <c r="O307" s="49">
        <v>0</v>
      </c>
      <c r="P307" s="42">
        <v>31083</v>
      </c>
      <c r="Q307" s="42">
        <v>3206</v>
      </c>
      <c r="R307" s="62">
        <v>228094</v>
      </c>
      <c r="S307" s="73">
        <v>3615.04</v>
      </c>
      <c r="T307" s="73">
        <v>147357.24</v>
      </c>
    </row>
    <row r="308" spans="1:20" x14ac:dyDescent="0.55000000000000004">
      <c r="A308" s="7" t="s">
        <v>615</v>
      </c>
      <c r="B308" s="8" t="s">
        <v>294</v>
      </c>
      <c r="C308" s="73">
        <v>640928</v>
      </c>
      <c r="D308" s="73"/>
      <c r="E308" s="73"/>
      <c r="F308" s="77"/>
      <c r="G308" s="77"/>
      <c r="H308" s="77"/>
      <c r="I308" s="77"/>
      <c r="J308" s="77"/>
      <c r="K308" s="77"/>
      <c r="L308" s="77"/>
      <c r="M308" s="78"/>
      <c r="N308" s="81"/>
      <c r="O308" s="49">
        <v>209962</v>
      </c>
      <c r="P308" s="42">
        <v>0</v>
      </c>
      <c r="Q308" s="42">
        <v>110554</v>
      </c>
      <c r="R308" s="62">
        <v>961444</v>
      </c>
      <c r="S308" s="73">
        <v>0</v>
      </c>
      <c r="T308" s="73">
        <v>1332213.8400000001</v>
      </c>
    </row>
    <row r="309" spans="1:20" x14ac:dyDescent="0.55000000000000004">
      <c r="A309" s="7" t="s">
        <v>616</v>
      </c>
      <c r="B309" s="8" t="s">
        <v>295</v>
      </c>
      <c r="C309" s="73">
        <v>104825</v>
      </c>
      <c r="D309" s="73"/>
      <c r="E309" s="73"/>
      <c r="F309" s="77"/>
      <c r="G309" s="77"/>
      <c r="H309" s="77"/>
      <c r="I309" s="77"/>
      <c r="J309" s="77"/>
      <c r="K309" s="77"/>
      <c r="L309" s="77"/>
      <c r="M309" s="78"/>
      <c r="N309" s="81"/>
      <c r="O309" s="49">
        <v>91824</v>
      </c>
      <c r="P309" s="42">
        <v>0</v>
      </c>
      <c r="Q309" s="42">
        <v>3214</v>
      </c>
      <c r="R309" s="62">
        <v>199863</v>
      </c>
      <c r="S309" s="73">
        <v>0</v>
      </c>
      <c r="T309" s="73">
        <v>0</v>
      </c>
    </row>
    <row r="310" spans="1:20" x14ac:dyDescent="0.55000000000000004">
      <c r="A310" s="7" t="s">
        <v>617</v>
      </c>
      <c r="B310" s="8" t="s">
        <v>296</v>
      </c>
      <c r="C310" s="73">
        <v>291294</v>
      </c>
      <c r="D310" s="73"/>
      <c r="E310" s="73"/>
      <c r="F310" s="77"/>
      <c r="G310" s="77"/>
      <c r="H310" s="77"/>
      <c r="I310" s="77"/>
      <c r="J310" s="77"/>
      <c r="K310" s="77"/>
      <c r="L310" s="77"/>
      <c r="M310" s="78"/>
      <c r="N310" s="81"/>
      <c r="O310" s="49">
        <v>0</v>
      </c>
      <c r="P310" s="42">
        <v>128995</v>
      </c>
      <c r="Q310" s="42">
        <v>1603</v>
      </c>
      <c r="R310" s="62">
        <v>421892</v>
      </c>
      <c r="S310" s="73">
        <v>10512.81</v>
      </c>
      <c r="T310" s="73">
        <v>437286.16</v>
      </c>
    </row>
    <row r="311" spans="1:20" x14ac:dyDescent="0.55000000000000004">
      <c r="A311" s="7" t="s">
        <v>618</v>
      </c>
      <c r="B311" s="8" t="s">
        <v>297</v>
      </c>
      <c r="C311" s="73">
        <v>150113</v>
      </c>
      <c r="D311" s="73"/>
      <c r="E311" s="73"/>
      <c r="F311" s="77"/>
      <c r="G311" s="77"/>
      <c r="H311" s="77"/>
      <c r="I311" s="77"/>
      <c r="J311" s="77"/>
      <c r="K311" s="77"/>
      <c r="L311" s="77"/>
      <c r="M311" s="78"/>
      <c r="N311" s="81"/>
      <c r="O311" s="49">
        <v>0</v>
      </c>
      <c r="P311" s="42">
        <v>31083</v>
      </c>
      <c r="Q311" s="42">
        <v>4810</v>
      </c>
      <c r="R311" s="62">
        <v>186006</v>
      </c>
      <c r="S311" s="73">
        <v>0</v>
      </c>
      <c r="T311" s="73">
        <v>50106.67</v>
      </c>
    </row>
    <row r="312" spans="1:20" x14ac:dyDescent="0.55000000000000004">
      <c r="A312" s="7" t="s">
        <v>619</v>
      </c>
      <c r="B312" s="8" t="s">
        <v>298</v>
      </c>
      <c r="C312" s="73">
        <v>99408</v>
      </c>
      <c r="D312" s="73"/>
      <c r="E312" s="73"/>
      <c r="F312" s="77"/>
      <c r="G312" s="77"/>
      <c r="H312" s="77"/>
      <c r="I312" s="77"/>
      <c r="J312" s="77"/>
      <c r="K312" s="77"/>
      <c r="L312" s="77"/>
      <c r="M312" s="78"/>
      <c r="N312" s="81"/>
      <c r="O312" s="49">
        <v>0</v>
      </c>
      <c r="P312" s="42">
        <v>46624</v>
      </c>
      <c r="Q312" s="42">
        <v>3206</v>
      </c>
      <c r="R312" s="62">
        <v>149238</v>
      </c>
      <c r="S312" s="73">
        <v>32329.11</v>
      </c>
      <c r="T312" s="73">
        <v>225556.59</v>
      </c>
    </row>
    <row r="313" spans="1:20" x14ac:dyDescent="0.55000000000000004">
      <c r="A313" s="7" t="s">
        <v>621</v>
      </c>
      <c r="B313" s="8" t="s">
        <v>300</v>
      </c>
      <c r="C313" s="73">
        <v>195297</v>
      </c>
      <c r="D313" s="73"/>
      <c r="E313" s="73"/>
      <c r="F313" s="77"/>
      <c r="G313" s="77"/>
      <c r="H313" s="77"/>
      <c r="I313" s="77"/>
      <c r="J313" s="77"/>
      <c r="K313" s="77"/>
      <c r="L313" s="77"/>
      <c r="M313" s="78"/>
      <c r="N313" s="81"/>
      <c r="O313" s="49">
        <v>0</v>
      </c>
      <c r="P313" s="42">
        <v>145313</v>
      </c>
      <c r="Q313" s="42">
        <v>1603</v>
      </c>
      <c r="R313" s="62">
        <v>342213</v>
      </c>
      <c r="S313" s="73">
        <v>39520.51</v>
      </c>
      <c r="T313" s="73">
        <v>190244.03</v>
      </c>
    </row>
    <row r="314" spans="1:20" x14ac:dyDescent="0.55000000000000004">
      <c r="A314" s="7" t="s">
        <v>622</v>
      </c>
      <c r="B314" s="8" t="s">
        <v>301</v>
      </c>
      <c r="C314" s="73">
        <v>3216723</v>
      </c>
      <c r="D314" s="73"/>
      <c r="E314" s="73"/>
      <c r="F314" s="77"/>
      <c r="G314" s="77"/>
      <c r="H314" s="77"/>
      <c r="I314" s="77"/>
      <c r="J314" s="77"/>
      <c r="K314" s="77"/>
      <c r="L314" s="77"/>
      <c r="M314" s="78"/>
      <c r="N314" s="81"/>
      <c r="O314" s="49">
        <v>0</v>
      </c>
      <c r="P314" s="42">
        <v>876546</v>
      </c>
      <c r="Q314" s="42">
        <v>401753</v>
      </c>
      <c r="R314" s="62">
        <v>4495022</v>
      </c>
      <c r="S314" s="73">
        <v>2495902.4500000002</v>
      </c>
      <c r="T314" s="73">
        <v>4345247.79</v>
      </c>
    </row>
    <row r="315" spans="1:20" x14ac:dyDescent="0.55000000000000004">
      <c r="A315" s="7" t="s">
        <v>631</v>
      </c>
      <c r="B315" s="8" t="s">
        <v>310</v>
      </c>
      <c r="C315" s="73">
        <v>975271</v>
      </c>
      <c r="D315" s="73"/>
      <c r="E315" s="73"/>
      <c r="F315" s="77"/>
      <c r="G315" s="77"/>
      <c r="H315" s="77"/>
      <c r="I315" s="77"/>
      <c r="J315" s="77"/>
      <c r="K315" s="77"/>
      <c r="L315" s="77"/>
      <c r="M315" s="78"/>
      <c r="N315" s="81"/>
      <c r="O315" s="49">
        <v>0</v>
      </c>
      <c r="P315" s="42">
        <v>156193</v>
      </c>
      <c r="Q315" s="42">
        <v>33222</v>
      </c>
      <c r="R315" s="62">
        <v>1164686</v>
      </c>
      <c r="S315" s="73">
        <v>267281.78999999998</v>
      </c>
      <c r="T315" s="73">
        <v>1368558.65</v>
      </c>
    </row>
    <row r="316" spans="1:20" x14ac:dyDescent="0.55000000000000004">
      <c r="A316" s="7" t="s">
        <v>625</v>
      </c>
      <c r="B316" s="8" t="s">
        <v>304</v>
      </c>
      <c r="C316" s="73">
        <v>102195</v>
      </c>
      <c r="D316" s="73"/>
      <c r="E316" s="73"/>
      <c r="F316" s="77"/>
      <c r="G316" s="77"/>
      <c r="H316" s="77"/>
      <c r="I316" s="77"/>
      <c r="J316" s="77"/>
      <c r="K316" s="77"/>
      <c r="L316" s="77"/>
      <c r="M316" s="78"/>
      <c r="N316" s="81"/>
      <c r="O316" s="49">
        <v>0</v>
      </c>
      <c r="P316" s="42">
        <v>73045</v>
      </c>
      <c r="Q316" s="42">
        <v>0</v>
      </c>
      <c r="R316" s="62">
        <v>175240</v>
      </c>
      <c r="S316" s="73">
        <v>0</v>
      </c>
      <c r="T316" s="73">
        <v>165036.5</v>
      </c>
    </row>
    <row r="317" spans="1:20" x14ac:dyDescent="0.55000000000000004">
      <c r="A317" s="7" t="s">
        <v>626</v>
      </c>
      <c r="B317" s="8" t="s">
        <v>305</v>
      </c>
      <c r="C317" s="73">
        <v>288219</v>
      </c>
      <c r="D317" s="73"/>
      <c r="E317" s="73"/>
      <c r="F317" s="77"/>
      <c r="G317" s="77"/>
      <c r="H317" s="77"/>
      <c r="I317" s="77"/>
      <c r="J317" s="77"/>
      <c r="K317" s="77"/>
      <c r="L317" s="77"/>
      <c r="M317" s="78"/>
      <c r="N317" s="81"/>
      <c r="O317" s="49">
        <v>116815</v>
      </c>
      <c r="P317" s="42">
        <v>21758</v>
      </c>
      <c r="Q317" s="42">
        <v>199731</v>
      </c>
      <c r="R317" s="62">
        <v>626523</v>
      </c>
      <c r="S317" s="73">
        <v>82177.25</v>
      </c>
      <c r="T317" s="73">
        <v>899680.03</v>
      </c>
    </row>
    <row r="318" spans="1:20" x14ac:dyDescent="0.55000000000000004">
      <c r="A318" s="7" t="s">
        <v>627</v>
      </c>
      <c r="B318" s="8" t="s">
        <v>306</v>
      </c>
      <c r="C318" s="73">
        <v>135101</v>
      </c>
      <c r="D318" s="73"/>
      <c r="E318" s="73"/>
      <c r="F318" s="77"/>
      <c r="G318" s="77"/>
      <c r="H318" s="77"/>
      <c r="I318" s="77"/>
      <c r="J318" s="77"/>
      <c r="K318" s="77"/>
      <c r="L318" s="77"/>
      <c r="M318" s="78"/>
      <c r="N318" s="81"/>
      <c r="O318" s="49">
        <v>84748</v>
      </c>
      <c r="P318" s="42">
        <v>0</v>
      </c>
      <c r="Q318" s="42">
        <v>6413</v>
      </c>
      <c r="R318" s="62">
        <v>226262</v>
      </c>
      <c r="S318" s="73">
        <v>79955.03</v>
      </c>
      <c r="T318" s="73">
        <v>112512.96000000001</v>
      </c>
    </row>
    <row r="319" spans="1:20" x14ac:dyDescent="0.55000000000000004">
      <c r="A319" s="7" t="s">
        <v>628</v>
      </c>
      <c r="B319" s="8" t="s">
        <v>307</v>
      </c>
      <c r="C319" s="73">
        <v>87000</v>
      </c>
      <c r="D319" s="73"/>
      <c r="E319" s="73"/>
      <c r="F319" s="77"/>
      <c r="G319" s="77"/>
      <c r="H319" s="77"/>
      <c r="I319" s="77"/>
      <c r="J319" s="77"/>
      <c r="K319" s="77"/>
      <c r="L319" s="77"/>
      <c r="M319" s="78"/>
      <c r="N319" s="81"/>
      <c r="O319" s="49">
        <v>0</v>
      </c>
      <c r="P319" s="42">
        <v>101020</v>
      </c>
      <c r="Q319" s="42">
        <v>8016</v>
      </c>
      <c r="R319" s="62">
        <v>196036</v>
      </c>
      <c r="S319" s="73">
        <v>0</v>
      </c>
      <c r="T319" s="73">
        <v>0</v>
      </c>
    </row>
    <row r="320" spans="1:20" x14ac:dyDescent="0.55000000000000004">
      <c r="A320" s="7" t="s">
        <v>629</v>
      </c>
      <c r="B320" s="8" t="s">
        <v>308</v>
      </c>
      <c r="C320" s="73">
        <v>165062</v>
      </c>
      <c r="D320" s="73"/>
      <c r="E320" s="73"/>
      <c r="F320" s="77"/>
      <c r="G320" s="77"/>
      <c r="H320" s="77"/>
      <c r="I320" s="77"/>
      <c r="J320" s="77"/>
      <c r="K320" s="77"/>
      <c r="L320" s="77"/>
      <c r="M320" s="78"/>
      <c r="N320" s="81"/>
      <c r="O320" s="49">
        <v>0</v>
      </c>
      <c r="P320" s="42">
        <v>38854</v>
      </c>
      <c r="Q320" s="42">
        <v>0</v>
      </c>
      <c r="R320" s="62">
        <v>203916</v>
      </c>
      <c r="S320" s="73">
        <v>0</v>
      </c>
      <c r="T320" s="73">
        <v>0</v>
      </c>
    </row>
    <row r="321" spans="1:20" x14ac:dyDescent="0.55000000000000004">
      <c r="A321" s="7" t="s">
        <v>630</v>
      </c>
      <c r="B321" s="8" t="s">
        <v>309</v>
      </c>
      <c r="C321" s="73">
        <v>294704</v>
      </c>
      <c r="D321" s="73"/>
      <c r="E321" s="73"/>
      <c r="F321" s="77"/>
      <c r="G321" s="77"/>
      <c r="H321" s="77"/>
      <c r="I321" s="77"/>
      <c r="J321" s="77"/>
      <c r="K321" s="77"/>
      <c r="L321" s="77"/>
      <c r="M321" s="78"/>
      <c r="N321" s="81"/>
      <c r="O321" s="49">
        <v>0</v>
      </c>
      <c r="P321" s="42">
        <v>108791</v>
      </c>
      <c r="Q321" s="42">
        <v>58865</v>
      </c>
      <c r="R321" s="62">
        <v>462360</v>
      </c>
      <c r="S321" s="73">
        <v>127948.69</v>
      </c>
      <c r="T321" s="73">
        <v>365500.43</v>
      </c>
    </row>
    <row r="322" spans="1:20" x14ac:dyDescent="0.55000000000000004">
      <c r="A322" s="7" t="s">
        <v>632</v>
      </c>
      <c r="B322" s="8" t="s">
        <v>311</v>
      </c>
      <c r="C322" s="73">
        <v>197075</v>
      </c>
      <c r="D322" s="73"/>
      <c r="E322" s="73"/>
      <c r="F322" s="77"/>
      <c r="G322" s="77"/>
      <c r="H322" s="77"/>
      <c r="I322" s="77"/>
      <c r="J322" s="77"/>
      <c r="K322" s="77"/>
      <c r="L322" s="77"/>
      <c r="M322" s="78"/>
      <c r="N322" s="81"/>
      <c r="O322" s="49">
        <v>9162</v>
      </c>
      <c r="P322" s="42">
        <v>85478</v>
      </c>
      <c r="Q322" s="42">
        <v>0</v>
      </c>
      <c r="R322" s="62">
        <v>291715</v>
      </c>
      <c r="S322" s="73">
        <v>0</v>
      </c>
      <c r="T322" s="73">
        <v>284273.31</v>
      </c>
    </row>
    <row r="323" spans="1:20" x14ac:dyDescent="0.55000000000000004">
      <c r="A323" s="7" t="s">
        <v>633</v>
      </c>
      <c r="B323" s="8" t="s">
        <v>312</v>
      </c>
      <c r="C323" s="73">
        <v>68348</v>
      </c>
      <c r="D323" s="73"/>
      <c r="E323" s="73"/>
      <c r="F323" s="77"/>
      <c r="G323" s="77"/>
      <c r="H323" s="77"/>
      <c r="I323" s="77"/>
      <c r="J323" s="77"/>
      <c r="K323" s="77"/>
      <c r="L323" s="77"/>
      <c r="M323" s="78"/>
      <c r="N323" s="81"/>
      <c r="O323" s="49">
        <v>63370</v>
      </c>
      <c r="P323" s="42">
        <v>77708</v>
      </c>
      <c r="Q323" s="42">
        <v>0</v>
      </c>
      <c r="R323" s="62">
        <v>209426</v>
      </c>
      <c r="S323" s="73">
        <v>0</v>
      </c>
      <c r="T323" s="73">
        <v>184741.61</v>
      </c>
    </row>
    <row r="324" spans="1:20" x14ac:dyDescent="0.55000000000000004">
      <c r="A324" s="7" t="s">
        <v>634</v>
      </c>
      <c r="B324" s="8" t="s">
        <v>313</v>
      </c>
      <c r="C324" s="73">
        <v>378425</v>
      </c>
      <c r="D324" s="73"/>
      <c r="E324" s="73"/>
      <c r="F324" s="77"/>
      <c r="G324" s="77"/>
      <c r="H324" s="77"/>
      <c r="I324" s="77"/>
      <c r="J324" s="77"/>
      <c r="K324" s="77"/>
      <c r="L324" s="77"/>
      <c r="M324" s="78"/>
      <c r="N324" s="81"/>
      <c r="O324" s="49">
        <v>0</v>
      </c>
      <c r="P324" s="42">
        <v>88587</v>
      </c>
      <c r="Q324" s="42">
        <v>8016</v>
      </c>
      <c r="R324" s="62">
        <v>475028</v>
      </c>
      <c r="S324" s="73">
        <v>0</v>
      </c>
      <c r="T324" s="73">
        <v>533820</v>
      </c>
    </row>
    <row r="325" spans="1:20" x14ac:dyDescent="0.55000000000000004">
      <c r="A325" s="7" t="s">
        <v>635</v>
      </c>
      <c r="B325" s="8" t="s">
        <v>314</v>
      </c>
      <c r="C325" s="73">
        <v>315757</v>
      </c>
      <c r="D325" s="73"/>
      <c r="E325" s="73"/>
      <c r="F325" s="77"/>
      <c r="G325" s="77"/>
      <c r="H325" s="77"/>
      <c r="I325" s="77"/>
      <c r="J325" s="77"/>
      <c r="K325" s="77"/>
      <c r="L325" s="77"/>
      <c r="M325" s="78"/>
      <c r="N325" s="81"/>
      <c r="O325" s="49">
        <v>0</v>
      </c>
      <c r="P325" s="42">
        <v>116562</v>
      </c>
      <c r="Q325" s="42">
        <v>1603</v>
      </c>
      <c r="R325" s="62">
        <v>433922</v>
      </c>
      <c r="S325" s="73">
        <v>2300</v>
      </c>
      <c r="T325" s="73">
        <v>89760.01</v>
      </c>
    </row>
    <row r="326" spans="1:20" x14ac:dyDescent="0.55000000000000004">
      <c r="A326" s="7" t="s">
        <v>636</v>
      </c>
      <c r="B326" s="8" t="s">
        <v>315</v>
      </c>
      <c r="C326" s="73">
        <v>0</v>
      </c>
      <c r="D326" s="73"/>
      <c r="E326" s="73"/>
      <c r="F326" s="77"/>
      <c r="G326" s="77"/>
      <c r="H326" s="77"/>
      <c r="I326" s="77"/>
      <c r="J326" s="77"/>
      <c r="K326" s="77"/>
      <c r="L326" s="77"/>
      <c r="M326" s="78"/>
      <c r="N326" s="81"/>
      <c r="O326" s="49">
        <v>79404</v>
      </c>
      <c r="P326" s="42">
        <v>0</v>
      </c>
      <c r="Q326" s="42">
        <v>0</v>
      </c>
      <c r="R326" s="62">
        <v>79404</v>
      </c>
      <c r="S326" s="73">
        <v>0</v>
      </c>
      <c r="T326" s="73">
        <v>0</v>
      </c>
    </row>
    <row r="327" spans="1:20" x14ac:dyDescent="0.55000000000000004">
      <c r="A327" s="7" t="s">
        <v>637</v>
      </c>
      <c r="B327" s="8" t="s">
        <v>316</v>
      </c>
      <c r="C327" s="73">
        <v>494388</v>
      </c>
      <c r="D327" s="73"/>
      <c r="E327" s="73"/>
      <c r="F327" s="77"/>
      <c r="G327" s="77"/>
      <c r="H327" s="77"/>
      <c r="I327" s="77"/>
      <c r="J327" s="77"/>
      <c r="K327" s="77"/>
      <c r="L327" s="77"/>
      <c r="M327" s="78"/>
      <c r="N327" s="81"/>
      <c r="O327" s="49">
        <v>3817</v>
      </c>
      <c r="P327" s="42">
        <v>224576</v>
      </c>
      <c r="Q327" s="42">
        <v>10001</v>
      </c>
      <c r="R327" s="62">
        <v>732782</v>
      </c>
      <c r="S327" s="73">
        <v>33958.53</v>
      </c>
      <c r="T327" s="73">
        <v>406572.72</v>
      </c>
    </row>
    <row r="328" spans="1:20" x14ac:dyDescent="0.55000000000000004">
      <c r="A328" s="7" t="s">
        <v>638</v>
      </c>
      <c r="B328" s="8" t="s">
        <v>317</v>
      </c>
      <c r="C328" s="73">
        <v>86361</v>
      </c>
      <c r="D328" s="73"/>
      <c r="E328" s="73"/>
      <c r="F328" s="77"/>
      <c r="G328" s="77"/>
      <c r="H328" s="77"/>
      <c r="I328" s="77"/>
      <c r="J328" s="77"/>
      <c r="K328" s="77"/>
      <c r="L328" s="77"/>
      <c r="M328" s="78"/>
      <c r="N328" s="81"/>
      <c r="O328" s="49">
        <v>313035</v>
      </c>
      <c r="P328" s="42">
        <v>0</v>
      </c>
      <c r="Q328" s="42">
        <v>0</v>
      </c>
      <c r="R328" s="62">
        <v>399396</v>
      </c>
      <c r="S328" s="73">
        <v>0</v>
      </c>
      <c r="T328" s="73">
        <v>134564.84</v>
      </c>
    </row>
    <row r="329" spans="1:20" x14ac:dyDescent="0.55000000000000004">
      <c r="A329" s="7" t="s">
        <v>639</v>
      </c>
      <c r="B329" s="8" t="s">
        <v>318</v>
      </c>
      <c r="C329" s="73">
        <v>99549</v>
      </c>
      <c r="D329" s="73"/>
      <c r="E329" s="73"/>
      <c r="F329" s="77"/>
      <c r="G329" s="77"/>
      <c r="H329" s="77"/>
      <c r="I329" s="77"/>
      <c r="J329" s="77"/>
      <c r="K329" s="77"/>
      <c r="L329" s="77"/>
      <c r="M329" s="78"/>
      <c r="N329" s="81"/>
      <c r="O329" s="49">
        <v>0</v>
      </c>
      <c r="P329" s="42">
        <v>27974</v>
      </c>
      <c r="Q329" s="42">
        <v>0</v>
      </c>
      <c r="R329" s="62">
        <v>127523</v>
      </c>
      <c r="S329" s="73">
        <v>0</v>
      </c>
      <c r="T329" s="73">
        <v>344860.34</v>
      </c>
    </row>
    <row r="330" spans="1:20" x14ac:dyDescent="0.55000000000000004">
      <c r="A330" s="7" t="s">
        <v>640</v>
      </c>
      <c r="B330" s="8" t="s">
        <v>319</v>
      </c>
      <c r="C330" s="73">
        <v>293775</v>
      </c>
      <c r="D330" s="73"/>
      <c r="E330" s="73"/>
      <c r="F330" s="77"/>
      <c r="G330" s="73"/>
      <c r="H330" s="73"/>
      <c r="I330" s="73"/>
      <c r="J330" s="73"/>
      <c r="K330" s="73"/>
      <c r="L330" s="73"/>
      <c r="M330" s="81"/>
      <c r="N330" s="81"/>
      <c r="O330" s="49">
        <v>120764</v>
      </c>
      <c r="P330" s="42">
        <v>20204</v>
      </c>
      <c r="Q330" s="42">
        <v>6845</v>
      </c>
      <c r="R330" s="62">
        <v>441588</v>
      </c>
      <c r="S330" s="73">
        <v>0</v>
      </c>
      <c r="T330" s="73">
        <v>643742.53</v>
      </c>
    </row>
    <row r="331" spans="1:20" x14ac:dyDescent="0.55000000000000004">
      <c r="A331" s="7" t="s">
        <v>665</v>
      </c>
      <c r="B331" s="13" t="s">
        <v>320</v>
      </c>
      <c r="C331" s="73">
        <v>144189820</v>
      </c>
      <c r="D331" s="73">
        <v>0</v>
      </c>
      <c r="E331" s="73">
        <v>0</v>
      </c>
      <c r="F331" s="73">
        <v>824413.60000000009</v>
      </c>
      <c r="G331" s="73">
        <v>0</v>
      </c>
      <c r="H331" s="73">
        <v>0</v>
      </c>
      <c r="I331" s="73">
        <v>0</v>
      </c>
      <c r="J331" s="73">
        <v>0</v>
      </c>
      <c r="K331" s="73">
        <v>0</v>
      </c>
      <c r="L331" s="73">
        <v>0</v>
      </c>
      <c r="M331" s="81">
        <v>150510.62</v>
      </c>
      <c r="N331" s="81">
        <v>3159496</v>
      </c>
      <c r="O331" s="49">
        <v>19135565</v>
      </c>
      <c r="P331" s="49">
        <v>48909697</v>
      </c>
      <c r="Q331" s="107">
        <v>13774814</v>
      </c>
      <c r="R331" s="62">
        <v>230144316.22</v>
      </c>
      <c r="S331" s="62">
        <v>23561586.490000002</v>
      </c>
      <c r="T331" s="62">
        <v>207605449.52000001</v>
      </c>
    </row>
  </sheetData>
  <pageMargins left="0.7" right="0.7" top="0.75" bottom="0.75" header="0.3" footer="0.3"/>
  <pageSetup orientation="portrait" r:id="rId1"/>
  <ignoredErrors>
    <ignoredError sqref="A4:A3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253E-E9C5-4B78-91B8-DA836B74DE6A}">
  <sheetPr codeName="Sheet2"/>
  <dimension ref="A1:E329"/>
  <sheetViews>
    <sheetView topLeftCell="A295" workbookViewId="0">
      <selection activeCell="E5" sqref="E5:E324"/>
    </sheetView>
  </sheetViews>
  <sheetFormatPr defaultColWidth="14.41796875" defaultRowHeight="14.4" x14ac:dyDescent="0.55000000000000004"/>
  <cols>
    <col min="1" max="1" width="9" style="87" customWidth="1"/>
    <col min="2" max="2" width="42.578125" style="9" customWidth="1"/>
    <col min="3" max="4" width="15.15625" style="88" customWidth="1"/>
    <col min="5" max="5" width="19.83984375" style="88" customWidth="1"/>
    <col min="6" max="10" width="8.68359375" style="86" customWidth="1"/>
    <col min="11" max="16384" width="14.41796875" style="86"/>
  </cols>
  <sheetData>
    <row r="1" spans="1:5" x14ac:dyDescent="0.55000000000000004">
      <c r="A1" s="83" t="s">
        <v>669</v>
      </c>
      <c r="B1" s="84"/>
      <c r="C1" s="85"/>
      <c r="D1" s="85"/>
      <c r="E1" s="85"/>
    </row>
    <row r="2" spans="1:5" x14ac:dyDescent="0.55000000000000004">
      <c r="A2" s="138" t="s">
        <v>1442</v>
      </c>
      <c r="B2" s="138"/>
      <c r="C2" s="138"/>
      <c r="D2" s="138"/>
      <c r="E2" s="138"/>
    </row>
    <row r="4" spans="1:5" ht="14.1" customHeight="1" x14ac:dyDescent="0.55000000000000004">
      <c r="A4" s="89" t="s">
        <v>1443</v>
      </c>
      <c r="B4" s="90" t="s">
        <v>671</v>
      </c>
      <c r="C4" s="91" t="s">
        <v>1444</v>
      </c>
      <c r="D4" s="91" t="s">
        <v>672</v>
      </c>
      <c r="E4" s="91" t="s">
        <v>673</v>
      </c>
    </row>
    <row r="5" spans="1:5" x14ac:dyDescent="0.55000000000000004">
      <c r="A5" s="92" t="s">
        <v>323</v>
      </c>
      <c r="B5" s="93" t="s">
        <v>674</v>
      </c>
      <c r="C5" s="94">
        <v>195311</v>
      </c>
      <c r="D5" s="94">
        <v>0</v>
      </c>
      <c r="E5" s="94">
        <v>195311</v>
      </c>
    </row>
    <row r="6" spans="1:5" x14ac:dyDescent="0.55000000000000004">
      <c r="A6" s="92" t="s">
        <v>321</v>
      </c>
      <c r="B6" s="93" t="s">
        <v>675</v>
      </c>
      <c r="C6" s="95">
        <v>77200</v>
      </c>
      <c r="D6" s="95">
        <v>5896</v>
      </c>
      <c r="E6" s="95">
        <v>71304</v>
      </c>
    </row>
    <row r="7" spans="1:5" x14ac:dyDescent="0.55000000000000004">
      <c r="A7" s="92" t="s">
        <v>322</v>
      </c>
      <c r="B7" s="93" t="s">
        <v>676</v>
      </c>
      <c r="C7" s="95">
        <v>789818</v>
      </c>
      <c r="D7" s="95">
        <v>0</v>
      </c>
      <c r="E7" s="95">
        <v>680955</v>
      </c>
    </row>
    <row r="8" spans="1:5" x14ac:dyDescent="0.55000000000000004">
      <c r="A8" s="92" t="s">
        <v>325</v>
      </c>
      <c r="B8" s="93" t="s">
        <v>677</v>
      </c>
      <c r="C8" s="95">
        <v>181482</v>
      </c>
      <c r="D8" s="95">
        <v>0</v>
      </c>
      <c r="E8" s="95">
        <v>181482</v>
      </c>
    </row>
    <row r="9" spans="1:5" x14ac:dyDescent="0.55000000000000004">
      <c r="A9" s="92" t="s">
        <v>326</v>
      </c>
      <c r="B9" s="93" t="s">
        <v>678</v>
      </c>
      <c r="C9" s="95">
        <v>78170</v>
      </c>
      <c r="D9" s="95">
        <v>11684</v>
      </c>
      <c r="E9" s="95">
        <v>66486</v>
      </c>
    </row>
    <row r="10" spans="1:5" x14ac:dyDescent="0.55000000000000004">
      <c r="A10" s="92" t="s">
        <v>327</v>
      </c>
      <c r="B10" s="93" t="s">
        <v>679</v>
      </c>
      <c r="C10" s="95">
        <v>407493</v>
      </c>
      <c r="D10" s="95">
        <v>23066</v>
      </c>
      <c r="E10" s="95">
        <v>384427</v>
      </c>
    </row>
    <row r="11" spans="1:5" x14ac:dyDescent="0.55000000000000004">
      <c r="A11" s="92" t="s">
        <v>328</v>
      </c>
      <c r="B11" s="93" t="s">
        <v>680</v>
      </c>
      <c r="C11" s="95">
        <v>195147</v>
      </c>
      <c r="D11" s="95">
        <v>4242</v>
      </c>
      <c r="E11" s="95">
        <v>190905</v>
      </c>
    </row>
    <row r="12" spans="1:5" x14ac:dyDescent="0.55000000000000004">
      <c r="A12" s="92" t="s">
        <v>329</v>
      </c>
      <c r="B12" s="93" t="s">
        <v>1445</v>
      </c>
      <c r="C12" s="95">
        <v>101447</v>
      </c>
      <c r="D12" s="95">
        <v>0</v>
      </c>
      <c r="E12" s="95">
        <v>101447</v>
      </c>
    </row>
    <row r="13" spans="1:5" x14ac:dyDescent="0.55000000000000004">
      <c r="A13" s="92" t="s">
        <v>330</v>
      </c>
      <c r="B13" s="93" t="s">
        <v>1446</v>
      </c>
      <c r="C13" s="95">
        <v>445787</v>
      </c>
      <c r="D13" s="95">
        <v>3036</v>
      </c>
      <c r="E13" s="95">
        <v>442751</v>
      </c>
    </row>
    <row r="14" spans="1:5" x14ac:dyDescent="0.55000000000000004">
      <c r="A14" s="92" t="s">
        <v>331</v>
      </c>
      <c r="B14" s="93" t="s">
        <v>681</v>
      </c>
      <c r="C14" s="95">
        <v>316368</v>
      </c>
      <c r="D14" s="95">
        <v>25046</v>
      </c>
      <c r="E14" s="95">
        <v>291322</v>
      </c>
    </row>
    <row r="15" spans="1:5" x14ac:dyDescent="0.55000000000000004">
      <c r="A15" s="92" t="s">
        <v>522</v>
      </c>
      <c r="B15" s="93" t="s">
        <v>682</v>
      </c>
      <c r="C15" s="95">
        <v>148212</v>
      </c>
      <c r="D15" s="95">
        <v>5841</v>
      </c>
      <c r="E15" s="95">
        <v>142371</v>
      </c>
    </row>
    <row r="16" spans="1:5" x14ac:dyDescent="0.55000000000000004">
      <c r="A16" s="92" t="s">
        <v>332</v>
      </c>
      <c r="B16" s="93" t="s">
        <v>683</v>
      </c>
      <c r="C16" s="95">
        <v>323503</v>
      </c>
      <c r="D16" s="95">
        <v>133517</v>
      </c>
      <c r="E16" s="95">
        <v>189986</v>
      </c>
    </row>
    <row r="17" spans="1:5" x14ac:dyDescent="0.55000000000000004">
      <c r="A17" s="92" t="s">
        <v>333</v>
      </c>
      <c r="B17" s="93" t="s">
        <v>684</v>
      </c>
      <c r="C17" s="95">
        <v>1657747</v>
      </c>
      <c r="D17" s="95">
        <v>0</v>
      </c>
      <c r="E17" s="95">
        <v>1657747</v>
      </c>
    </row>
    <row r="18" spans="1:5" x14ac:dyDescent="0.55000000000000004">
      <c r="A18" s="92" t="s">
        <v>334</v>
      </c>
      <c r="B18" s="93" t="s">
        <v>685</v>
      </c>
      <c r="C18" s="95">
        <v>297967</v>
      </c>
      <c r="D18" s="95">
        <v>0</v>
      </c>
      <c r="E18" s="95">
        <v>223125</v>
      </c>
    </row>
    <row r="19" spans="1:5" x14ac:dyDescent="0.55000000000000004">
      <c r="A19" s="92" t="s">
        <v>335</v>
      </c>
      <c r="B19" s="93" t="s">
        <v>686</v>
      </c>
      <c r="C19" s="95">
        <v>53761</v>
      </c>
      <c r="D19" s="95">
        <v>0</v>
      </c>
      <c r="E19" s="95">
        <v>53761</v>
      </c>
    </row>
    <row r="20" spans="1:5" x14ac:dyDescent="0.55000000000000004">
      <c r="A20" s="92" t="s">
        <v>336</v>
      </c>
      <c r="B20" s="93" t="s">
        <v>687</v>
      </c>
      <c r="C20" s="95">
        <v>3569457</v>
      </c>
      <c r="D20" s="95">
        <v>0</v>
      </c>
      <c r="E20" s="95">
        <v>3569457</v>
      </c>
    </row>
    <row r="21" spans="1:5" x14ac:dyDescent="0.55000000000000004">
      <c r="A21" s="92" t="s">
        <v>337</v>
      </c>
      <c r="B21" s="93" t="s">
        <v>688</v>
      </c>
      <c r="C21" s="95">
        <v>301413</v>
      </c>
      <c r="D21" s="95">
        <v>0</v>
      </c>
      <c r="E21" s="95">
        <v>301413</v>
      </c>
    </row>
    <row r="22" spans="1:5" x14ac:dyDescent="0.55000000000000004">
      <c r="A22" s="92" t="s">
        <v>532</v>
      </c>
      <c r="B22" s="93" t="s">
        <v>689</v>
      </c>
      <c r="C22" s="95">
        <v>149705</v>
      </c>
      <c r="D22" s="95">
        <v>0</v>
      </c>
      <c r="E22" s="95">
        <v>149705</v>
      </c>
    </row>
    <row r="23" spans="1:5" x14ac:dyDescent="0.55000000000000004">
      <c r="A23" s="92" t="s">
        <v>338</v>
      </c>
      <c r="B23" s="93" t="s">
        <v>690</v>
      </c>
      <c r="C23" s="95">
        <v>102374</v>
      </c>
      <c r="D23" s="95">
        <v>46621</v>
      </c>
      <c r="E23" s="95">
        <v>55753</v>
      </c>
    </row>
    <row r="24" spans="1:5" x14ac:dyDescent="0.55000000000000004">
      <c r="A24" s="92" t="s">
        <v>339</v>
      </c>
      <c r="B24" s="93" t="s">
        <v>691</v>
      </c>
      <c r="C24" s="95">
        <v>519614</v>
      </c>
      <c r="D24" s="95">
        <v>0</v>
      </c>
      <c r="E24" s="95">
        <v>519614</v>
      </c>
    </row>
    <row r="25" spans="1:5" x14ac:dyDescent="0.55000000000000004">
      <c r="A25" s="92" t="s">
        <v>340</v>
      </c>
      <c r="B25" s="93" t="s">
        <v>692</v>
      </c>
      <c r="C25" s="95">
        <v>125649</v>
      </c>
      <c r="D25" s="95">
        <v>0</v>
      </c>
      <c r="E25" s="95">
        <v>125649</v>
      </c>
    </row>
    <row r="26" spans="1:5" x14ac:dyDescent="0.55000000000000004">
      <c r="A26" s="92" t="s">
        <v>324</v>
      </c>
      <c r="B26" s="93" t="s">
        <v>693</v>
      </c>
      <c r="C26" s="95">
        <v>294173</v>
      </c>
      <c r="D26" s="95">
        <v>0</v>
      </c>
      <c r="E26" s="95">
        <v>294173</v>
      </c>
    </row>
    <row r="27" spans="1:5" x14ac:dyDescent="0.55000000000000004">
      <c r="A27" s="92" t="s">
        <v>341</v>
      </c>
      <c r="B27" s="93" t="s">
        <v>694</v>
      </c>
      <c r="C27" s="95">
        <v>534679</v>
      </c>
      <c r="D27" s="95">
        <v>0</v>
      </c>
      <c r="E27" s="95">
        <v>534679</v>
      </c>
    </row>
    <row r="28" spans="1:5" x14ac:dyDescent="0.55000000000000004">
      <c r="A28" s="92" t="s">
        <v>342</v>
      </c>
      <c r="B28" s="93" t="s">
        <v>695</v>
      </c>
      <c r="C28" s="95">
        <v>98933</v>
      </c>
      <c r="D28" s="95">
        <v>0</v>
      </c>
      <c r="E28" s="95">
        <v>98933</v>
      </c>
    </row>
    <row r="29" spans="1:5" x14ac:dyDescent="0.55000000000000004">
      <c r="A29" s="92" t="s">
        <v>343</v>
      </c>
      <c r="B29" s="93" t="s">
        <v>696</v>
      </c>
      <c r="C29" s="95">
        <v>172154</v>
      </c>
      <c r="D29" s="95">
        <v>0</v>
      </c>
      <c r="E29" s="95">
        <v>172154</v>
      </c>
    </row>
    <row r="30" spans="1:5" x14ac:dyDescent="0.55000000000000004">
      <c r="A30" s="92" t="s">
        <v>344</v>
      </c>
      <c r="B30" s="93" t="s">
        <v>697</v>
      </c>
      <c r="C30" s="95">
        <v>152514</v>
      </c>
      <c r="D30" s="95">
        <v>0</v>
      </c>
      <c r="E30" s="95">
        <v>152514</v>
      </c>
    </row>
    <row r="31" spans="1:5" x14ac:dyDescent="0.55000000000000004">
      <c r="A31" s="92" t="s">
        <v>345</v>
      </c>
      <c r="B31" s="93" t="s">
        <v>698</v>
      </c>
      <c r="C31" s="95">
        <v>150677</v>
      </c>
      <c r="D31" s="95">
        <v>0</v>
      </c>
      <c r="E31" s="95">
        <v>150677</v>
      </c>
    </row>
    <row r="32" spans="1:5" x14ac:dyDescent="0.55000000000000004">
      <c r="A32" s="92" t="s">
        <v>346</v>
      </c>
      <c r="B32" s="93" t="s">
        <v>699</v>
      </c>
      <c r="C32" s="95">
        <v>173778</v>
      </c>
      <c r="D32" s="95">
        <v>0</v>
      </c>
      <c r="E32" s="95">
        <v>173778</v>
      </c>
    </row>
    <row r="33" spans="1:5" x14ac:dyDescent="0.55000000000000004">
      <c r="A33" s="92" t="s">
        <v>347</v>
      </c>
      <c r="B33" s="93" t="s">
        <v>700</v>
      </c>
      <c r="C33" s="95">
        <v>219454</v>
      </c>
      <c r="D33" s="95">
        <v>0</v>
      </c>
      <c r="E33" s="95">
        <v>219454</v>
      </c>
    </row>
    <row r="34" spans="1:5" x14ac:dyDescent="0.55000000000000004">
      <c r="A34" s="96" t="s">
        <v>349</v>
      </c>
      <c r="B34" s="93" t="s">
        <v>1447</v>
      </c>
      <c r="C34" s="95">
        <v>286128</v>
      </c>
      <c r="D34" s="95">
        <v>0</v>
      </c>
      <c r="E34" s="95">
        <v>286128</v>
      </c>
    </row>
    <row r="35" spans="1:5" x14ac:dyDescent="0.55000000000000004">
      <c r="A35" s="96" t="s">
        <v>350</v>
      </c>
      <c r="B35" s="93" t="s">
        <v>701</v>
      </c>
      <c r="C35" s="95">
        <v>1377064</v>
      </c>
      <c r="D35" s="95">
        <v>88408</v>
      </c>
      <c r="E35" s="95">
        <v>1288656</v>
      </c>
    </row>
    <row r="36" spans="1:5" ht="14.5" customHeight="1" x14ac:dyDescent="0.55000000000000004">
      <c r="A36" s="96" t="s">
        <v>419</v>
      </c>
      <c r="B36" s="93" t="s">
        <v>1448</v>
      </c>
      <c r="C36" s="95">
        <v>309715</v>
      </c>
      <c r="D36" s="95">
        <v>21404</v>
      </c>
      <c r="E36" s="95">
        <v>288311</v>
      </c>
    </row>
    <row r="37" spans="1:5" x14ac:dyDescent="0.55000000000000004">
      <c r="A37" s="96" t="s">
        <v>351</v>
      </c>
      <c r="B37" s="93" t="s">
        <v>702</v>
      </c>
      <c r="C37" s="95">
        <v>522003</v>
      </c>
      <c r="D37" s="95">
        <v>122198</v>
      </c>
      <c r="E37" s="95">
        <v>399805</v>
      </c>
    </row>
    <row r="38" spans="1:5" x14ac:dyDescent="0.55000000000000004">
      <c r="A38" s="96" t="s">
        <v>352</v>
      </c>
      <c r="B38" s="93" t="s">
        <v>703</v>
      </c>
      <c r="C38" s="95">
        <v>755199</v>
      </c>
      <c r="D38" s="95">
        <v>0</v>
      </c>
      <c r="E38" s="95">
        <v>755199</v>
      </c>
    </row>
    <row r="39" spans="1:5" x14ac:dyDescent="0.55000000000000004">
      <c r="A39" s="96" t="s">
        <v>353</v>
      </c>
      <c r="B39" s="93" t="s">
        <v>704</v>
      </c>
      <c r="C39" s="95">
        <v>134857</v>
      </c>
      <c r="D39" s="95">
        <v>0</v>
      </c>
      <c r="E39" s="95">
        <v>134857</v>
      </c>
    </row>
    <row r="40" spans="1:5" x14ac:dyDescent="0.55000000000000004">
      <c r="A40" s="96" t="s">
        <v>624</v>
      </c>
      <c r="B40" s="93" t="s">
        <v>705</v>
      </c>
      <c r="C40" s="95">
        <v>207305</v>
      </c>
      <c r="D40" s="95">
        <v>60908</v>
      </c>
      <c r="E40" s="95">
        <v>146397</v>
      </c>
    </row>
    <row r="41" spans="1:5" x14ac:dyDescent="0.55000000000000004">
      <c r="A41" s="96" t="s">
        <v>355</v>
      </c>
      <c r="B41" s="93" t="s">
        <v>706</v>
      </c>
      <c r="C41" s="95">
        <v>122095</v>
      </c>
      <c r="D41" s="95">
        <v>1000</v>
      </c>
      <c r="E41" s="95">
        <v>121095</v>
      </c>
    </row>
    <row r="42" spans="1:5" x14ac:dyDescent="0.55000000000000004">
      <c r="A42" s="96" t="s">
        <v>525</v>
      </c>
      <c r="B42" s="93" t="s">
        <v>707</v>
      </c>
      <c r="C42" s="95">
        <v>144799</v>
      </c>
      <c r="D42" s="95">
        <v>0</v>
      </c>
      <c r="E42" s="95">
        <v>144799</v>
      </c>
    </row>
    <row r="43" spans="1:5" x14ac:dyDescent="0.55000000000000004">
      <c r="A43" s="96" t="s">
        <v>356</v>
      </c>
      <c r="B43" s="93" t="s">
        <v>708</v>
      </c>
      <c r="C43" s="95">
        <v>944317</v>
      </c>
      <c r="D43" s="95">
        <v>0</v>
      </c>
      <c r="E43" s="95">
        <v>944317</v>
      </c>
    </row>
    <row r="44" spans="1:5" x14ac:dyDescent="0.55000000000000004">
      <c r="A44" s="96" t="s">
        <v>359</v>
      </c>
      <c r="B44" s="93" t="s">
        <v>709</v>
      </c>
      <c r="C44" s="95">
        <v>158509</v>
      </c>
      <c r="D44" s="95">
        <v>63628</v>
      </c>
      <c r="E44" s="95">
        <v>94881</v>
      </c>
    </row>
    <row r="45" spans="1:5" x14ac:dyDescent="0.55000000000000004">
      <c r="A45" s="96" t="s">
        <v>357</v>
      </c>
      <c r="B45" s="93" t="s">
        <v>710</v>
      </c>
      <c r="C45" s="95">
        <v>95377</v>
      </c>
      <c r="D45" s="95">
        <v>0</v>
      </c>
      <c r="E45" s="95">
        <v>95377</v>
      </c>
    </row>
    <row r="46" spans="1:5" x14ac:dyDescent="0.55000000000000004">
      <c r="A46" s="96" t="s">
        <v>358</v>
      </c>
      <c r="B46" s="93" t="s">
        <v>711</v>
      </c>
      <c r="C46" s="95">
        <v>70893</v>
      </c>
      <c r="D46" s="95">
        <v>1172</v>
      </c>
      <c r="E46" s="95">
        <v>69721</v>
      </c>
    </row>
    <row r="47" spans="1:5" x14ac:dyDescent="0.55000000000000004">
      <c r="A47" s="96" t="s">
        <v>360</v>
      </c>
      <c r="B47" s="93" t="s">
        <v>712</v>
      </c>
      <c r="C47" s="95">
        <v>158323</v>
      </c>
      <c r="D47" s="95">
        <v>0</v>
      </c>
      <c r="E47" s="95">
        <v>158323</v>
      </c>
    </row>
    <row r="48" spans="1:5" x14ac:dyDescent="0.55000000000000004">
      <c r="A48" s="96" t="s">
        <v>361</v>
      </c>
      <c r="B48" s="93" t="s">
        <v>713</v>
      </c>
      <c r="C48" s="95">
        <v>161552</v>
      </c>
      <c r="D48" s="95">
        <v>0</v>
      </c>
      <c r="E48" s="95">
        <v>161552</v>
      </c>
    </row>
    <row r="49" spans="1:5" x14ac:dyDescent="0.55000000000000004">
      <c r="A49" s="96" t="s">
        <v>362</v>
      </c>
      <c r="B49" s="93" t="s">
        <v>714</v>
      </c>
      <c r="C49" s="95">
        <v>551579</v>
      </c>
      <c r="D49" s="95">
        <v>246101</v>
      </c>
      <c r="E49" s="95">
        <v>305478</v>
      </c>
    </row>
    <row r="50" spans="1:5" x14ac:dyDescent="0.55000000000000004">
      <c r="A50" s="96" t="s">
        <v>363</v>
      </c>
      <c r="B50" s="93" t="s">
        <v>715</v>
      </c>
      <c r="C50" s="95">
        <v>548647</v>
      </c>
      <c r="D50" s="95">
        <v>0</v>
      </c>
      <c r="E50" s="95">
        <v>548647</v>
      </c>
    </row>
    <row r="51" spans="1:5" x14ac:dyDescent="0.55000000000000004">
      <c r="A51" s="96" t="s">
        <v>364</v>
      </c>
      <c r="B51" s="93" t="s">
        <v>716</v>
      </c>
      <c r="C51" s="95">
        <v>1023013</v>
      </c>
      <c r="D51" s="95">
        <v>0</v>
      </c>
      <c r="E51" s="95">
        <v>1023013</v>
      </c>
    </row>
    <row r="52" spans="1:5" x14ac:dyDescent="0.55000000000000004">
      <c r="A52" s="96" t="s">
        <v>365</v>
      </c>
      <c r="B52" s="93" t="s">
        <v>1449</v>
      </c>
      <c r="C52" s="95">
        <v>5915315</v>
      </c>
      <c r="D52" s="95">
        <v>334353</v>
      </c>
      <c r="E52" s="95">
        <v>5580962</v>
      </c>
    </row>
    <row r="53" spans="1:5" x14ac:dyDescent="0.55000000000000004">
      <c r="A53" s="96" t="s">
        <v>366</v>
      </c>
      <c r="B53" s="93" t="s">
        <v>717</v>
      </c>
      <c r="C53" s="95">
        <v>222742</v>
      </c>
      <c r="D53" s="95">
        <v>0</v>
      </c>
      <c r="E53" s="95">
        <v>222742</v>
      </c>
    </row>
    <row r="54" spans="1:5" x14ac:dyDescent="0.55000000000000004">
      <c r="A54" s="96" t="s">
        <v>367</v>
      </c>
      <c r="B54" s="93" t="s">
        <v>718</v>
      </c>
      <c r="C54" s="95">
        <v>495230</v>
      </c>
      <c r="D54" s="95">
        <v>0</v>
      </c>
      <c r="E54" s="95">
        <v>495230</v>
      </c>
    </row>
    <row r="55" spans="1:5" x14ac:dyDescent="0.55000000000000004">
      <c r="A55" s="96" t="s">
        <v>372</v>
      </c>
      <c r="B55" s="93" t="s">
        <v>1450</v>
      </c>
      <c r="C55" s="95">
        <v>148835</v>
      </c>
      <c r="D55" s="95">
        <v>0</v>
      </c>
      <c r="E55" s="95">
        <v>148835</v>
      </c>
    </row>
    <row r="56" spans="1:5" x14ac:dyDescent="0.55000000000000004">
      <c r="A56" s="96" t="s">
        <v>369</v>
      </c>
      <c r="B56" s="93" t="s">
        <v>719</v>
      </c>
      <c r="C56" s="95">
        <v>147332</v>
      </c>
      <c r="D56" s="95">
        <v>72148</v>
      </c>
      <c r="E56" s="95">
        <v>75184</v>
      </c>
    </row>
    <row r="57" spans="1:5" x14ac:dyDescent="0.55000000000000004">
      <c r="A57" s="96" t="s">
        <v>370</v>
      </c>
      <c r="B57" s="93" t="s">
        <v>1451</v>
      </c>
      <c r="C57" s="95">
        <v>366192</v>
      </c>
      <c r="D57" s="95">
        <v>0</v>
      </c>
      <c r="E57" s="95">
        <v>366192</v>
      </c>
    </row>
    <row r="58" spans="1:5" x14ac:dyDescent="0.55000000000000004">
      <c r="A58" s="96" t="s">
        <v>368</v>
      </c>
      <c r="B58" s="93" t="s">
        <v>720</v>
      </c>
      <c r="C58" s="95">
        <v>103408</v>
      </c>
      <c r="D58" s="95">
        <v>37461</v>
      </c>
      <c r="E58" s="95">
        <v>65947</v>
      </c>
    </row>
    <row r="59" spans="1:5" x14ac:dyDescent="0.55000000000000004">
      <c r="A59" s="96" t="s">
        <v>371</v>
      </c>
      <c r="B59" s="93" t="s">
        <v>721</v>
      </c>
      <c r="C59" s="95">
        <v>166752</v>
      </c>
      <c r="D59" s="95">
        <v>7016</v>
      </c>
      <c r="E59" s="95">
        <v>65625</v>
      </c>
    </row>
    <row r="60" spans="1:5" x14ac:dyDescent="0.55000000000000004">
      <c r="A60" s="96" t="s">
        <v>373</v>
      </c>
      <c r="B60" s="93" t="s">
        <v>722</v>
      </c>
      <c r="C60" s="95">
        <v>260898</v>
      </c>
      <c r="D60" s="95">
        <v>0</v>
      </c>
      <c r="E60" s="95">
        <v>260898</v>
      </c>
    </row>
    <row r="61" spans="1:5" x14ac:dyDescent="0.55000000000000004">
      <c r="A61" s="96" t="s">
        <v>375</v>
      </c>
      <c r="B61" s="93" t="s">
        <v>723</v>
      </c>
      <c r="C61" s="95">
        <v>254452</v>
      </c>
      <c r="D61" s="95">
        <v>0</v>
      </c>
      <c r="E61" s="95">
        <v>254452</v>
      </c>
    </row>
    <row r="62" spans="1:5" x14ac:dyDescent="0.55000000000000004">
      <c r="A62" s="96" t="s">
        <v>376</v>
      </c>
      <c r="B62" s="93" t="s">
        <v>724</v>
      </c>
      <c r="C62" s="95">
        <v>476489</v>
      </c>
      <c r="D62" s="95">
        <v>30838</v>
      </c>
      <c r="E62" s="95">
        <v>445651</v>
      </c>
    </row>
    <row r="63" spans="1:5" x14ac:dyDescent="0.55000000000000004">
      <c r="A63" s="96" t="s">
        <v>377</v>
      </c>
      <c r="B63" s="93" t="s">
        <v>725</v>
      </c>
      <c r="C63" s="95">
        <v>53225</v>
      </c>
      <c r="D63" s="95">
        <v>0</v>
      </c>
      <c r="E63" s="95">
        <v>53225</v>
      </c>
    </row>
    <row r="64" spans="1:5" x14ac:dyDescent="0.55000000000000004">
      <c r="A64" s="96" t="s">
        <v>378</v>
      </c>
      <c r="B64" s="93" t="s">
        <v>726</v>
      </c>
      <c r="C64" s="95">
        <v>192281</v>
      </c>
      <c r="D64" s="95">
        <v>0</v>
      </c>
      <c r="E64" s="95">
        <v>192281</v>
      </c>
    </row>
    <row r="65" spans="1:5" x14ac:dyDescent="0.55000000000000004">
      <c r="A65" s="96" t="s">
        <v>379</v>
      </c>
      <c r="B65" s="93" t="s">
        <v>727</v>
      </c>
      <c r="C65" s="95">
        <v>183305</v>
      </c>
      <c r="D65" s="95">
        <v>61975</v>
      </c>
      <c r="E65" s="95">
        <v>121330</v>
      </c>
    </row>
    <row r="66" spans="1:5" x14ac:dyDescent="0.55000000000000004">
      <c r="A66" s="96" t="s">
        <v>380</v>
      </c>
      <c r="B66" s="93" t="s">
        <v>728</v>
      </c>
      <c r="C66" s="95">
        <v>374764</v>
      </c>
      <c r="D66" s="95">
        <v>0</v>
      </c>
      <c r="E66" s="95">
        <v>350675</v>
      </c>
    </row>
    <row r="67" spans="1:5" x14ac:dyDescent="0.55000000000000004">
      <c r="A67" s="96" t="s">
        <v>381</v>
      </c>
      <c r="B67" s="93" t="s">
        <v>729</v>
      </c>
      <c r="C67" s="95">
        <v>267331</v>
      </c>
      <c r="D67" s="95">
        <v>0</v>
      </c>
      <c r="E67" s="95">
        <v>267331</v>
      </c>
    </row>
    <row r="68" spans="1:5" x14ac:dyDescent="0.55000000000000004">
      <c r="A68" s="96" t="s">
        <v>382</v>
      </c>
      <c r="B68" s="93" t="s">
        <v>730</v>
      </c>
      <c r="C68" s="95">
        <v>105121</v>
      </c>
      <c r="D68" s="95">
        <v>12198</v>
      </c>
      <c r="E68" s="95">
        <v>92923</v>
      </c>
    </row>
    <row r="69" spans="1:5" x14ac:dyDescent="0.55000000000000004">
      <c r="A69" s="96" t="s">
        <v>383</v>
      </c>
      <c r="B69" s="93" t="s">
        <v>731</v>
      </c>
      <c r="C69" s="95">
        <v>108875</v>
      </c>
      <c r="D69" s="95">
        <v>34923</v>
      </c>
      <c r="E69" s="95">
        <v>73952</v>
      </c>
    </row>
    <row r="70" spans="1:5" x14ac:dyDescent="0.55000000000000004">
      <c r="A70" s="96" t="s">
        <v>385</v>
      </c>
      <c r="B70" s="93" t="s">
        <v>732</v>
      </c>
      <c r="C70" s="95">
        <v>1089080</v>
      </c>
      <c r="D70" s="95">
        <v>66701</v>
      </c>
      <c r="E70" s="95">
        <v>1022379</v>
      </c>
    </row>
    <row r="71" spans="1:5" x14ac:dyDescent="0.55000000000000004">
      <c r="A71" s="96" t="s">
        <v>386</v>
      </c>
      <c r="B71" s="93" t="s">
        <v>733</v>
      </c>
      <c r="C71" s="95">
        <v>295670</v>
      </c>
      <c r="D71" s="95">
        <v>0</v>
      </c>
      <c r="E71" s="95">
        <v>295670</v>
      </c>
    </row>
    <row r="72" spans="1:5" x14ac:dyDescent="0.55000000000000004">
      <c r="A72" s="96" t="s">
        <v>387</v>
      </c>
      <c r="B72" s="93" t="s">
        <v>734</v>
      </c>
      <c r="C72" s="95">
        <v>1337879</v>
      </c>
      <c r="D72" s="95">
        <v>32284</v>
      </c>
      <c r="E72" s="95">
        <v>1305595</v>
      </c>
    </row>
    <row r="73" spans="1:5" x14ac:dyDescent="0.55000000000000004">
      <c r="A73" s="96" t="s">
        <v>388</v>
      </c>
      <c r="B73" s="93" t="s">
        <v>735</v>
      </c>
      <c r="C73" s="95">
        <v>199214</v>
      </c>
      <c r="D73" s="95">
        <v>31239</v>
      </c>
      <c r="E73" s="95">
        <v>167975</v>
      </c>
    </row>
    <row r="74" spans="1:5" x14ac:dyDescent="0.55000000000000004">
      <c r="A74" s="96" t="s">
        <v>389</v>
      </c>
      <c r="B74" s="93" t="s">
        <v>736</v>
      </c>
      <c r="C74" s="95">
        <v>1755424</v>
      </c>
      <c r="D74" s="95">
        <v>0</v>
      </c>
      <c r="E74" s="95">
        <v>1755424</v>
      </c>
    </row>
    <row r="75" spans="1:5" x14ac:dyDescent="0.55000000000000004">
      <c r="A75" s="96" t="s">
        <v>390</v>
      </c>
      <c r="B75" s="93" t="s">
        <v>737</v>
      </c>
      <c r="C75" s="95">
        <v>123800</v>
      </c>
      <c r="D75" s="95">
        <v>0</v>
      </c>
      <c r="E75" s="95">
        <v>123800</v>
      </c>
    </row>
    <row r="76" spans="1:5" x14ac:dyDescent="0.55000000000000004">
      <c r="A76" s="96" t="s">
        <v>391</v>
      </c>
      <c r="B76" s="93" t="s">
        <v>738</v>
      </c>
      <c r="C76" s="95">
        <v>83934</v>
      </c>
      <c r="D76" s="95">
        <v>0</v>
      </c>
      <c r="E76" s="95">
        <v>83934</v>
      </c>
    </row>
    <row r="77" spans="1:5" x14ac:dyDescent="0.55000000000000004">
      <c r="A77" s="96" t="s">
        <v>392</v>
      </c>
      <c r="B77" s="93" t="s">
        <v>979</v>
      </c>
      <c r="C77" s="95">
        <v>208989</v>
      </c>
      <c r="D77" s="95">
        <v>21225</v>
      </c>
      <c r="E77" s="95">
        <v>187764</v>
      </c>
    </row>
    <row r="78" spans="1:5" x14ac:dyDescent="0.55000000000000004">
      <c r="A78" s="96" t="s">
        <v>393</v>
      </c>
      <c r="B78" s="93" t="s">
        <v>739</v>
      </c>
      <c r="C78" s="95">
        <v>118331</v>
      </c>
      <c r="D78" s="95">
        <v>0</v>
      </c>
      <c r="E78" s="95">
        <v>118331</v>
      </c>
    </row>
    <row r="79" spans="1:5" x14ac:dyDescent="0.55000000000000004">
      <c r="A79" s="96" t="s">
        <v>394</v>
      </c>
      <c r="B79" s="93" t="s">
        <v>740</v>
      </c>
      <c r="C79" s="95">
        <v>127669</v>
      </c>
      <c r="D79" s="95">
        <v>0</v>
      </c>
      <c r="E79" s="95">
        <v>127660</v>
      </c>
    </row>
    <row r="80" spans="1:5" x14ac:dyDescent="0.55000000000000004">
      <c r="A80" s="96" t="s">
        <v>395</v>
      </c>
      <c r="B80" s="93" t="s">
        <v>741</v>
      </c>
      <c r="C80" s="95">
        <v>3242312</v>
      </c>
      <c r="D80" s="95">
        <v>207799</v>
      </c>
      <c r="E80" s="95">
        <v>3034513</v>
      </c>
    </row>
    <row r="81" spans="1:5" x14ac:dyDescent="0.55000000000000004">
      <c r="A81" s="96" t="s">
        <v>396</v>
      </c>
      <c r="B81" s="93" t="s">
        <v>742</v>
      </c>
      <c r="C81" s="95">
        <v>517798</v>
      </c>
      <c r="D81" s="95">
        <v>0</v>
      </c>
      <c r="E81" s="95">
        <v>517798</v>
      </c>
    </row>
    <row r="82" spans="1:5" x14ac:dyDescent="0.55000000000000004">
      <c r="A82" s="96" t="s">
        <v>397</v>
      </c>
      <c r="B82" s="93" t="s">
        <v>743</v>
      </c>
      <c r="C82" s="95">
        <v>1289121</v>
      </c>
      <c r="D82" s="95">
        <v>0</v>
      </c>
      <c r="E82" s="95">
        <v>1289121</v>
      </c>
    </row>
    <row r="83" spans="1:5" x14ac:dyDescent="0.55000000000000004">
      <c r="A83" s="96" t="s">
        <v>398</v>
      </c>
      <c r="B83" s="93" t="s">
        <v>744</v>
      </c>
      <c r="C83" s="95">
        <v>160269</v>
      </c>
      <c r="D83" s="95">
        <v>78683</v>
      </c>
      <c r="E83" s="95">
        <v>81586</v>
      </c>
    </row>
    <row r="84" spans="1:5" x14ac:dyDescent="0.55000000000000004">
      <c r="A84" s="96" t="s">
        <v>399</v>
      </c>
      <c r="B84" s="93" t="s">
        <v>745</v>
      </c>
      <c r="C84" s="95">
        <v>5250072</v>
      </c>
      <c r="D84" s="95">
        <v>0</v>
      </c>
      <c r="E84" s="95">
        <v>5250072</v>
      </c>
    </row>
    <row r="85" spans="1:5" x14ac:dyDescent="0.55000000000000004">
      <c r="A85" s="96" t="s">
        <v>400</v>
      </c>
      <c r="B85" s="93" t="s">
        <v>746</v>
      </c>
      <c r="C85" s="95">
        <v>425766</v>
      </c>
      <c r="D85" s="95">
        <v>361620</v>
      </c>
      <c r="E85" s="95">
        <v>64146</v>
      </c>
    </row>
    <row r="86" spans="1:5" x14ac:dyDescent="0.55000000000000004">
      <c r="A86" s="96" t="s">
        <v>401</v>
      </c>
      <c r="B86" s="93" t="s">
        <v>747</v>
      </c>
      <c r="C86" s="95">
        <v>564352</v>
      </c>
      <c r="D86" s="95">
        <v>0</v>
      </c>
      <c r="E86" s="95">
        <v>564352</v>
      </c>
    </row>
    <row r="87" spans="1:5" x14ac:dyDescent="0.55000000000000004">
      <c r="A87" s="96" t="s">
        <v>403</v>
      </c>
      <c r="B87" s="93" t="s">
        <v>748</v>
      </c>
      <c r="C87" s="95">
        <v>375524</v>
      </c>
      <c r="D87" s="95">
        <v>0</v>
      </c>
      <c r="E87" s="95">
        <v>375524</v>
      </c>
    </row>
    <row r="88" spans="1:5" x14ac:dyDescent="0.55000000000000004">
      <c r="A88" s="96" t="s">
        <v>404</v>
      </c>
      <c r="B88" s="93" t="s">
        <v>749</v>
      </c>
      <c r="C88" s="95">
        <v>243074</v>
      </c>
      <c r="D88" s="95">
        <v>44447</v>
      </c>
      <c r="E88" s="95">
        <v>106991</v>
      </c>
    </row>
    <row r="89" spans="1:5" x14ac:dyDescent="0.55000000000000004">
      <c r="A89" s="96" t="s">
        <v>405</v>
      </c>
      <c r="B89" s="93" t="s">
        <v>750</v>
      </c>
      <c r="C89" s="95">
        <v>11457123</v>
      </c>
      <c r="D89" s="95">
        <v>0</v>
      </c>
      <c r="E89" s="95">
        <v>11457123</v>
      </c>
    </row>
    <row r="90" spans="1:5" x14ac:dyDescent="0.55000000000000004">
      <c r="A90" s="96" t="s">
        <v>406</v>
      </c>
      <c r="B90" s="93" t="s">
        <v>751</v>
      </c>
      <c r="C90" s="95">
        <v>41513</v>
      </c>
      <c r="D90" s="95">
        <v>0</v>
      </c>
      <c r="E90" s="95">
        <v>41513</v>
      </c>
    </row>
    <row r="91" spans="1:5" x14ac:dyDescent="0.55000000000000004">
      <c r="A91" s="96" t="s">
        <v>407</v>
      </c>
      <c r="B91" s="93" t="s">
        <v>752</v>
      </c>
      <c r="C91" s="95">
        <v>162382</v>
      </c>
      <c r="D91" s="95">
        <v>0</v>
      </c>
      <c r="E91" s="95">
        <v>162382</v>
      </c>
    </row>
    <row r="92" spans="1:5" x14ac:dyDescent="0.55000000000000004">
      <c r="A92" s="96" t="s">
        <v>408</v>
      </c>
      <c r="B92" s="93" t="s">
        <v>753</v>
      </c>
      <c r="C92" s="95">
        <v>3730259</v>
      </c>
      <c r="D92" s="95">
        <v>0</v>
      </c>
      <c r="E92" s="95">
        <v>3730259</v>
      </c>
    </row>
    <row r="93" spans="1:5" x14ac:dyDescent="0.55000000000000004">
      <c r="A93" s="96" t="s">
        <v>409</v>
      </c>
      <c r="B93" s="93" t="s">
        <v>754</v>
      </c>
      <c r="C93" s="95">
        <v>67847</v>
      </c>
      <c r="D93" s="95">
        <v>0</v>
      </c>
      <c r="E93" s="95">
        <v>67847</v>
      </c>
    </row>
    <row r="94" spans="1:5" x14ac:dyDescent="0.55000000000000004">
      <c r="A94" s="96" t="s">
        <v>354</v>
      </c>
      <c r="B94" s="93" t="s">
        <v>755</v>
      </c>
      <c r="C94" s="95">
        <v>70275</v>
      </c>
      <c r="D94" s="95">
        <v>0</v>
      </c>
      <c r="E94" s="95">
        <v>70275</v>
      </c>
    </row>
    <row r="95" spans="1:5" x14ac:dyDescent="0.55000000000000004">
      <c r="A95" s="96" t="s">
        <v>410</v>
      </c>
      <c r="B95" s="93" t="s">
        <v>756</v>
      </c>
      <c r="C95" s="95">
        <v>134567</v>
      </c>
      <c r="D95" s="95">
        <v>0</v>
      </c>
      <c r="E95" s="95">
        <v>134567</v>
      </c>
    </row>
    <row r="96" spans="1:5" x14ac:dyDescent="0.55000000000000004">
      <c r="A96" s="96" t="s">
        <v>411</v>
      </c>
      <c r="B96" s="93" t="s">
        <v>757</v>
      </c>
      <c r="C96" s="95">
        <v>356810</v>
      </c>
      <c r="D96" s="95">
        <v>0</v>
      </c>
      <c r="E96" s="95">
        <v>356810</v>
      </c>
    </row>
    <row r="97" spans="1:5" x14ac:dyDescent="0.55000000000000004">
      <c r="A97" s="96" t="s">
        <v>412</v>
      </c>
      <c r="B97" s="93" t="s">
        <v>1452</v>
      </c>
      <c r="C97" s="95">
        <v>162565</v>
      </c>
      <c r="D97" s="95">
        <v>0</v>
      </c>
      <c r="E97" s="95">
        <v>162565</v>
      </c>
    </row>
    <row r="98" spans="1:5" x14ac:dyDescent="0.55000000000000004">
      <c r="A98" s="96" t="s">
        <v>413</v>
      </c>
      <c r="B98" s="93" t="s">
        <v>758</v>
      </c>
      <c r="C98" s="95">
        <v>132564</v>
      </c>
      <c r="D98" s="95">
        <v>0</v>
      </c>
      <c r="E98" s="95">
        <v>132564</v>
      </c>
    </row>
    <row r="99" spans="1:5" x14ac:dyDescent="0.55000000000000004">
      <c r="A99" s="96" t="s">
        <v>418</v>
      </c>
      <c r="B99" s="93" t="s">
        <v>975</v>
      </c>
      <c r="C99" s="95">
        <v>203709</v>
      </c>
      <c r="D99" s="95">
        <v>105653</v>
      </c>
      <c r="E99" s="95">
        <v>98056</v>
      </c>
    </row>
    <row r="100" spans="1:5" x14ac:dyDescent="0.55000000000000004">
      <c r="A100" s="96" t="s">
        <v>654</v>
      </c>
      <c r="B100" s="93" t="s">
        <v>759</v>
      </c>
      <c r="C100" s="95">
        <v>195952</v>
      </c>
      <c r="D100" s="95">
        <v>10644</v>
      </c>
      <c r="E100" s="95">
        <v>185308</v>
      </c>
    </row>
    <row r="101" spans="1:5" x14ac:dyDescent="0.55000000000000004">
      <c r="A101" s="96" t="s">
        <v>416</v>
      </c>
      <c r="B101" s="93" t="s">
        <v>760</v>
      </c>
      <c r="C101" s="95">
        <v>175132</v>
      </c>
      <c r="D101" s="95">
        <v>0</v>
      </c>
      <c r="E101" s="95">
        <v>175132</v>
      </c>
    </row>
    <row r="102" spans="1:5" x14ac:dyDescent="0.55000000000000004">
      <c r="A102" s="96" t="s">
        <v>417</v>
      </c>
      <c r="B102" s="93" t="s">
        <v>761</v>
      </c>
      <c r="C102" s="95">
        <v>100693</v>
      </c>
      <c r="D102" s="95">
        <v>0</v>
      </c>
      <c r="E102" s="95">
        <v>100693</v>
      </c>
    </row>
    <row r="103" spans="1:5" x14ac:dyDescent="0.55000000000000004">
      <c r="A103" s="96" t="s">
        <v>557</v>
      </c>
      <c r="B103" s="93" t="s">
        <v>762</v>
      </c>
      <c r="C103" s="95">
        <v>74536</v>
      </c>
      <c r="D103" s="95">
        <v>0</v>
      </c>
      <c r="E103" s="95">
        <v>74536</v>
      </c>
    </row>
    <row r="104" spans="1:5" x14ac:dyDescent="0.55000000000000004">
      <c r="A104" s="96" t="s">
        <v>420</v>
      </c>
      <c r="B104" s="93" t="s">
        <v>763</v>
      </c>
      <c r="C104" s="95">
        <v>121877</v>
      </c>
      <c r="D104" s="95">
        <v>0</v>
      </c>
      <c r="E104" s="95">
        <v>121877</v>
      </c>
    </row>
    <row r="105" spans="1:5" x14ac:dyDescent="0.55000000000000004">
      <c r="A105" s="96" t="s">
        <v>421</v>
      </c>
      <c r="B105" s="93" t="s">
        <v>764</v>
      </c>
      <c r="C105" s="95">
        <v>207823</v>
      </c>
      <c r="D105" s="95">
        <v>0</v>
      </c>
      <c r="E105" s="95">
        <v>207823</v>
      </c>
    </row>
    <row r="106" spans="1:5" x14ac:dyDescent="0.55000000000000004">
      <c r="A106" s="96" t="s">
        <v>422</v>
      </c>
      <c r="B106" s="93" t="s">
        <v>765</v>
      </c>
      <c r="C106" s="95">
        <v>249483</v>
      </c>
      <c r="D106" s="95">
        <v>0</v>
      </c>
      <c r="E106" s="95">
        <v>249483</v>
      </c>
    </row>
    <row r="107" spans="1:5" x14ac:dyDescent="0.55000000000000004">
      <c r="A107" s="96" t="s">
        <v>423</v>
      </c>
      <c r="B107" s="93" t="s">
        <v>766</v>
      </c>
      <c r="C107" s="95">
        <v>172118</v>
      </c>
      <c r="D107" s="95">
        <v>0</v>
      </c>
      <c r="E107" s="95">
        <v>172118</v>
      </c>
    </row>
    <row r="108" spans="1:5" x14ac:dyDescent="0.55000000000000004">
      <c r="A108" s="96" t="s">
        <v>424</v>
      </c>
      <c r="B108" s="93" t="s">
        <v>767</v>
      </c>
      <c r="C108" s="95">
        <v>68756</v>
      </c>
      <c r="D108" s="95">
        <v>17452</v>
      </c>
      <c r="E108" s="95">
        <v>51304</v>
      </c>
    </row>
    <row r="109" spans="1:5" x14ac:dyDescent="0.55000000000000004">
      <c r="A109" s="96" t="s">
        <v>425</v>
      </c>
      <c r="B109" s="93" t="s">
        <v>768</v>
      </c>
      <c r="C109" s="95">
        <v>338596</v>
      </c>
      <c r="D109" s="95">
        <v>128</v>
      </c>
      <c r="E109" s="95">
        <v>338468</v>
      </c>
    </row>
    <row r="110" spans="1:5" x14ac:dyDescent="0.55000000000000004">
      <c r="A110" s="96" t="s">
        <v>426</v>
      </c>
      <c r="B110" s="93" t="s">
        <v>769</v>
      </c>
      <c r="C110" s="95">
        <v>159127</v>
      </c>
      <c r="D110" s="95">
        <v>0</v>
      </c>
      <c r="E110" s="95">
        <v>159127</v>
      </c>
    </row>
    <row r="111" spans="1:5" x14ac:dyDescent="0.55000000000000004">
      <c r="A111" s="96" t="s">
        <v>427</v>
      </c>
      <c r="B111" s="93" t="s">
        <v>770</v>
      </c>
      <c r="C111" s="95">
        <v>523161</v>
      </c>
      <c r="D111" s="95">
        <v>0</v>
      </c>
      <c r="E111" s="95">
        <v>523161</v>
      </c>
    </row>
    <row r="112" spans="1:5" x14ac:dyDescent="0.55000000000000004">
      <c r="A112" s="96" t="s">
        <v>428</v>
      </c>
      <c r="B112" s="93" t="s">
        <v>771</v>
      </c>
      <c r="C112" s="95">
        <v>391184</v>
      </c>
      <c r="D112" s="95">
        <v>0</v>
      </c>
      <c r="E112" s="95">
        <v>391184</v>
      </c>
    </row>
    <row r="113" spans="1:5" x14ac:dyDescent="0.55000000000000004">
      <c r="A113" s="96" t="s">
        <v>429</v>
      </c>
      <c r="B113" s="93" t="s">
        <v>772</v>
      </c>
      <c r="C113" s="95">
        <v>1319885</v>
      </c>
      <c r="D113" s="95">
        <v>0</v>
      </c>
      <c r="E113" s="95">
        <v>1319885</v>
      </c>
    </row>
    <row r="114" spans="1:5" x14ac:dyDescent="0.55000000000000004">
      <c r="A114" s="96" t="s">
        <v>430</v>
      </c>
      <c r="B114" s="93" t="s">
        <v>773</v>
      </c>
      <c r="C114" s="95">
        <v>779143</v>
      </c>
      <c r="D114" s="95">
        <v>93865</v>
      </c>
      <c r="E114" s="95">
        <v>685278</v>
      </c>
    </row>
    <row r="115" spans="1:5" x14ac:dyDescent="0.55000000000000004">
      <c r="A115" s="96" t="s">
        <v>431</v>
      </c>
      <c r="B115" s="93" t="s">
        <v>774</v>
      </c>
      <c r="C115" s="95">
        <v>122255</v>
      </c>
      <c r="D115" s="95">
        <v>54670</v>
      </c>
      <c r="E115" s="95">
        <v>67585</v>
      </c>
    </row>
    <row r="116" spans="1:5" x14ac:dyDescent="0.55000000000000004">
      <c r="A116" s="96" t="s">
        <v>432</v>
      </c>
      <c r="B116" s="93" t="s">
        <v>775</v>
      </c>
      <c r="C116" s="95">
        <v>85991</v>
      </c>
      <c r="D116" s="95">
        <v>0</v>
      </c>
      <c r="E116" s="95">
        <v>85991</v>
      </c>
    </row>
    <row r="117" spans="1:5" x14ac:dyDescent="0.55000000000000004">
      <c r="A117" s="96" t="s">
        <v>433</v>
      </c>
      <c r="B117" s="93" t="s">
        <v>776</v>
      </c>
      <c r="C117" s="95">
        <v>315052</v>
      </c>
      <c r="D117" s="95">
        <v>249473</v>
      </c>
      <c r="E117" s="95">
        <v>65579</v>
      </c>
    </row>
    <row r="118" spans="1:5" x14ac:dyDescent="0.55000000000000004">
      <c r="A118" s="96" t="s">
        <v>434</v>
      </c>
      <c r="B118" s="93" t="s">
        <v>777</v>
      </c>
      <c r="C118" s="95">
        <v>168535</v>
      </c>
      <c r="D118" s="95">
        <v>0</v>
      </c>
      <c r="E118" s="95">
        <v>168535</v>
      </c>
    </row>
    <row r="119" spans="1:5" x14ac:dyDescent="0.55000000000000004">
      <c r="A119" s="96" t="s">
        <v>435</v>
      </c>
      <c r="B119" s="93" t="s">
        <v>778</v>
      </c>
      <c r="C119" s="95">
        <v>352866</v>
      </c>
      <c r="D119" s="95">
        <v>0</v>
      </c>
      <c r="E119" s="95">
        <v>352866</v>
      </c>
    </row>
    <row r="120" spans="1:5" x14ac:dyDescent="0.55000000000000004">
      <c r="A120" s="96" t="s">
        <v>436</v>
      </c>
      <c r="B120" s="93" t="s">
        <v>779</v>
      </c>
      <c r="C120" s="95">
        <v>32821</v>
      </c>
      <c r="D120" s="95">
        <v>0</v>
      </c>
      <c r="E120" s="95">
        <v>32821</v>
      </c>
    </row>
    <row r="121" spans="1:5" x14ac:dyDescent="0.55000000000000004">
      <c r="A121" s="96" t="s">
        <v>437</v>
      </c>
      <c r="B121" s="93" t="s">
        <v>780</v>
      </c>
      <c r="C121" s="95">
        <v>175414</v>
      </c>
      <c r="D121" s="95">
        <v>2556</v>
      </c>
      <c r="E121" s="95">
        <v>172858</v>
      </c>
    </row>
    <row r="122" spans="1:5" x14ac:dyDescent="0.55000000000000004">
      <c r="A122" s="96" t="s">
        <v>438</v>
      </c>
      <c r="B122" s="93" t="s">
        <v>781</v>
      </c>
      <c r="C122" s="95">
        <v>711240</v>
      </c>
      <c r="D122" s="95">
        <v>0</v>
      </c>
      <c r="E122" s="95">
        <v>711240</v>
      </c>
    </row>
    <row r="123" spans="1:5" x14ac:dyDescent="0.55000000000000004">
      <c r="A123" s="96" t="s">
        <v>439</v>
      </c>
      <c r="B123" s="93" t="s">
        <v>782</v>
      </c>
      <c r="C123" s="95">
        <v>61439</v>
      </c>
      <c r="D123" s="95">
        <v>0</v>
      </c>
      <c r="E123" s="95">
        <v>61439</v>
      </c>
    </row>
    <row r="124" spans="1:5" x14ac:dyDescent="0.55000000000000004">
      <c r="A124" s="96" t="s">
        <v>441</v>
      </c>
      <c r="B124" s="93" t="s">
        <v>783</v>
      </c>
      <c r="C124" s="95">
        <v>140106</v>
      </c>
      <c r="D124" s="95">
        <v>0</v>
      </c>
      <c r="E124" s="95">
        <v>140106</v>
      </c>
    </row>
    <row r="125" spans="1:5" x14ac:dyDescent="0.55000000000000004">
      <c r="A125" s="96" t="s">
        <v>521</v>
      </c>
      <c r="B125" s="93" t="s">
        <v>784</v>
      </c>
      <c r="C125" s="95">
        <v>176529</v>
      </c>
      <c r="D125" s="95">
        <v>0</v>
      </c>
      <c r="E125" s="95">
        <v>176529</v>
      </c>
    </row>
    <row r="126" spans="1:5" x14ac:dyDescent="0.55000000000000004">
      <c r="A126" s="96" t="s">
        <v>443</v>
      </c>
      <c r="B126" s="93" t="s">
        <v>785</v>
      </c>
      <c r="C126" s="95">
        <v>555345</v>
      </c>
      <c r="D126" s="95">
        <v>0</v>
      </c>
      <c r="E126" s="95">
        <v>555345</v>
      </c>
    </row>
    <row r="127" spans="1:5" x14ac:dyDescent="0.55000000000000004">
      <c r="A127" s="96" t="s">
        <v>444</v>
      </c>
      <c r="B127" s="93" t="s">
        <v>786</v>
      </c>
      <c r="C127" s="95">
        <v>166649</v>
      </c>
      <c r="D127" s="95">
        <v>118824</v>
      </c>
      <c r="E127" s="95">
        <v>47825</v>
      </c>
    </row>
    <row r="128" spans="1:5" x14ac:dyDescent="0.55000000000000004">
      <c r="A128" s="96" t="s">
        <v>445</v>
      </c>
      <c r="B128" s="93" t="s">
        <v>787</v>
      </c>
      <c r="C128" s="95">
        <v>211497</v>
      </c>
      <c r="D128" s="95">
        <v>0</v>
      </c>
      <c r="E128" s="95">
        <v>211497</v>
      </c>
    </row>
    <row r="129" spans="1:5" x14ac:dyDescent="0.55000000000000004">
      <c r="A129" s="96" t="s">
        <v>446</v>
      </c>
      <c r="B129" s="93" t="s">
        <v>788</v>
      </c>
      <c r="C129" s="95">
        <v>74149</v>
      </c>
      <c r="D129" s="95">
        <v>0</v>
      </c>
      <c r="E129" s="95">
        <v>74149</v>
      </c>
    </row>
    <row r="130" spans="1:5" x14ac:dyDescent="0.55000000000000004">
      <c r="A130" s="96" t="s">
        <v>384</v>
      </c>
      <c r="B130" s="93" t="s">
        <v>789</v>
      </c>
      <c r="C130" s="95">
        <v>182210</v>
      </c>
      <c r="D130" s="95">
        <v>0</v>
      </c>
      <c r="E130" s="95">
        <v>182210</v>
      </c>
    </row>
    <row r="131" spans="1:5" x14ac:dyDescent="0.55000000000000004">
      <c r="A131" s="96" t="s">
        <v>454</v>
      </c>
      <c r="B131" s="93" t="s">
        <v>790</v>
      </c>
      <c r="C131" s="95">
        <v>112457</v>
      </c>
      <c r="D131" s="95">
        <v>0</v>
      </c>
      <c r="E131" s="95">
        <v>112457</v>
      </c>
    </row>
    <row r="132" spans="1:5" x14ac:dyDescent="0.55000000000000004">
      <c r="A132" s="96" t="s">
        <v>447</v>
      </c>
      <c r="B132" s="93" t="s">
        <v>791</v>
      </c>
      <c r="C132" s="95">
        <v>67972</v>
      </c>
      <c r="D132" s="95">
        <v>0</v>
      </c>
      <c r="E132" s="95">
        <v>67972</v>
      </c>
    </row>
    <row r="133" spans="1:5" x14ac:dyDescent="0.55000000000000004">
      <c r="A133" s="96" t="s">
        <v>448</v>
      </c>
      <c r="B133" s="93" t="s">
        <v>792</v>
      </c>
      <c r="C133" s="95">
        <v>248966</v>
      </c>
      <c r="D133" s="95">
        <v>0</v>
      </c>
      <c r="E133" s="95">
        <v>248966</v>
      </c>
    </row>
    <row r="134" spans="1:5" x14ac:dyDescent="0.55000000000000004">
      <c r="A134" s="96" t="s">
        <v>449</v>
      </c>
      <c r="B134" s="93" t="s">
        <v>793</v>
      </c>
      <c r="C134" s="95">
        <v>510099</v>
      </c>
      <c r="D134" s="95">
        <v>0</v>
      </c>
      <c r="E134" s="95">
        <v>510099</v>
      </c>
    </row>
    <row r="135" spans="1:5" x14ac:dyDescent="0.55000000000000004">
      <c r="A135" s="96" t="s">
        <v>450</v>
      </c>
      <c r="B135" s="93" t="s">
        <v>794</v>
      </c>
      <c r="C135" s="95">
        <v>109500</v>
      </c>
      <c r="D135" s="95">
        <v>0</v>
      </c>
      <c r="E135" s="95">
        <v>109500</v>
      </c>
    </row>
    <row r="136" spans="1:5" x14ac:dyDescent="0.55000000000000004">
      <c r="A136" s="96" t="s">
        <v>451</v>
      </c>
      <c r="B136" s="93" t="s">
        <v>795</v>
      </c>
      <c r="C136" s="95">
        <v>238231</v>
      </c>
      <c r="D136" s="95">
        <v>65719</v>
      </c>
      <c r="E136" s="95">
        <v>172512</v>
      </c>
    </row>
    <row r="137" spans="1:5" x14ac:dyDescent="0.55000000000000004">
      <c r="A137" s="96" t="s">
        <v>452</v>
      </c>
      <c r="B137" s="93" t="s">
        <v>796</v>
      </c>
      <c r="C137" s="95">
        <v>151262</v>
      </c>
      <c r="D137" s="95">
        <v>0</v>
      </c>
      <c r="E137" s="95">
        <v>151262</v>
      </c>
    </row>
    <row r="138" spans="1:5" x14ac:dyDescent="0.55000000000000004">
      <c r="A138" s="96" t="s">
        <v>453</v>
      </c>
      <c r="B138" s="93" t="s">
        <v>797</v>
      </c>
      <c r="C138" s="95">
        <v>202359</v>
      </c>
      <c r="D138" s="95">
        <v>0</v>
      </c>
      <c r="E138" s="95">
        <v>202359</v>
      </c>
    </row>
    <row r="139" spans="1:5" x14ac:dyDescent="0.55000000000000004">
      <c r="A139" s="96" t="s">
        <v>455</v>
      </c>
      <c r="B139" s="93" t="s">
        <v>798</v>
      </c>
      <c r="C139" s="95">
        <v>431945</v>
      </c>
      <c r="D139" s="95">
        <v>0</v>
      </c>
      <c r="E139" s="95">
        <v>431945</v>
      </c>
    </row>
    <row r="140" spans="1:5" x14ac:dyDescent="0.55000000000000004">
      <c r="A140" s="96" t="s">
        <v>456</v>
      </c>
      <c r="B140" s="93" t="s">
        <v>799</v>
      </c>
      <c r="C140" s="95">
        <v>154219</v>
      </c>
      <c r="D140" s="95">
        <v>0</v>
      </c>
      <c r="E140" s="95">
        <v>154219</v>
      </c>
    </row>
    <row r="141" spans="1:5" x14ac:dyDescent="0.55000000000000004">
      <c r="A141" s="96" t="s">
        <v>457</v>
      </c>
      <c r="B141" s="93" t="s">
        <v>800</v>
      </c>
      <c r="C141" s="95">
        <v>237518</v>
      </c>
      <c r="D141" s="95">
        <v>0</v>
      </c>
      <c r="E141" s="95">
        <v>237518</v>
      </c>
    </row>
    <row r="142" spans="1:5" x14ac:dyDescent="0.55000000000000004">
      <c r="A142" s="96" t="s">
        <v>458</v>
      </c>
      <c r="B142" s="93" t="s">
        <v>801</v>
      </c>
      <c r="C142" s="95">
        <v>462126</v>
      </c>
      <c r="D142" s="95">
        <v>0</v>
      </c>
      <c r="E142" s="95">
        <v>462126</v>
      </c>
    </row>
    <row r="143" spans="1:5" x14ac:dyDescent="0.55000000000000004">
      <c r="A143" s="96" t="s">
        <v>460</v>
      </c>
      <c r="B143" s="93" t="s">
        <v>802</v>
      </c>
      <c r="C143" s="95">
        <v>512868</v>
      </c>
      <c r="D143" s="95">
        <v>63</v>
      </c>
      <c r="E143" s="95">
        <v>512805</v>
      </c>
    </row>
    <row r="144" spans="1:5" x14ac:dyDescent="0.55000000000000004">
      <c r="A144" s="96" t="s">
        <v>461</v>
      </c>
      <c r="B144" s="93" t="s">
        <v>803</v>
      </c>
      <c r="C144" s="95">
        <v>1273776</v>
      </c>
      <c r="D144" s="95">
        <v>0</v>
      </c>
      <c r="E144" s="95">
        <v>1273776</v>
      </c>
    </row>
    <row r="145" spans="1:5" x14ac:dyDescent="0.55000000000000004">
      <c r="A145" s="96" t="s">
        <v>462</v>
      </c>
      <c r="B145" s="93" t="s">
        <v>804</v>
      </c>
      <c r="C145" s="95">
        <v>230067</v>
      </c>
      <c r="D145" s="95">
        <v>0</v>
      </c>
      <c r="E145" s="95">
        <v>230067</v>
      </c>
    </row>
    <row r="146" spans="1:5" x14ac:dyDescent="0.55000000000000004">
      <c r="A146" s="96" t="s">
        <v>463</v>
      </c>
      <c r="B146" s="93" t="s">
        <v>805</v>
      </c>
      <c r="C146" s="95">
        <v>5352112</v>
      </c>
      <c r="D146" s="95">
        <v>0</v>
      </c>
      <c r="E146" s="95">
        <v>5352112</v>
      </c>
    </row>
    <row r="147" spans="1:5" x14ac:dyDescent="0.55000000000000004">
      <c r="A147" s="96" t="s">
        <v>464</v>
      </c>
      <c r="B147" s="93" t="s">
        <v>806</v>
      </c>
      <c r="C147" s="95">
        <v>371502</v>
      </c>
      <c r="D147" s="95">
        <v>67673</v>
      </c>
      <c r="E147" s="95">
        <v>303829</v>
      </c>
    </row>
    <row r="148" spans="1:5" x14ac:dyDescent="0.55000000000000004">
      <c r="A148" s="96" t="s">
        <v>465</v>
      </c>
      <c r="B148" s="93" t="s">
        <v>807</v>
      </c>
      <c r="C148" s="95">
        <v>133434</v>
      </c>
      <c r="D148" s="95">
        <v>0</v>
      </c>
      <c r="E148" s="95">
        <v>133434</v>
      </c>
    </row>
    <row r="149" spans="1:5" x14ac:dyDescent="0.55000000000000004">
      <c r="A149" s="96" t="s">
        <v>459</v>
      </c>
      <c r="B149" s="93" t="s">
        <v>808</v>
      </c>
      <c r="C149" s="95">
        <v>249088</v>
      </c>
      <c r="D149" s="95">
        <v>0</v>
      </c>
      <c r="E149" s="95">
        <v>249088</v>
      </c>
    </row>
    <row r="150" spans="1:5" x14ac:dyDescent="0.55000000000000004">
      <c r="A150" s="96" t="s">
        <v>466</v>
      </c>
      <c r="B150" s="93" t="s">
        <v>809</v>
      </c>
      <c r="C150" s="95">
        <v>128155</v>
      </c>
      <c r="D150" s="95">
        <v>0</v>
      </c>
      <c r="E150" s="95">
        <v>128155</v>
      </c>
    </row>
    <row r="151" spans="1:5" x14ac:dyDescent="0.55000000000000004">
      <c r="A151" s="96" t="s">
        <v>442</v>
      </c>
      <c r="B151" s="93" t="s">
        <v>810</v>
      </c>
      <c r="C151" s="95">
        <v>441531</v>
      </c>
      <c r="D151" s="95">
        <v>0</v>
      </c>
      <c r="E151" s="95">
        <v>441531</v>
      </c>
    </row>
    <row r="152" spans="1:5" x14ac:dyDescent="0.55000000000000004">
      <c r="A152" s="96" t="s">
        <v>467</v>
      </c>
      <c r="B152" s="93" t="s">
        <v>811</v>
      </c>
      <c r="C152" s="95">
        <v>165699</v>
      </c>
      <c r="D152" s="95">
        <v>0</v>
      </c>
      <c r="E152" s="95">
        <v>165699</v>
      </c>
    </row>
    <row r="153" spans="1:5" x14ac:dyDescent="0.55000000000000004">
      <c r="A153" s="96" t="s">
        <v>468</v>
      </c>
      <c r="B153" s="93" t="s">
        <v>812</v>
      </c>
      <c r="C153" s="95">
        <v>1708685</v>
      </c>
      <c r="D153" s="95">
        <v>314178</v>
      </c>
      <c r="E153" s="95">
        <v>1394507</v>
      </c>
    </row>
    <row r="154" spans="1:5" x14ac:dyDescent="0.55000000000000004">
      <c r="A154" s="96" t="s">
        <v>469</v>
      </c>
      <c r="B154" s="93" t="s">
        <v>813</v>
      </c>
      <c r="C154" s="95">
        <v>685703</v>
      </c>
      <c r="D154" s="95">
        <v>0</v>
      </c>
      <c r="E154" s="95">
        <v>685703</v>
      </c>
    </row>
    <row r="155" spans="1:5" x14ac:dyDescent="0.55000000000000004">
      <c r="A155" s="96" t="s">
        <v>470</v>
      </c>
      <c r="B155" s="93" t="s">
        <v>814</v>
      </c>
      <c r="C155" s="95">
        <v>74959</v>
      </c>
      <c r="D155" s="95">
        <v>5967</v>
      </c>
      <c r="E155" s="95">
        <v>68992</v>
      </c>
    </row>
    <row r="156" spans="1:5" x14ac:dyDescent="0.55000000000000004">
      <c r="A156" s="96" t="s">
        <v>471</v>
      </c>
      <c r="B156" s="93" t="s">
        <v>815</v>
      </c>
      <c r="C156" s="95">
        <v>109253</v>
      </c>
      <c r="D156" s="95">
        <v>11834</v>
      </c>
      <c r="E156" s="95">
        <v>97419</v>
      </c>
    </row>
    <row r="157" spans="1:5" x14ac:dyDescent="0.55000000000000004">
      <c r="A157" s="96" t="s">
        <v>472</v>
      </c>
      <c r="B157" s="93" t="s">
        <v>816</v>
      </c>
      <c r="C157" s="95">
        <v>417785</v>
      </c>
      <c r="D157" s="95">
        <v>0</v>
      </c>
      <c r="E157" s="95">
        <v>417785</v>
      </c>
    </row>
    <row r="158" spans="1:5" x14ac:dyDescent="0.55000000000000004">
      <c r="A158" s="96" t="s">
        <v>473</v>
      </c>
      <c r="B158" s="93" t="s">
        <v>817</v>
      </c>
      <c r="C158" s="95">
        <v>113105</v>
      </c>
      <c r="D158" s="95">
        <v>0</v>
      </c>
      <c r="E158" s="95">
        <v>113105</v>
      </c>
    </row>
    <row r="159" spans="1:5" x14ac:dyDescent="0.55000000000000004">
      <c r="A159" s="96" t="s">
        <v>474</v>
      </c>
      <c r="B159" s="93" t="s">
        <v>818</v>
      </c>
      <c r="C159" s="95">
        <v>79894</v>
      </c>
      <c r="D159" s="95">
        <v>0</v>
      </c>
      <c r="E159" s="95">
        <v>79894</v>
      </c>
    </row>
    <row r="160" spans="1:5" x14ac:dyDescent="0.55000000000000004">
      <c r="A160" s="96" t="s">
        <v>475</v>
      </c>
      <c r="B160" s="93" t="s">
        <v>819</v>
      </c>
      <c r="C160" s="95">
        <v>104279</v>
      </c>
      <c r="D160" s="95">
        <v>0</v>
      </c>
      <c r="E160" s="95">
        <v>104279</v>
      </c>
    </row>
    <row r="161" spans="1:5" x14ac:dyDescent="0.55000000000000004">
      <c r="A161" s="96" t="s">
        <v>476</v>
      </c>
      <c r="B161" s="93" t="s">
        <v>820</v>
      </c>
      <c r="C161" s="95">
        <v>181322</v>
      </c>
      <c r="D161" s="95">
        <v>0</v>
      </c>
      <c r="E161" s="95">
        <v>181322</v>
      </c>
    </row>
    <row r="162" spans="1:5" x14ac:dyDescent="0.55000000000000004">
      <c r="A162" s="96" t="s">
        <v>477</v>
      </c>
      <c r="B162" s="93" t="s">
        <v>821</v>
      </c>
      <c r="C162" s="95">
        <v>414257</v>
      </c>
      <c r="D162" s="95">
        <v>0</v>
      </c>
      <c r="E162" s="95">
        <v>414257</v>
      </c>
    </row>
    <row r="163" spans="1:5" x14ac:dyDescent="0.55000000000000004">
      <c r="A163" s="96" t="s">
        <v>478</v>
      </c>
      <c r="B163" s="93" t="s">
        <v>822</v>
      </c>
      <c r="C163" s="95">
        <v>103503</v>
      </c>
      <c r="D163" s="95">
        <v>0</v>
      </c>
      <c r="E163" s="95">
        <v>103503</v>
      </c>
    </row>
    <row r="164" spans="1:5" x14ac:dyDescent="0.55000000000000004">
      <c r="A164" s="96" t="s">
        <v>479</v>
      </c>
      <c r="B164" s="93" t="s">
        <v>823</v>
      </c>
      <c r="C164" s="95">
        <v>669323</v>
      </c>
      <c r="D164" s="95">
        <v>0</v>
      </c>
      <c r="E164" s="95">
        <v>669323</v>
      </c>
    </row>
    <row r="165" spans="1:5" x14ac:dyDescent="0.55000000000000004">
      <c r="A165" s="96" t="s">
        <v>523</v>
      </c>
      <c r="B165" s="93" t="s">
        <v>824</v>
      </c>
      <c r="C165" s="95">
        <v>236927</v>
      </c>
      <c r="D165" s="95">
        <v>102456</v>
      </c>
      <c r="E165" s="95">
        <v>134471</v>
      </c>
    </row>
    <row r="166" spans="1:5" x14ac:dyDescent="0.55000000000000004">
      <c r="A166" s="96" t="s">
        <v>480</v>
      </c>
      <c r="B166" s="93" t="s">
        <v>825</v>
      </c>
      <c r="C166" s="95">
        <v>1424315</v>
      </c>
      <c r="D166" s="95">
        <v>0</v>
      </c>
      <c r="E166" s="95">
        <v>1424315</v>
      </c>
    </row>
    <row r="167" spans="1:5" x14ac:dyDescent="0.55000000000000004">
      <c r="A167" s="96" t="s">
        <v>481</v>
      </c>
      <c r="B167" s="93" t="s">
        <v>1453</v>
      </c>
      <c r="C167" s="95">
        <v>124372</v>
      </c>
      <c r="D167" s="95">
        <v>0</v>
      </c>
      <c r="E167" s="95">
        <v>124372</v>
      </c>
    </row>
    <row r="168" spans="1:5" x14ac:dyDescent="0.55000000000000004">
      <c r="A168" s="96" t="s">
        <v>482</v>
      </c>
      <c r="B168" s="93" t="s">
        <v>826</v>
      </c>
      <c r="C168" s="95">
        <v>111732</v>
      </c>
      <c r="D168" s="95">
        <v>0</v>
      </c>
      <c r="E168" s="95">
        <v>111732</v>
      </c>
    </row>
    <row r="169" spans="1:5" x14ac:dyDescent="0.55000000000000004">
      <c r="A169" s="96" t="s">
        <v>484</v>
      </c>
      <c r="B169" s="93" t="s">
        <v>827</v>
      </c>
      <c r="C169" s="95">
        <v>198674</v>
      </c>
      <c r="D169" s="95">
        <v>53889</v>
      </c>
      <c r="E169" s="95">
        <v>144785</v>
      </c>
    </row>
    <row r="170" spans="1:5" x14ac:dyDescent="0.55000000000000004">
      <c r="A170" s="96" t="s">
        <v>485</v>
      </c>
      <c r="B170" s="93" t="s">
        <v>976</v>
      </c>
      <c r="C170" s="95">
        <v>52531</v>
      </c>
      <c r="D170" s="95">
        <v>49653</v>
      </c>
      <c r="E170" s="95">
        <v>2878</v>
      </c>
    </row>
    <row r="171" spans="1:5" x14ac:dyDescent="0.55000000000000004">
      <c r="A171" s="96" t="s">
        <v>486</v>
      </c>
      <c r="B171" s="93" t="s">
        <v>828</v>
      </c>
      <c r="C171" s="95">
        <v>100076</v>
      </c>
      <c r="D171" s="95">
        <v>0</v>
      </c>
      <c r="E171" s="95">
        <v>100076</v>
      </c>
    </row>
    <row r="172" spans="1:5" x14ac:dyDescent="0.55000000000000004">
      <c r="A172" s="96" t="s">
        <v>487</v>
      </c>
      <c r="B172" s="93" t="s">
        <v>829</v>
      </c>
      <c r="C172" s="95">
        <v>124168</v>
      </c>
      <c r="D172" s="95">
        <v>0</v>
      </c>
      <c r="E172" s="95">
        <v>124168</v>
      </c>
    </row>
    <row r="173" spans="1:5" x14ac:dyDescent="0.55000000000000004">
      <c r="A173" s="96" t="s">
        <v>414</v>
      </c>
      <c r="B173" s="93" t="s">
        <v>830</v>
      </c>
      <c r="C173" s="95">
        <v>196655</v>
      </c>
      <c r="D173" s="95">
        <v>24459</v>
      </c>
      <c r="E173" s="95">
        <v>172196</v>
      </c>
    </row>
    <row r="174" spans="1:5" x14ac:dyDescent="0.55000000000000004">
      <c r="A174" s="96" t="s">
        <v>488</v>
      </c>
      <c r="B174" s="93" t="s">
        <v>831</v>
      </c>
      <c r="C174" s="95">
        <v>243818</v>
      </c>
      <c r="D174" s="95">
        <v>0</v>
      </c>
      <c r="E174" s="95">
        <v>243818</v>
      </c>
    </row>
    <row r="175" spans="1:5" x14ac:dyDescent="0.55000000000000004">
      <c r="A175" s="96" t="s">
        <v>489</v>
      </c>
      <c r="B175" s="93" t="s">
        <v>832</v>
      </c>
      <c r="C175" s="95">
        <v>222230</v>
      </c>
      <c r="D175" s="95">
        <v>0</v>
      </c>
      <c r="E175" s="95">
        <v>222230</v>
      </c>
    </row>
    <row r="176" spans="1:5" x14ac:dyDescent="0.55000000000000004">
      <c r="A176" s="96" t="s">
        <v>490</v>
      </c>
      <c r="B176" s="93" t="s">
        <v>833</v>
      </c>
      <c r="C176" s="95">
        <v>222390</v>
      </c>
      <c r="D176" s="95">
        <v>0</v>
      </c>
      <c r="E176" s="95">
        <v>222390</v>
      </c>
    </row>
    <row r="177" spans="1:5" x14ac:dyDescent="0.55000000000000004">
      <c r="A177" s="96" t="s">
        <v>491</v>
      </c>
      <c r="B177" s="93" t="s">
        <v>834</v>
      </c>
      <c r="C177" s="95">
        <v>186791</v>
      </c>
      <c r="D177" s="95">
        <v>9830</v>
      </c>
      <c r="E177" s="95">
        <v>176961</v>
      </c>
    </row>
    <row r="178" spans="1:5" x14ac:dyDescent="0.55000000000000004">
      <c r="A178" s="96" t="s">
        <v>492</v>
      </c>
      <c r="B178" s="93" t="s">
        <v>835</v>
      </c>
      <c r="C178" s="95">
        <v>131044</v>
      </c>
      <c r="D178" s="95">
        <v>2615</v>
      </c>
      <c r="E178" s="95">
        <v>128429</v>
      </c>
    </row>
    <row r="179" spans="1:5" x14ac:dyDescent="0.55000000000000004">
      <c r="A179" s="96" t="s">
        <v>493</v>
      </c>
      <c r="B179" s="93" t="s">
        <v>836</v>
      </c>
      <c r="C179" s="95">
        <v>336151</v>
      </c>
      <c r="D179" s="95">
        <v>0</v>
      </c>
      <c r="E179" s="95">
        <v>336151</v>
      </c>
    </row>
    <row r="180" spans="1:5" x14ac:dyDescent="0.55000000000000004">
      <c r="A180" s="96" t="s">
        <v>494</v>
      </c>
      <c r="B180" s="93" t="s">
        <v>837</v>
      </c>
      <c r="C180" s="95">
        <v>1993819</v>
      </c>
      <c r="D180" s="95">
        <v>428734</v>
      </c>
      <c r="E180" s="95">
        <v>1565085</v>
      </c>
    </row>
    <row r="181" spans="1:5" x14ac:dyDescent="0.55000000000000004">
      <c r="A181" s="96" t="s">
        <v>495</v>
      </c>
      <c r="B181" s="93" t="s">
        <v>838</v>
      </c>
      <c r="C181" s="95">
        <v>189550</v>
      </c>
      <c r="D181" s="95">
        <v>98145</v>
      </c>
      <c r="E181" s="95">
        <v>91405</v>
      </c>
    </row>
    <row r="182" spans="1:5" x14ac:dyDescent="0.55000000000000004">
      <c r="A182" s="96" t="s">
        <v>496</v>
      </c>
      <c r="B182" s="93" t="s">
        <v>839</v>
      </c>
      <c r="C182" s="95">
        <v>1268214</v>
      </c>
      <c r="D182" s="95">
        <v>0</v>
      </c>
      <c r="E182" s="95">
        <v>1268214</v>
      </c>
    </row>
    <row r="183" spans="1:5" x14ac:dyDescent="0.55000000000000004">
      <c r="A183" s="96" t="s">
        <v>503</v>
      </c>
      <c r="B183" s="93" t="s">
        <v>840</v>
      </c>
      <c r="C183" s="95">
        <v>427364</v>
      </c>
      <c r="D183" s="95">
        <v>0</v>
      </c>
      <c r="E183" s="95">
        <v>427364</v>
      </c>
    </row>
    <row r="184" spans="1:5" x14ac:dyDescent="0.55000000000000004">
      <c r="A184" s="96" t="s">
        <v>497</v>
      </c>
      <c r="B184" s="93" t="s">
        <v>841</v>
      </c>
      <c r="C184" s="95">
        <v>201147</v>
      </c>
      <c r="D184" s="95">
        <v>0</v>
      </c>
      <c r="E184" s="95">
        <v>201147</v>
      </c>
    </row>
    <row r="185" spans="1:5" x14ac:dyDescent="0.55000000000000004">
      <c r="A185" s="96" t="s">
        <v>498</v>
      </c>
      <c r="B185" s="93" t="s">
        <v>842</v>
      </c>
      <c r="C185" s="95">
        <v>114049</v>
      </c>
      <c r="D185" s="95">
        <v>0</v>
      </c>
      <c r="E185" s="95">
        <v>114049</v>
      </c>
    </row>
    <row r="186" spans="1:5" x14ac:dyDescent="0.55000000000000004">
      <c r="A186" s="96" t="s">
        <v>500</v>
      </c>
      <c r="B186" s="93" t="s">
        <v>843</v>
      </c>
      <c r="C186" s="95">
        <v>149878</v>
      </c>
      <c r="D186" s="95">
        <v>0</v>
      </c>
      <c r="E186" s="95">
        <v>149878</v>
      </c>
    </row>
    <row r="187" spans="1:5" x14ac:dyDescent="0.55000000000000004">
      <c r="A187" s="96" t="s">
        <v>501</v>
      </c>
      <c r="B187" s="93" t="s">
        <v>844</v>
      </c>
      <c r="C187" s="95">
        <v>254868</v>
      </c>
      <c r="D187" s="95">
        <v>1238</v>
      </c>
      <c r="E187" s="95">
        <v>253630</v>
      </c>
    </row>
    <row r="188" spans="1:5" x14ac:dyDescent="0.55000000000000004">
      <c r="A188" s="96" t="s">
        <v>502</v>
      </c>
      <c r="B188" s="93" t="s">
        <v>845</v>
      </c>
      <c r="C188" s="95">
        <v>158288</v>
      </c>
      <c r="D188" s="95">
        <v>0</v>
      </c>
      <c r="E188" s="95">
        <v>158288</v>
      </c>
    </row>
    <row r="189" spans="1:5" x14ac:dyDescent="0.55000000000000004">
      <c r="A189" s="96" t="s">
        <v>499</v>
      </c>
      <c r="B189" s="93" t="s">
        <v>846</v>
      </c>
      <c r="C189" s="95">
        <v>287049</v>
      </c>
      <c r="D189" s="95">
        <v>0</v>
      </c>
      <c r="E189" s="95">
        <v>287049</v>
      </c>
    </row>
    <row r="190" spans="1:5" x14ac:dyDescent="0.55000000000000004">
      <c r="A190" s="96" t="s">
        <v>504</v>
      </c>
      <c r="B190" s="93" t="s">
        <v>847</v>
      </c>
      <c r="C190" s="95">
        <v>170394</v>
      </c>
      <c r="D190" s="95">
        <v>0</v>
      </c>
      <c r="E190" s="95">
        <v>170394</v>
      </c>
    </row>
    <row r="191" spans="1:5" x14ac:dyDescent="0.55000000000000004">
      <c r="A191" s="96" t="s">
        <v>505</v>
      </c>
      <c r="B191" s="93" t="s">
        <v>848</v>
      </c>
      <c r="C191" s="95">
        <v>359234</v>
      </c>
      <c r="D191" s="95">
        <v>0</v>
      </c>
      <c r="E191" s="95">
        <v>359234</v>
      </c>
    </row>
    <row r="192" spans="1:5" x14ac:dyDescent="0.55000000000000004">
      <c r="A192" s="96" t="s">
        <v>506</v>
      </c>
      <c r="B192" s="93" t="s">
        <v>849</v>
      </c>
      <c r="C192" s="95">
        <v>125498</v>
      </c>
      <c r="D192" s="95">
        <v>0</v>
      </c>
      <c r="E192" s="95">
        <v>125498</v>
      </c>
    </row>
    <row r="193" spans="1:5" x14ac:dyDescent="0.55000000000000004">
      <c r="A193" s="96" t="s">
        <v>507</v>
      </c>
      <c r="B193" s="93" t="s">
        <v>850</v>
      </c>
      <c r="C193" s="95">
        <v>58343</v>
      </c>
      <c r="D193" s="95">
        <v>0</v>
      </c>
      <c r="E193" s="95">
        <v>58343</v>
      </c>
    </row>
    <row r="194" spans="1:5" x14ac:dyDescent="0.55000000000000004">
      <c r="A194" s="96" t="s">
        <v>508</v>
      </c>
      <c r="B194" s="93" t="s">
        <v>851</v>
      </c>
      <c r="C194" s="95">
        <v>35953</v>
      </c>
      <c r="D194" s="95">
        <v>0</v>
      </c>
      <c r="E194" s="95">
        <v>35953</v>
      </c>
    </row>
    <row r="195" spans="1:5" x14ac:dyDescent="0.55000000000000004">
      <c r="A195" s="96" t="s">
        <v>510</v>
      </c>
      <c r="B195" s="93" t="s">
        <v>852</v>
      </c>
      <c r="C195" s="95">
        <v>221760</v>
      </c>
      <c r="D195" s="95">
        <v>0</v>
      </c>
      <c r="E195" s="95">
        <v>221760</v>
      </c>
    </row>
    <row r="196" spans="1:5" x14ac:dyDescent="0.55000000000000004">
      <c r="A196" s="96" t="s">
        <v>511</v>
      </c>
      <c r="B196" s="93" t="s">
        <v>853</v>
      </c>
      <c r="C196" s="95">
        <v>332084</v>
      </c>
      <c r="D196" s="95">
        <v>0</v>
      </c>
      <c r="E196" s="95">
        <v>332084</v>
      </c>
    </row>
    <row r="197" spans="1:5" x14ac:dyDescent="0.55000000000000004">
      <c r="A197" s="96" t="s">
        <v>512</v>
      </c>
      <c r="B197" s="93" t="s">
        <v>854</v>
      </c>
      <c r="C197" s="95">
        <v>313018</v>
      </c>
      <c r="D197" s="95">
        <v>0</v>
      </c>
      <c r="E197" s="95">
        <v>313018</v>
      </c>
    </row>
    <row r="198" spans="1:5" x14ac:dyDescent="0.55000000000000004">
      <c r="A198" s="96" t="s">
        <v>513</v>
      </c>
      <c r="B198" s="93" t="s">
        <v>855</v>
      </c>
      <c r="C198" s="95">
        <v>52615</v>
      </c>
      <c r="D198" s="95">
        <v>0</v>
      </c>
      <c r="E198" s="95">
        <v>52615</v>
      </c>
    </row>
    <row r="199" spans="1:5" x14ac:dyDescent="0.55000000000000004">
      <c r="A199" s="96" t="s">
        <v>514</v>
      </c>
      <c r="B199" s="93" t="s">
        <v>856</v>
      </c>
      <c r="C199" s="95">
        <v>1119129</v>
      </c>
      <c r="D199" s="95">
        <v>0</v>
      </c>
      <c r="E199" s="95">
        <v>1119129</v>
      </c>
    </row>
    <row r="200" spans="1:5" x14ac:dyDescent="0.55000000000000004">
      <c r="A200" s="96" t="s">
        <v>515</v>
      </c>
      <c r="B200" s="93" t="s">
        <v>857</v>
      </c>
      <c r="C200" s="95">
        <v>124280</v>
      </c>
      <c r="D200" s="95">
        <v>0</v>
      </c>
      <c r="E200" s="95">
        <v>124280</v>
      </c>
    </row>
    <row r="201" spans="1:5" x14ac:dyDescent="0.55000000000000004">
      <c r="A201" s="96" t="s">
        <v>516</v>
      </c>
      <c r="B201" s="93" t="s">
        <v>1454</v>
      </c>
      <c r="C201" s="95">
        <v>518688</v>
      </c>
      <c r="D201" s="95">
        <v>168943</v>
      </c>
      <c r="E201" s="95">
        <v>349745</v>
      </c>
    </row>
    <row r="202" spans="1:5" x14ac:dyDescent="0.55000000000000004">
      <c r="A202" s="96" t="s">
        <v>519</v>
      </c>
      <c r="B202" s="93" t="s">
        <v>858</v>
      </c>
      <c r="C202" s="95">
        <v>92572</v>
      </c>
      <c r="D202" s="95">
        <v>11712</v>
      </c>
      <c r="E202" s="95">
        <v>80860</v>
      </c>
    </row>
    <row r="203" spans="1:5" x14ac:dyDescent="0.55000000000000004">
      <c r="A203" s="96" t="s">
        <v>517</v>
      </c>
      <c r="B203" s="93" t="s">
        <v>859</v>
      </c>
      <c r="C203" s="95">
        <v>344705</v>
      </c>
      <c r="D203" s="95">
        <v>5929</v>
      </c>
      <c r="E203" s="95">
        <v>338776</v>
      </c>
    </row>
    <row r="204" spans="1:5" x14ac:dyDescent="0.55000000000000004">
      <c r="A204" s="96" t="s">
        <v>518</v>
      </c>
      <c r="B204" s="93" t="s">
        <v>977</v>
      </c>
      <c r="C204" s="95">
        <v>140625</v>
      </c>
      <c r="D204" s="95">
        <v>48224</v>
      </c>
      <c r="E204" s="95">
        <v>92401</v>
      </c>
    </row>
    <row r="205" spans="1:5" x14ac:dyDescent="0.55000000000000004">
      <c r="A205" s="96" t="s">
        <v>520</v>
      </c>
      <c r="B205" s="93" t="s">
        <v>860</v>
      </c>
      <c r="C205" s="95">
        <v>1096234</v>
      </c>
      <c r="D205" s="95">
        <v>0</v>
      </c>
      <c r="E205" s="95">
        <v>1096234</v>
      </c>
    </row>
    <row r="206" spans="1:5" x14ac:dyDescent="0.55000000000000004">
      <c r="A206" s="96" t="s">
        <v>374</v>
      </c>
      <c r="B206" s="93" t="s">
        <v>861</v>
      </c>
      <c r="C206" s="95">
        <v>149242</v>
      </c>
      <c r="D206" s="95">
        <v>0</v>
      </c>
      <c r="E206" s="95">
        <v>149242</v>
      </c>
    </row>
    <row r="207" spans="1:5" x14ac:dyDescent="0.55000000000000004">
      <c r="A207" s="96" t="s">
        <v>533</v>
      </c>
      <c r="B207" s="93" t="s">
        <v>862</v>
      </c>
      <c r="C207" s="95">
        <v>169912</v>
      </c>
      <c r="D207" s="95">
        <v>76367</v>
      </c>
      <c r="E207" s="95">
        <v>93545</v>
      </c>
    </row>
    <row r="208" spans="1:5" x14ac:dyDescent="0.55000000000000004">
      <c r="A208" s="96" t="s">
        <v>524</v>
      </c>
      <c r="B208" s="93" t="s">
        <v>863</v>
      </c>
      <c r="C208" s="95">
        <v>407877</v>
      </c>
      <c r="D208" s="95">
        <v>0</v>
      </c>
      <c r="E208" s="95">
        <v>407877</v>
      </c>
    </row>
    <row r="209" spans="1:5" x14ac:dyDescent="0.55000000000000004">
      <c r="A209" s="96" t="s">
        <v>528</v>
      </c>
      <c r="B209" s="93" t="s">
        <v>864</v>
      </c>
      <c r="C209" s="95">
        <v>140058</v>
      </c>
      <c r="D209" s="95">
        <v>67397</v>
      </c>
      <c r="E209" s="95">
        <v>72661</v>
      </c>
    </row>
    <row r="210" spans="1:5" x14ac:dyDescent="0.55000000000000004">
      <c r="A210" s="96" t="s">
        <v>527</v>
      </c>
      <c r="B210" s="93" t="s">
        <v>865</v>
      </c>
      <c r="C210" s="95">
        <v>103402</v>
      </c>
      <c r="D210" s="95">
        <v>0</v>
      </c>
      <c r="E210" s="95">
        <v>103402</v>
      </c>
    </row>
    <row r="211" spans="1:5" x14ac:dyDescent="0.55000000000000004">
      <c r="A211" s="96" t="s">
        <v>526</v>
      </c>
      <c r="B211" s="93" t="s">
        <v>866</v>
      </c>
      <c r="C211" s="95">
        <v>87645</v>
      </c>
      <c r="D211" s="95">
        <v>0</v>
      </c>
      <c r="E211" s="95">
        <v>87645</v>
      </c>
    </row>
    <row r="212" spans="1:5" x14ac:dyDescent="0.55000000000000004">
      <c r="A212" s="96" t="s">
        <v>529</v>
      </c>
      <c r="B212" s="93" t="s">
        <v>867</v>
      </c>
      <c r="C212" s="95">
        <v>775808</v>
      </c>
      <c r="D212" s="95">
        <v>0</v>
      </c>
      <c r="E212" s="95">
        <v>775808</v>
      </c>
    </row>
    <row r="213" spans="1:5" x14ac:dyDescent="0.55000000000000004">
      <c r="A213" s="96" t="s">
        <v>530</v>
      </c>
      <c r="B213" s="93" t="s">
        <v>868</v>
      </c>
      <c r="C213" s="95">
        <v>1148125</v>
      </c>
      <c r="D213" s="95">
        <v>102655</v>
      </c>
      <c r="E213" s="95">
        <v>1045470</v>
      </c>
    </row>
    <row r="214" spans="1:5" x14ac:dyDescent="0.55000000000000004">
      <c r="A214" s="96" t="s">
        <v>531</v>
      </c>
      <c r="B214" s="93" t="s">
        <v>869</v>
      </c>
      <c r="C214" s="95">
        <v>167904</v>
      </c>
      <c r="D214" s="95">
        <v>0</v>
      </c>
      <c r="E214" s="95">
        <v>167904</v>
      </c>
    </row>
    <row r="215" spans="1:5" x14ac:dyDescent="0.55000000000000004">
      <c r="A215" s="96" t="s">
        <v>534</v>
      </c>
      <c r="B215" s="93" t="s">
        <v>870</v>
      </c>
      <c r="C215" s="95">
        <v>141878</v>
      </c>
      <c r="D215" s="95">
        <v>0</v>
      </c>
      <c r="E215" s="95">
        <v>141878</v>
      </c>
    </row>
    <row r="216" spans="1:5" x14ac:dyDescent="0.55000000000000004">
      <c r="A216" s="96" t="s">
        <v>535</v>
      </c>
      <c r="B216" s="93" t="s">
        <v>871</v>
      </c>
      <c r="C216" s="95">
        <v>888711</v>
      </c>
      <c r="D216" s="95">
        <v>0</v>
      </c>
      <c r="E216" s="95">
        <v>888711</v>
      </c>
    </row>
    <row r="217" spans="1:5" x14ac:dyDescent="0.55000000000000004">
      <c r="A217" s="96" t="s">
        <v>536</v>
      </c>
      <c r="B217" s="93" t="s">
        <v>872</v>
      </c>
      <c r="C217" s="95">
        <v>253765</v>
      </c>
      <c r="D217" s="95">
        <v>243411</v>
      </c>
      <c r="E217" s="95">
        <v>10354</v>
      </c>
    </row>
    <row r="218" spans="1:5" x14ac:dyDescent="0.55000000000000004">
      <c r="A218" s="96" t="s">
        <v>537</v>
      </c>
      <c r="B218" s="93" t="s">
        <v>873</v>
      </c>
      <c r="C218" s="95">
        <v>373829</v>
      </c>
      <c r="D218" s="95">
        <v>0</v>
      </c>
      <c r="E218" s="95">
        <v>373829</v>
      </c>
    </row>
    <row r="219" spans="1:5" x14ac:dyDescent="0.55000000000000004">
      <c r="A219" s="96" t="s">
        <v>538</v>
      </c>
      <c r="B219" s="93" t="s">
        <v>874</v>
      </c>
      <c r="C219" s="95">
        <v>218609</v>
      </c>
      <c r="D219" s="95">
        <v>33343</v>
      </c>
      <c r="E219" s="95">
        <v>185266</v>
      </c>
    </row>
    <row r="220" spans="1:5" x14ac:dyDescent="0.55000000000000004">
      <c r="A220" s="96" t="s">
        <v>539</v>
      </c>
      <c r="B220" s="93" t="s">
        <v>875</v>
      </c>
      <c r="C220" s="95">
        <v>387138</v>
      </c>
      <c r="D220" s="95">
        <v>0</v>
      </c>
      <c r="E220" s="95">
        <v>387138</v>
      </c>
    </row>
    <row r="221" spans="1:5" x14ac:dyDescent="0.55000000000000004">
      <c r="A221" s="96" t="s">
        <v>540</v>
      </c>
      <c r="B221" s="93" t="s">
        <v>876</v>
      </c>
      <c r="C221" s="95">
        <v>79875</v>
      </c>
      <c r="D221" s="95">
        <v>2071</v>
      </c>
      <c r="E221" s="95">
        <v>77804</v>
      </c>
    </row>
    <row r="222" spans="1:5" x14ac:dyDescent="0.55000000000000004">
      <c r="A222" s="96" t="s">
        <v>541</v>
      </c>
      <c r="B222" s="93" t="s">
        <v>1455</v>
      </c>
      <c r="C222" s="95">
        <v>66013</v>
      </c>
      <c r="D222" s="95">
        <v>47306</v>
      </c>
      <c r="E222" s="95">
        <v>18707</v>
      </c>
    </row>
    <row r="223" spans="1:5" x14ac:dyDescent="0.55000000000000004">
      <c r="A223" s="96" t="s">
        <v>542</v>
      </c>
      <c r="B223" s="93" t="s">
        <v>877</v>
      </c>
      <c r="C223" s="95">
        <v>165931</v>
      </c>
      <c r="D223" s="95">
        <v>0</v>
      </c>
      <c r="E223" s="95">
        <v>165931</v>
      </c>
    </row>
    <row r="224" spans="1:5" x14ac:dyDescent="0.55000000000000004">
      <c r="A224" s="96" t="s">
        <v>543</v>
      </c>
      <c r="B224" s="93" t="s">
        <v>878</v>
      </c>
      <c r="C224" s="95">
        <v>835667</v>
      </c>
      <c r="D224" s="95">
        <v>107446</v>
      </c>
      <c r="E224" s="95">
        <v>720000</v>
      </c>
    </row>
    <row r="225" spans="1:5" x14ac:dyDescent="0.55000000000000004">
      <c r="A225" s="96" t="s">
        <v>544</v>
      </c>
      <c r="B225" s="93" t="s">
        <v>879</v>
      </c>
      <c r="C225" s="95">
        <v>939060</v>
      </c>
      <c r="D225" s="95">
        <v>0</v>
      </c>
      <c r="E225" s="95">
        <v>939060</v>
      </c>
    </row>
    <row r="226" spans="1:5" x14ac:dyDescent="0.55000000000000004">
      <c r="A226" s="96" t="s">
        <v>545</v>
      </c>
      <c r="B226" s="93" t="s">
        <v>880</v>
      </c>
      <c r="C226" s="95">
        <v>238291</v>
      </c>
      <c r="D226" s="95">
        <v>0</v>
      </c>
      <c r="E226" s="95">
        <v>238291</v>
      </c>
    </row>
    <row r="227" spans="1:5" x14ac:dyDescent="0.55000000000000004">
      <c r="A227" s="96" t="s">
        <v>546</v>
      </c>
      <c r="B227" s="93" t="s">
        <v>1456</v>
      </c>
      <c r="C227" s="95">
        <v>70433</v>
      </c>
      <c r="D227" s="95">
        <v>0</v>
      </c>
      <c r="E227" s="95">
        <v>70433</v>
      </c>
    </row>
    <row r="228" spans="1:5" x14ac:dyDescent="0.55000000000000004">
      <c r="A228" s="96" t="s">
        <v>657</v>
      </c>
      <c r="B228" s="93" t="s">
        <v>881</v>
      </c>
      <c r="C228" s="95">
        <v>260133</v>
      </c>
      <c r="D228" s="95">
        <v>28243</v>
      </c>
      <c r="E228" s="95">
        <v>231890</v>
      </c>
    </row>
    <row r="229" spans="1:5" x14ac:dyDescent="0.55000000000000004">
      <c r="A229" s="96" t="s">
        <v>547</v>
      </c>
      <c r="B229" s="93" t="s">
        <v>882</v>
      </c>
      <c r="C229" s="95">
        <v>203524</v>
      </c>
      <c r="D229" s="95">
        <v>0</v>
      </c>
      <c r="E229" s="95">
        <v>203524</v>
      </c>
    </row>
    <row r="230" spans="1:5" x14ac:dyDescent="0.55000000000000004">
      <c r="A230" s="96" t="s">
        <v>548</v>
      </c>
      <c r="B230" s="93" t="s">
        <v>883</v>
      </c>
      <c r="C230" s="95">
        <v>403953</v>
      </c>
      <c r="D230" s="95">
        <v>0</v>
      </c>
      <c r="E230" s="95">
        <v>403953</v>
      </c>
    </row>
    <row r="231" spans="1:5" x14ac:dyDescent="0.55000000000000004">
      <c r="A231" s="96" t="s">
        <v>549</v>
      </c>
      <c r="B231" s="93" t="s">
        <v>884</v>
      </c>
      <c r="C231" s="95">
        <v>673478</v>
      </c>
      <c r="D231" s="95">
        <v>0</v>
      </c>
      <c r="E231" s="95">
        <v>673478</v>
      </c>
    </row>
    <row r="232" spans="1:5" x14ac:dyDescent="0.55000000000000004">
      <c r="A232" s="96" t="s">
        <v>550</v>
      </c>
      <c r="B232" s="93" t="s">
        <v>885</v>
      </c>
      <c r="C232" s="95">
        <v>1085165</v>
      </c>
      <c r="D232" s="95">
        <v>0</v>
      </c>
      <c r="E232" s="95">
        <v>1085165</v>
      </c>
    </row>
    <row r="233" spans="1:5" x14ac:dyDescent="0.55000000000000004">
      <c r="A233" s="96" t="s">
        <v>551</v>
      </c>
      <c r="B233" s="93" t="s">
        <v>1457</v>
      </c>
      <c r="C233" s="95">
        <v>195233</v>
      </c>
      <c r="D233" s="95">
        <v>0</v>
      </c>
      <c r="E233" s="95">
        <v>195233</v>
      </c>
    </row>
    <row r="234" spans="1:5" x14ac:dyDescent="0.55000000000000004">
      <c r="A234" s="96" t="s">
        <v>552</v>
      </c>
      <c r="B234" s="93" t="s">
        <v>886</v>
      </c>
      <c r="C234" s="95">
        <v>191224</v>
      </c>
      <c r="D234" s="95">
        <v>0</v>
      </c>
      <c r="E234" s="95">
        <v>191224</v>
      </c>
    </row>
    <row r="235" spans="1:5" x14ac:dyDescent="0.55000000000000004">
      <c r="A235" s="96" t="s">
        <v>553</v>
      </c>
      <c r="B235" s="93" t="s">
        <v>887</v>
      </c>
      <c r="C235" s="95">
        <v>256898</v>
      </c>
      <c r="D235" s="95">
        <v>0</v>
      </c>
      <c r="E235" s="95">
        <v>256898</v>
      </c>
    </row>
    <row r="236" spans="1:5" x14ac:dyDescent="0.55000000000000004">
      <c r="A236" s="96" t="s">
        <v>659</v>
      </c>
      <c r="B236" s="93" t="s">
        <v>888</v>
      </c>
      <c r="C236" s="95">
        <v>140889</v>
      </c>
      <c r="D236" s="95">
        <v>0</v>
      </c>
      <c r="E236" s="95">
        <v>140889</v>
      </c>
    </row>
    <row r="237" spans="1:5" x14ac:dyDescent="0.55000000000000004">
      <c r="A237" s="96" t="s">
        <v>554</v>
      </c>
      <c r="B237" s="93" t="s">
        <v>889</v>
      </c>
      <c r="C237" s="95">
        <v>383586</v>
      </c>
      <c r="D237" s="95">
        <v>67610</v>
      </c>
      <c r="E237" s="95">
        <v>315976</v>
      </c>
    </row>
    <row r="238" spans="1:5" x14ac:dyDescent="0.55000000000000004">
      <c r="A238" s="96" t="s">
        <v>555</v>
      </c>
      <c r="B238" s="93" t="s">
        <v>890</v>
      </c>
      <c r="C238" s="95">
        <v>61899</v>
      </c>
      <c r="D238" s="95">
        <v>0</v>
      </c>
      <c r="E238" s="95">
        <v>61899</v>
      </c>
    </row>
    <row r="239" spans="1:5" x14ac:dyDescent="0.55000000000000004">
      <c r="A239" s="96" t="s">
        <v>556</v>
      </c>
      <c r="B239" s="93" t="s">
        <v>891</v>
      </c>
      <c r="C239" s="95">
        <v>88467</v>
      </c>
      <c r="D239" s="95">
        <v>0</v>
      </c>
      <c r="E239" s="95">
        <v>88467</v>
      </c>
    </row>
    <row r="240" spans="1:5" x14ac:dyDescent="0.55000000000000004">
      <c r="A240" s="96" t="s">
        <v>656</v>
      </c>
      <c r="B240" s="93" t="s">
        <v>892</v>
      </c>
      <c r="C240" s="95">
        <v>265460</v>
      </c>
      <c r="D240" s="95">
        <v>38166</v>
      </c>
      <c r="E240" s="95">
        <v>227294</v>
      </c>
    </row>
    <row r="241" spans="1:5" x14ac:dyDescent="0.55000000000000004">
      <c r="A241" s="96" t="s">
        <v>558</v>
      </c>
      <c r="B241" s="93" t="s">
        <v>893</v>
      </c>
      <c r="C241" s="95">
        <v>233657</v>
      </c>
      <c r="D241" s="95">
        <v>0</v>
      </c>
      <c r="E241" s="95">
        <v>233657</v>
      </c>
    </row>
    <row r="242" spans="1:5" x14ac:dyDescent="0.55000000000000004">
      <c r="A242" s="96" t="s">
        <v>559</v>
      </c>
      <c r="B242" s="93" t="s">
        <v>894</v>
      </c>
      <c r="C242" s="95">
        <v>260545</v>
      </c>
      <c r="D242" s="95">
        <v>24869</v>
      </c>
      <c r="E242" s="95">
        <v>235676</v>
      </c>
    </row>
    <row r="243" spans="1:5" x14ac:dyDescent="0.55000000000000004">
      <c r="A243" s="96" t="s">
        <v>560</v>
      </c>
      <c r="B243" s="93" t="s">
        <v>895</v>
      </c>
      <c r="C243" s="95">
        <v>107370</v>
      </c>
      <c r="D243" s="95">
        <v>0</v>
      </c>
      <c r="E243" s="95">
        <v>107370</v>
      </c>
    </row>
    <row r="244" spans="1:5" x14ac:dyDescent="0.55000000000000004">
      <c r="A244" s="96" t="s">
        <v>561</v>
      </c>
      <c r="B244" s="93" t="s">
        <v>896</v>
      </c>
      <c r="C244" s="95">
        <v>71535</v>
      </c>
      <c r="D244" s="95">
        <v>0</v>
      </c>
      <c r="E244" s="95">
        <v>71535</v>
      </c>
    </row>
    <row r="245" spans="1:5" x14ac:dyDescent="0.55000000000000004">
      <c r="A245" s="96" t="s">
        <v>586</v>
      </c>
      <c r="B245" s="93" t="s">
        <v>897</v>
      </c>
      <c r="C245" s="95">
        <v>143840</v>
      </c>
      <c r="D245" s="95">
        <v>0</v>
      </c>
      <c r="E245" s="95">
        <v>143840</v>
      </c>
    </row>
    <row r="246" spans="1:5" x14ac:dyDescent="0.55000000000000004">
      <c r="A246" s="96" t="s">
        <v>562</v>
      </c>
      <c r="B246" s="93" t="s">
        <v>898</v>
      </c>
      <c r="C246" s="95">
        <v>397244</v>
      </c>
      <c r="D246" s="95">
        <v>0</v>
      </c>
      <c r="E246" s="95">
        <v>397244</v>
      </c>
    </row>
    <row r="247" spans="1:5" x14ac:dyDescent="0.55000000000000004">
      <c r="A247" s="96" t="s">
        <v>563</v>
      </c>
      <c r="B247" s="93" t="s">
        <v>899</v>
      </c>
      <c r="C247" s="95">
        <v>132521</v>
      </c>
      <c r="D247" s="95">
        <v>90584</v>
      </c>
      <c r="E247" s="95">
        <v>39416</v>
      </c>
    </row>
    <row r="248" spans="1:5" x14ac:dyDescent="0.55000000000000004">
      <c r="A248" s="96" t="s">
        <v>565</v>
      </c>
      <c r="B248" s="93" t="s">
        <v>900</v>
      </c>
      <c r="C248" s="95">
        <v>422126</v>
      </c>
      <c r="D248" s="95">
        <v>0</v>
      </c>
      <c r="E248" s="95">
        <v>422126</v>
      </c>
    </row>
    <row r="249" spans="1:5" x14ac:dyDescent="0.55000000000000004">
      <c r="A249" s="96" t="s">
        <v>566</v>
      </c>
      <c r="B249" s="93" t="s">
        <v>901</v>
      </c>
      <c r="C249" s="95">
        <v>43922</v>
      </c>
      <c r="D249" s="95">
        <v>0</v>
      </c>
      <c r="E249" s="95">
        <v>43922</v>
      </c>
    </row>
    <row r="250" spans="1:5" x14ac:dyDescent="0.55000000000000004">
      <c r="A250" s="96" t="s">
        <v>623</v>
      </c>
      <c r="B250" s="93" t="s">
        <v>902</v>
      </c>
      <c r="C250" s="95">
        <v>187377</v>
      </c>
      <c r="D250" s="95">
        <v>0</v>
      </c>
      <c r="E250" s="95">
        <v>187377</v>
      </c>
    </row>
    <row r="251" spans="1:5" x14ac:dyDescent="0.55000000000000004">
      <c r="A251" s="96" t="s">
        <v>567</v>
      </c>
      <c r="B251" s="93" t="s">
        <v>903</v>
      </c>
      <c r="C251" s="95">
        <v>367811</v>
      </c>
      <c r="D251" s="95">
        <v>0</v>
      </c>
      <c r="E251" s="95">
        <v>363070</v>
      </c>
    </row>
    <row r="252" spans="1:5" x14ac:dyDescent="0.55000000000000004">
      <c r="A252" s="96" t="s">
        <v>568</v>
      </c>
      <c r="B252" s="93" t="s">
        <v>904</v>
      </c>
      <c r="C252" s="95">
        <v>288077</v>
      </c>
      <c r="D252" s="95">
        <v>0</v>
      </c>
      <c r="E252" s="95">
        <v>288077</v>
      </c>
    </row>
    <row r="253" spans="1:5" x14ac:dyDescent="0.55000000000000004">
      <c r="A253" s="96" t="s">
        <v>569</v>
      </c>
      <c r="B253" s="93" t="s">
        <v>905</v>
      </c>
      <c r="C253" s="95">
        <v>255378</v>
      </c>
      <c r="D253" s="95">
        <v>1149</v>
      </c>
      <c r="E253" s="95">
        <v>254229</v>
      </c>
    </row>
    <row r="254" spans="1:5" x14ac:dyDescent="0.55000000000000004">
      <c r="A254" s="96" t="s">
        <v>570</v>
      </c>
      <c r="B254" s="93" t="s">
        <v>906</v>
      </c>
      <c r="C254" s="95">
        <v>143071</v>
      </c>
      <c r="D254" s="95">
        <v>108889</v>
      </c>
      <c r="E254" s="95">
        <v>34182</v>
      </c>
    </row>
    <row r="255" spans="1:5" x14ac:dyDescent="0.55000000000000004">
      <c r="A255" s="96" t="s">
        <v>571</v>
      </c>
      <c r="B255" s="93" t="s">
        <v>907</v>
      </c>
      <c r="C255" s="95">
        <v>163768</v>
      </c>
      <c r="D255" s="95">
        <v>0</v>
      </c>
      <c r="E255" s="95">
        <v>163768</v>
      </c>
    </row>
    <row r="256" spans="1:5" x14ac:dyDescent="0.55000000000000004">
      <c r="A256" s="96" t="s">
        <v>572</v>
      </c>
      <c r="B256" s="93" t="s">
        <v>908</v>
      </c>
      <c r="C256" s="95">
        <v>556123</v>
      </c>
      <c r="D256" s="95">
        <v>0</v>
      </c>
      <c r="E256" s="95">
        <v>556123</v>
      </c>
    </row>
    <row r="257" spans="1:5" x14ac:dyDescent="0.55000000000000004">
      <c r="A257" s="96" t="s">
        <v>660</v>
      </c>
      <c r="B257" s="93" t="s">
        <v>909</v>
      </c>
      <c r="C257" s="95">
        <v>163568</v>
      </c>
      <c r="D257" s="95">
        <v>32893</v>
      </c>
      <c r="E257" s="95">
        <v>130675</v>
      </c>
    </row>
    <row r="258" spans="1:5" x14ac:dyDescent="0.55000000000000004">
      <c r="A258" s="96" t="s">
        <v>573</v>
      </c>
      <c r="B258" s="93" t="s">
        <v>910</v>
      </c>
      <c r="C258" s="95">
        <v>5500261</v>
      </c>
      <c r="D258" s="95">
        <v>637415</v>
      </c>
      <c r="E258" s="95">
        <v>4862846</v>
      </c>
    </row>
    <row r="259" spans="1:5" x14ac:dyDescent="0.55000000000000004">
      <c r="A259" s="96" t="s">
        <v>575</v>
      </c>
      <c r="B259" s="93" t="s">
        <v>911</v>
      </c>
      <c r="C259" s="95">
        <v>344149</v>
      </c>
      <c r="D259" s="95">
        <v>0</v>
      </c>
      <c r="E259" s="95">
        <v>344149</v>
      </c>
    </row>
    <row r="260" spans="1:5" x14ac:dyDescent="0.55000000000000004">
      <c r="A260" s="96" t="s">
        <v>574</v>
      </c>
      <c r="B260" s="93" t="s">
        <v>912</v>
      </c>
      <c r="C260" s="95">
        <v>268962</v>
      </c>
      <c r="D260" s="95">
        <v>23789</v>
      </c>
      <c r="E260" s="95">
        <v>245173</v>
      </c>
    </row>
    <row r="261" spans="1:5" x14ac:dyDescent="0.55000000000000004">
      <c r="A261" s="96" t="s">
        <v>581</v>
      </c>
      <c r="B261" s="93" t="s">
        <v>913</v>
      </c>
      <c r="C261" s="95">
        <v>187438</v>
      </c>
      <c r="D261" s="95">
        <v>0</v>
      </c>
      <c r="E261" s="95">
        <v>187438</v>
      </c>
    </row>
    <row r="262" spans="1:5" x14ac:dyDescent="0.55000000000000004">
      <c r="A262" s="96" t="s">
        <v>576</v>
      </c>
      <c r="B262" s="93" t="s">
        <v>914</v>
      </c>
      <c r="C262" s="95">
        <v>233132</v>
      </c>
      <c r="D262" s="95">
        <v>23797</v>
      </c>
      <c r="E262" s="95">
        <v>209335</v>
      </c>
    </row>
    <row r="263" spans="1:5" x14ac:dyDescent="0.55000000000000004">
      <c r="A263" s="96" t="s">
        <v>582</v>
      </c>
      <c r="B263" s="93" t="s">
        <v>915</v>
      </c>
      <c r="C263" s="95">
        <v>137757</v>
      </c>
      <c r="D263" s="95">
        <v>0</v>
      </c>
      <c r="E263" s="95">
        <v>137757</v>
      </c>
    </row>
    <row r="264" spans="1:5" x14ac:dyDescent="0.55000000000000004">
      <c r="A264" s="96" t="s">
        <v>577</v>
      </c>
      <c r="B264" s="93" t="s">
        <v>916</v>
      </c>
      <c r="C264" s="95">
        <v>70250</v>
      </c>
      <c r="D264" s="95">
        <v>24939</v>
      </c>
      <c r="E264" s="95">
        <v>45311</v>
      </c>
    </row>
    <row r="265" spans="1:5" x14ac:dyDescent="0.55000000000000004">
      <c r="A265" s="96" t="s">
        <v>578</v>
      </c>
      <c r="B265" s="93" t="s">
        <v>1458</v>
      </c>
      <c r="C265" s="95">
        <v>268239</v>
      </c>
      <c r="D265" s="95">
        <v>0</v>
      </c>
      <c r="E265" s="95">
        <v>268239</v>
      </c>
    </row>
    <row r="266" spans="1:5" x14ac:dyDescent="0.55000000000000004">
      <c r="A266" s="96" t="s">
        <v>658</v>
      </c>
      <c r="B266" s="93" t="s">
        <v>917</v>
      </c>
      <c r="C266" s="95">
        <v>208625</v>
      </c>
      <c r="D266" s="95">
        <v>0</v>
      </c>
      <c r="E266" s="95">
        <v>208625</v>
      </c>
    </row>
    <row r="267" spans="1:5" x14ac:dyDescent="0.55000000000000004">
      <c r="A267" s="96" t="s">
        <v>579</v>
      </c>
      <c r="B267" s="93" t="s">
        <v>1459</v>
      </c>
      <c r="C267" s="95">
        <v>191515</v>
      </c>
      <c r="D267" s="95">
        <v>0</v>
      </c>
      <c r="E267" s="95">
        <v>191515</v>
      </c>
    </row>
    <row r="268" spans="1:5" x14ac:dyDescent="0.55000000000000004">
      <c r="A268" s="96" t="s">
        <v>580</v>
      </c>
      <c r="B268" s="93" t="s">
        <v>918</v>
      </c>
      <c r="C268" s="95">
        <v>2672757</v>
      </c>
      <c r="D268" s="95">
        <v>1291340</v>
      </c>
      <c r="E268" s="95">
        <v>1381417</v>
      </c>
    </row>
    <row r="269" spans="1:5" x14ac:dyDescent="0.55000000000000004">
      <c r="A269" s="96" t="s">
        <v>583</v>
      </c>
      <c r="B269" s="93" t="s">
        <v>919</v>
      </c>
      <c r="C269" s="95">
        <v>750677</v>
      </c>
      <c r="D269" s="95">
        <v>0</v>
      </c>
      <c r="E269" s="95">
        <v>750677</v>
      </c>
    </row>
    <row r="270" spans="1:5" x14ac:dyDescent="0.55000000000000004">
      <c r="A270" s="96" t="s">
        <v>584</v>
      </c>
      <c r="B270" s="93" t="s">
        <v>920</v>
      </c>
      <c r="C270" s="95">
        <v>432882</v>
      </c>
      <c r="D270" s="95">
        <v>0</v>
      </c>
      <c r="E270" s="95">
        <v>432882</v>
      </c>
    </row>
    <row r="271" spans="1:5" x14ac:dyDescent="0.55000000000000004">
      <c r="A271" s="96" t="s">
        <v>585</v>
      </c>
      <c r="B271" s="93" t="s">
        <v>921</v>
      </c>
      <c r="C271" s="95">
        <v>75443</v>
      </c>
      <c r="D271" s="95">
        <v>47185</v>
      </c>
      <c r="E271" s="95">
        <v>28258</v>
      </c>
    </row>
    <row r="272" spans="1:5" x14ac:dyDescent="0.55000000000000004">
      <c r="A272" s="96" t="s">
        <v>587</v>
      </c>
      <c r="B272" s="93" t="s">
        <v>922</v>
      </c>
      <c r="C272" s="95">
        <v>36509</v>
      </c>
      <c r="D272" s="95">
        <v>4079</v>
      </c>
      <c r="E272" s="95">
        <v>32430</v>
      </c>
    </row>
    <row r="273" spans="1:5" x14ac:dyDescent="0.55000000000000004">
      <c r="A273" s="96" t="s">
        <v>588</v>
      </c>
      <c r="B273" s="93" t="s">
        <v>923</v>
      </c>
      <c r="C273" s="95">
        <v>216682</v>
      </c>
      <c r="D273" s="95">
        <v>97573</v>
      </c>
      <c r="E273" s="95">
        <v>119109</v>
      </c>
    </row>
    <row r="274" spans="1:5" x14ac:dyDescent="0.55000000000000004">
      <c r="A274" s="96" t="s">
        <v>589</v>
      </c>
      <c r="B274" s="93" t="s">
        <v>924</v>
      </c>
      <c r="C274" s="95">
        <v>938375</v>
      </c>
      <c r="D274" s="95">
        <v>47124</v>
      </c>
      <c r="E274" s="95">
        <v>750000</v>
      </c>
    </row>
    <row r="275" spans="1:5" x14ac:dyDescent="0.55000000000000004">
      <c r="A275" s="96" t="s">
        <v>590</v>
      </c>
      <c r="B275" s="93" t="s">
        <v>925</v>
      </c>
      <c r="C275" s="95">
        <v>50152</v>
      </c>
      <c r="D275" s="95">
        <v>0</v>
      </c>
      <c r="E275" s="95">
        <v>50152</v>
      </c>
    </row>
    <row r="276" spans="1:5" x14ac:dyDescent="0.55000000000000004">
      <c r="A276" s="96" t="s">
        <v>620</v>
      </c>
      <c r="B276" s="93" t="s">
        <v>926</v>
      </c>
      <c r="C276" s="95">
        <v>246783</v>
      </c>
      <c r="D276" s="95">
        <v>72391</v>
      </c>
      <c r="E276" s="95">
        <v>174392</v>
      </c>
    </row>
    <row r="277" spans="1:5" x14ac:dyDescent="0.55000000000000004">
      <c r="A277" s="96" t="s">
        <v>591</v>
      </c>
      <c r="B277" s="93" t="s">
        <v>927</v>
      </c>
      <c r="C277" s="95">
        <v>239612</v>
      </c>
      <c r="D277" s="95">
        <v>0</v>
      </c>
      <c r="E277" s="95">
        <v>239612</v>
      </c>
    </row>
    <row r="278" spans="1:5" x14ac:dyDescent="0.55000000000000004">
      <c r="A278" s="96" t="s">
        <v>592</v>
      </c>
      <c r="B278" s="93" t="s">
        <v>928</v>
      </c>
      <c r="C278" s="95">
        <v>153910</v>
      </c>
      <c r="D278" s="95">
        <v>0</v>
      </c>
      <c r="E278" s="95">
        <v>153910</v>
      </c>
    </row>
    <row r="279" spans="1:5" x14ac:dyDescent="0.55000000000000004">
      <c r="A279" s="96" t="s">
        <v>593</v>
      </c>
      <c r="B279" s="93" t="s">
        <v>929</v>
      </c>
      <c r="C279" s="95">
        <v>106599</v>
      </c>
      <c r="D279" s="95">
        <v>0</v>
      </c>
      <c r="E279" s="95">
        <v>106599</v>
      </c>
    </row>
    <row r="280" spans="1:5" x14ac:dyDescent="0.55000000000000004">
      <c r="A280" s="96" t="s">
        <v>594</v>
      </c>
      <c r="B280" s="93" t="s">
        <v>930</v>
      </c>
      <c r="C280" s="95">
        <v>243183</v>
      </c>
      <c r="D280" s="95">
        <v>0</v>
      </c>
      <c r="E280" s="95">
        <v>243183</v>
      </c>
    </row>
    <row r="281" spans="1:5" x14ac:dyDescent="0.55000000000000004">
      <c r="A281" s="96" t="s">
        <v>595</v>
      </c>
      <c r="B281" s="93" t="s">
        <v>931</v>
      </c>
      <c r="C281" s="95">
        <v>98519</v>
      </c>
      <c r="D281" s="95">
        <v>6025</v>
      </c>
      <c r="E281" s="95">
        <v>92494</v>
      </c>
    </row>
    <row r="282" spans="1:5" x14ac:dyDescent="0.55000000000000004">
      <c r="A282" s="96" t="s">
        <v>596</v>
      </c>
      <c r="B282" s="93" t="s">
        <v>932</v>
      </c>
      <c r="C282" s="95">
        <v>96004</v>
      </c>
      <c r="D282" s="95">
        <v>22775</v>
      </c>
      <c r="E282" s="95">
        <v>73229</v>
      </c>
    </row>
    <row r="283" spans="1:5" x14ac:dyDescent="0.55000000000000004">
      <c r="A283" s="96" t="s">
        <v>597</v>
      </c>
      <c r="B283" s="93" t="s">
        <v>933</v>
      </c>
      <c r="C283" s="95">
        <v>133848</v>
      </c>
      <c r="D283" s="95">
        <v>276</v>
      </c>
      <c r="E283" s="95">
        <v>133572</v>
      </c>
    </row>
    <row r="284" spans="1:5" x14ac:dyDescent="0.55000000000000004">
      <c r="A284" s="96" t="s">
        <v>598</v>
      </c>
      <c r="B284" s="93" t="s">
        <v>934</v>
      </c>
      <c r="C284" s="95">
        <v>103167</v>
      </c>
      <c r="D284" s="95">
        <v>0</v>
      </c>
      <c r="E284" s="95">
        <v>103167</v>
      </c>
    </row>
    <row r="285" spans="1:5" x14ac:dyDescent="0.55000000000000004">
      <c r="A285" s="96" t="s">
        <v>599</v>
      </c>
      <c r="B285" s="93" t="s">
        <v>980</v>
      </c>
      <c r="C285" s="95">
        <v>30212</v>
      </c>
      <c r="D285" s="95">
        <v>0</v>
      </c>
      <c r="E285" s="95">
        <v>30212</v>
      </c>
    </row>
    <row r="286" spans="1:5" x14ac:dyDescent="0.55000000000000004">
      <c r="A286" s="96" t="s">
        <v>600</v>
      </c>
      <c r="B286" s="93" t="s">
        <v>935</v>
      </c>
      <c r="C286" s="95">
        <v>283436</v>
      </c>
      <c r="D286" s="95">
        <v>111607</v>
      </c>
      <c r="E286" s="95">
        <v>171829</v>
      </c>
    </row>
    <row r="287" spans="1:5" x14ac:dyDescent="0.55000000000000004">
      <c r="A287" s="96" t="s">
        <v>655</v>
      </c>
      <c r="B287" s="93" t="s">
        <v>936</v>
      </c>
      <c r="C287" s="95">
        <v>324118</v>
      </c>
      <c r="D287" s="95">
        <v>72642</v>
      </c>
      <c r="E287" s="95">
        <v>251476</v>
      </c>
    </row>
    <row r="288" spans="1:5" x14ac:dyDescent="0.55000000000000004">
      <c r="A288" s="96" t="s">
        <v>601</v>
      </c>
      <c r="B288" s="93" t="s">
        <v>937</v>
      </c>
      <c r="C288" s="95">
        <v>82960</v>
      </c>
      <c r="D288" s="95">
        <v>0</v>
      </c>
      <c r="E288" s="95">
        <v>82960</v>
      </c>
    </row>
    <row r="289" spans="1:5" x14ac:dyDescent="0.55000000000000004">
      <c r="A289" s="96" t="s">
        <v>602</v>
      </c>
      <c r="B289" s="93" t="s">
        <v>938</v>
      </c>
      <c r="C289" s="95">
        <v>1278001</v>
      </c>
      <c r="D289" s="95">
        <v>0</v>
      </c>
      <c r="E289" s="95">
        <v>1278001</v>
      </c>
    </row>
    <row r="290" spans="1:5" x14ac:dyDescent="0.55000000000000004">
      <c r="A290" s="96" t="s">
        <v>603</v>
      </c>
      <c r="B290" s="93" t="s">
        <v>939</v>
      </c>
      <c r="C290" s="95">
        <v>358456</v>
      </c>
      <c r="D290" s="95">
        <v>169030</v>
      </c>
      <c r="E290" s="95">
        <v>189426</v>
      </c>
    </row>
    <row r="291" spans="1:5" x14ac:dyDescent="0.55000000000000004">
      <c r="A291" s="96" t="s">
        <v>604</v>
      </c>
      <c r="B291" s="93" t="s">
        <v>940</v>
      </c>
      <c r="C291" s="95">
        <v>225452</v>
      </c>
      <c r="D291" s="95">
        <v>0</v>
      </c>
      <c r="E291" s="95">
        <v>225452</v>
      </c>
    </row>
    <row r="292" spans="1:5" x14ac:dyDescent="0.55000000000000004">
      <c r="A292" s="96" t="s">
        <v>605</v>
      </c>
      <c r="B292" s="93" t="s">
        <v>941</v>
      </c>
      <c r="C292" s="95">
        <v>85329</v>
      </c>
      <c r="D292" s="95">
        <v>0</v>
      </c>
      <c r="E292" s="95">
        <v>85329</v>
      </c>
    </row>
    <row r="293" spans="1:5" x14ac:dyDescent="0.55000000000000004">
      <c r="A293" s="96" t="s">
        <v>606</v>
      </c>
      <c r="B293" s="93" t="s">
        <v>942</v>
      </c>
      <c r="C293" s="95">
        <v>360605</v>
      </c>
      <c r="D293" s="95">
        <v>45794</v>
      </c>
      <c r="E293" s="95">
        <v>314811</v>
      </c>
    </row>
    <row r="294" spans="1:5" x14ac:dyDescent="0.55000000000000004">
      <c r="A294" s="96" t="s">
        <v>607</v>
      </c>
      <c r="B294" s="93" t="s">
        <v>978</v>
      </c>
      <c r="C294" s="95">
        <v>183574</v>
      </c>
      <c r="D294" s="95">
        <v>35693</v>
      </c>
      <c r="E294" s="95">
        <v>147881</v>
      </c>
    </row>
    <row r="295" spans="1:5" x14ac:dyDescent="0.55000000000000004">
      <c r="A295" s="96" t="s">
        <v>415</v>
      </c>
      <c r="B295" s="93" t="s">
        <v>943</v>
      </c>
      <c r="C295" s="95">
        <v>303485</v>
      </c>
      <c r="D295" s="95">
        <v>0</v>
      </c>
      <c r="E295" s="95">
        <v>303485</v>
      </c>
    </row>
    <row r="296" spans="1:5" x14ac:dyDescent="0.55000000000000004">
      <c r="A296" s="96" t="s">
        <v>608</v>
      </c>
      <c r="B296" s="93" t="s">
        <v>944</v>
      </c>
      <c r="C296" s="95">
        <v>99038</v>
      </c>
      <c r="D296" s="95">
        <v>4450</v>
      </c>
      <c r="E296" s="95">
        <v>94588</v>
      </c>
    </row>
    <row r="297" spans="1:5" x14ac:dyDescent="0.55000000000000004">
      <c r="A297" s="96" t="s">
        <v>609</v>
      </c>
      <c r="B297" s="93" t="s">
        <v>945</v>
      </c>
      <c r="C297" s="95">
        <v>122069</v>
      </c>
      <c r="D297" s="95">
        <v>0</v>
      </c>
      <c r="E297" s="95">
        <v>122069</v>
      </c>
    </row>
    <row r="298" spans="1:5" x14ac:dyDescent="0.55000000000000004">
      <c r="A298" s="96" t="s">
        <v>610</v>
      </c>
      <c r="B298" s="93" t="s">
        <v>946</v>
      </c>
      <c r="C298" s="95">
        <v>433927</v>
      </c>
      <c r="D298" s="95">
        <v>0</v>
      </c>
      <c r="E298" s="95">
        <v>433927</v>
      </c>
    </row>
    <row r="299" spans="1:5" x14ac:dyDescent="0.55000000000000004">
      <c r="A299" s="96" t="s">
        <v>611</v>
      </c>
      <c r="B299" s="93" t="s">
        <v>947</v>
      </c>
      <c r="C299" s="95">
        <v>3955688</v>
      </c>
      <c r="D299" s="95">
        <v>0</v>
      </c>
      <c r="E299" s="95">
        <v>3955688</v>
      </c>
    </row>
    <row r="300" spans="1:5" x14ac:dyDescent="0.55000000000000004">
      <c r="A300" s="96" t="s">
        <v>612</v>
      </c>
      <c r="B300" s="93" t="s">
        <v>948</v>
      </c>
      <c r="C300" s="95">
        <v>3510355</v>
      </c>
      <c r="D300" s="95">
        <v>0</v>
      </c>
      <c r="E300" s="95">
        <v>3510355</v>
      </c>
    </row>
    <row r="301" spans="1:5" x14ac:dyDescent="0.55000000000000004">
      <c r="A301" s="96" t="s">
        <v>613</v>
      </c>
      <c r="B301" s="93" t="s">
        <v>949</v>
      </c>
      <c r="C301" s="95">
        <v>407307</v>
      </c>
      <c r="D301" s="95">
        <v>0</v>
      </c>
      <c r="E301" s="95">
        <v>407307</v>
      </c>
    </row>
    <row r="302" spans="1:5" x14ac:dyDescent="0.55000000000000004">
      <c r="A302" s="96" t="s">
        <v>614</v>
      </c>
      <c r="B302" s="93" t="s">
        <v>1460</v>
      </c>
      <c r="C302" s="95">
        <v>212938</v>
      </c>
      <c r="D302" s="95">
        <v>19133</v>
      </c>
      <c r="E302" s="95">
        <v>193805</v>
      </c>
    </row>
    <row r="303" spans="1:5" x14ac:dyDescent="0.55000000000000004">
      <c r="A303" s="96" t="s">
        <v>615</v>
      </c>
      <c r="B303" s="93" t="s">
        <v>950</v>
      </c>
      <c r="C303" s="95">
        <v>640928</v>
      </c>
      <c r="D303" s="95">
        <v>0</v>
      </c>
      <c r="E303" s="95">
        <v>640928</v>
      </c>
    </row>
    <row r="304" spans="1:5" x14ac:dyDescent="0.55000000000000004">
      <c r="A304" s="96" t="s">
        <v>616</v>
      </c>
      <c r="B304" s="93" t="s">
        <v>951</v>
      </c>
      <c r="C304" s="95">
        <v>104825</v>
      </c>
      <c r="D304" s="95">
        <v>0</v>
      </c>
      <c r="E304" s="95">
        <v>104825</v>
      </c>
    </row>
    <row r="305" spans="1:5" x14ac:dyDescent="0.55000000000000004">
      <c r="A305" s="96" t="s">
        <v>617</v>
      </c>
      <c r="B305" s="93" t="s">
        <v>952</v>
      </c>
      <c r="C305" s="95">
        <v>291294</v>
      </c>
      <c r="D305" s="95">
        <v>0</v>
      </c>
      <c r="E305" s="95">
        <v>291294</v>
      </c>
    </row>
    <row r="306" spans="1:5" x14ac:dyDescent="0.55000000000000004">
      <c r="A306" s="96" t="s">
        <v>618</v>
      </c>
      <c r="B306" s="93" t="s">
        <v>953</v>
      </c>
      <c r="C306" s="95">
        <v>150113</v>
      </c>
      <c r="D306" s="95">
        <v>0</v>
      </c>
      <c r="E306" s="95">
        <v>150113</v>
      </c>
    </row>
    <row r="307" spans="1:5" x14ac:dyDescent="0.55000000000000004">
      <c r="A307" s="96" t="s">
        <v>619</v>
      </c>
      <c r="B307" s="93" t="s">
        <v>954</v>
      </c>
      <c r="C307" s="95">
        <v>99408</v>
      </c>
      <c r="D307" s="95">
        <v>0</v>
      </c>
      <c r="E307" s="95">
        <v>99408</v>
      </c>
    </row>
    <row r="308" spans="1:5" x14ac:dyDescent="0.55000000000000004">
      <c r="A308" s="96" t="s">
        <v>621</v>
      </c>
      <c r="B308" s="93" t="s">
        <v>955</v>
      </c>
      <c r="C308" s="95">
        <v>303229</v>
      </c>
      <c r="D308" s="95">
        <v>107932</v>
      </c>
      <c r="E308" s="95">
        <v>195297</v>
      </c>
    </row>
    <row r="309" spans="1:5" x14ac:dyDescent="0.55000000000000004">
      <c r="A309" s="96" t="s">
        <v>622</v>
      </c>
      <c r="B309" s="93" t="s">
        <v>956</v>
      </c>
      <c r="C309" s="95">
        <v>3216723</v>
      </c>
      <c r="D309" s="95">
        <v>0</v>
      </c>
      <c r="E309" s="95">
        <v>3216723</v>
      </c>
    </row>
    <row r="310" spans="1:5" x14ac:dyDescent="0.55000000000000004">
      <c r="A310" s="96" t="s">
        <v>631</v>
      </c>
      <c r="B310" s="93" t="s">
        <v>957</v>
      </c>
      <c r="C310" s="95">
        <v>975271</v>
      </c>
      <c r="D310" s="95">
        <v>0</v>
      </c>
      <c r="E310" s="95">
        <v>975271</v>
      </c>
    </row>
    <row r="311" spans="1:5" x14ac:dyDescent="0.55000000000000004">
      <c r="A311" s="96" t="s">
        <v>625</v>
      </c>
      <c r="B311" s="93" t="s">
        <v>958</v>
      </c>
      <c r="C311" s="95">
        <v>102195</v>
      </c>
      <c r="D311" s="95">
        <v>0</v>
      </c>
      <c r="E311" s="95">
        <v>102195</v>
      </c>
    </row>
    <row r="312" spans="1:5" x14ac:dyDescent="0.55000000000000004">
      <c r="A312" s="96" t="s">
        <v>626</v>
      </c>
      <c r="B312" s="93" t="s">
        <v>959</v>
      </c>
      <c r="C312" s="95">
        <v>329609</v>
      </c>
      <c r="D312" s="95">
        <v>41390</v>
      </c>
      <c r="E312" s="95">
        <v>288219</v>
      </c>
    </row>
    <row r="313" spans="1:5" x14ac:dyDescent="0.55000000000000004">
      <c r="A313" s="96" t="s">
        <v>627</v>
      </c>
      <c r="B313" s="93" t="s">
        <v>960</v>
      </c>
      <c r="C313" s="95">
        <v>264342</v>
      </c>
      <c r="D313" s="95">
        <v>129241</v>
      </c>
      <c r="E313" s="95">
        <v>135101</v>
      </c>
    </row>
    <row r="314" spans="1:5" x14ac:dyDescent="0.55000000000000004">
      <c r="A314" s="96" t="s">
        <v>628</v>
      </c>
      <c r="B314" s="93" t="s">
        <v>961</v>
      </c>
      <c r="C314" s="95">
        <v>145795</v>
      </c>
      <c r="D314" s="95">
        <v>0</v>
      </c>
      <c r="E314" s="95">
        <v>87000</v>
      </c>
    </row>
    <row r="315" spans="1:5" x14ac:dyDescent="0.55000000000000004">
      <c r="A315" s="96" t="s">
        <v>629</v>
      </c>
      <c r="B315" s="93" t="s">
        <v>962</v>
      </c>
      <c r="C315" s="95">
        <v>165062</v>
      </c>
      <c r="D315" s="95">
        <v>0</v>
      </c>
      <c r="E315" s="95">
        <v>165062</v>
      </c>
    </row>
    <row r="316" spans="1:5" x14ac:dyDescent="0.55000000000000004">
      <c r="A316" s="96" t="s">
        <v>630</v>
      </c>
      <c r="B316" s="93" t="s">
        <v>963</v>
      </c>
      <c r="C316" s="95">
        <v>294704</v>
      </c>
      <c r="D316" s="95">
        <v>0</v>
      </c>
      <c r="E316" s="95">
        <v>294704</v>
      </c>
    </row>
    <row r="317" spans="1:5" x14ac:dyDescent="0.55000000000000004">
      <c r="A317" s="96" t="s">
        <v>632</v>
      </c>
      <c r="B317" s="93" t="s">
        <v>964</v>
      </c>
      <c r="C317" s="95">
        <v>197075</v>
      </c>
      <c r="D317" s="95">
        <v>0</v>
      </c>
      <c r="E317" s="95">
        <v>197075</v>
      </c>
    </row>
    <row r="318" spans="1:5" x14ac:dyDescent="0.55000000000000004">
      <c r="A318" s="96" t="s">
        <v>633</v>
      </c>
      <c r="B318" s="93" t="s">
        <v>965</v>
      </c>
      <c r="C318" s="95">
        <v>68348</v>
      </c>
      <c r="D318" s="95">
        <v>0</v>
      </c>
      <c r="E318" s="95">
        <v>68348</v>
      </c>
    </row>
    <row r="319" spans="1:5" x14ac:dyDescent="0.55000000000000004">
      <c r="A319" s="96" t="s">
        <v>634</v>
      </c>
      <c r="B319" s="93" t="s">
        <v>966</v>
      </c>
      <c r="C319" s="95">
        <v>378425</v>
      </c>
      <c r="D319" s="95">
        <v>0</v>
      </c>
      <c r="E319" s="95">
        <v>378425</v>
      </c>
    </row>
    <row r="320" spans="1:5" x14ac:dyDescent="0.55000000000000004">
      <c r="A320" s="96" t="s">
        <v>635</v>
      </c>
      <c r="B320" s="93" t="s">
        <v>967</v>
      </c>
      <c r="C320" s="95">
        <v>315757</v>
      </c>
      <c r="D320" s="95">
        <v>0</v>
      </c>
      <c r="E320" s="95">
        <v>315757</v>
      </c>
    </row>
    <row r="321" spans="1:5" x14ac:dyDescent="0.55000000000000004">
      <c r="A321" s="96" t="s">
        <v>637</v>
      </c>
      <c r="B321" s="93" t="s">
        <v>968</v>
      </c>
      <c r="C321" s="95">
        <v>494388</v>
      </c>
      <c r="D321" s="95">
        <v>0</v>
      </c>
      <c r="E321" s="95">
        <v>494388</v>
      </c>
    </row>
    <row r="322" spans="1:5" x14ac:dyDescent="0.55000000000000004">
      <c r="A322" s="96" t="s">
        <v>638</v>
      </c>
      <c r="B322" s="93" t="s">
        <v>969</v>
      </c>
      <c r="C322" s="95">
        <v>86361</v>
      </c>
      <c r="D322" s="95">
        <v>0</v>
      </c>
      <c r="E322" s="95">
        <v>86361</v>
      </c>
    </row>
    <row r="323" spans="1:5" x14ac:dyDescent="0.55000000000000004">
      <c r="A323" s="96" t="s">
        <v>639</v>
      </c>
      <c r="B323" s="93" t="s">
        <v>970</v>
      </c>
      <c r="C323" s="95">
        <v>99549</v>
      </c>
      <c r="D323" s="95">
        <v>0</v>
      </c>
      <c r="E323" s="95">
        <v>99549</v>
      </c>
    </row>
    <row r="324" spans="1:5" x14ac:dyDescent="0.55000000000000004">
      <c r="A324" s="96" t="s">
        <v>640</v>
      </c>
      <c r="B324" s="93" t="s">
        <v>971</v>
      </c>
      <c r="C324" s="95">
        <v>293775</v>
      </c>
      <c r="D324" s="95">
        <v>0</v>
      </c>
      <c r="E324" s="95">
        <v>293775</v>
      </c>
    </row>
    <row r="325" spans="1:5" x14ac:dyDescent="0.55000000000000004">
      <c r="B325" s="97" t="s">
        <v>1461</v>
      </c>
      <c r="C325" s="98">
        <f>SUM(C5:C324)</f>
        <v>153330122</v>
      </c>
      <c r="D325" s="98">
        <f>SUM(D5:D324)</f>
        <v>8531223</v>
      </c>
      <c r="E325" s="98">
        <f>SUM(E5:E324)</f>
        <v>144189820</v>
      </c>
    </row>
    <row r="326" spans="1:5" x14ac:dyDescent="0.55000000000000004">
      <c r="B326" s="99" t="s">
        <v>972</v>
      </c>
      <c r="C326" s="100"/>
      <c r="D326" s="100"/>
      <c r="E326" s="100"/>
    </row>
    <row r="327" spans="1:5" x14ac:dyDescent="0.55000000000000004">
      <c r="A327" s="101"/>
      <c r="B327" s="102" t="s">
        <v>1462</v>
      </c>
      <c r="C327" s="103">
        <v>148712089</v>
      </c>
      <c r="D327" s="103">
        <v>8004730</v>
      </c>
      <c r="E327" s="104">
        <v>139916523</v>
      </c>
    </row>
    <row r="328" spans="1:5" x14ac:dyDescent="0.55000000000000004">
      <c r="A328" s="101"/>
      <c r="B328" s="102" t="s">
        <v>973</v>
      </c>
      <c r="C328" s="103">
        <v>145526070</v>
      </c>
      <c r="D328" s="103">
        <v>8139291</v>
      </c>
      <c r="E328" s="104">
        <v>135878958</v>
      </c>
    </row>
    <row r="329" spans="1:5" x14ac:dyDescent="0.55000000000000004">
      <c r="A329" s="101"/>
      <c r="B329" s="102" t="s">
        <v>974</v>
      </c>
      <c r="C329" s="103">
        <v>144345421</v>
      </c>
      <c r="D329" s="103">
        <v>10161072</v>
      </c>
      <c r="E329" s="104">
        <v>131832895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8340-3120-48B8-9AE5-C093FED7349F}">
  <sheetPr codeName="Sheet4"/>
  <dimension ref="A1:D159"/>
  <sheetViews>
    <sheetView topLeftCell="A91" zoomScaleNormal="100" workbookViewId="0">
      <selection activeCell="E5" sqref="E5:E324"/>
    </sheetView>
  </sheetViews>
  <sheetFormatPr defaultColWidth="9.15625" defaultRowHeight="14.4" x14ac:dyDescent="0.55000000000000004"/>
  <cols>
    <col min="1" max="1" width="10.68359375" style="33" customWidth="1"/>
    <col min="2" max="2" width="35.41796875" style="10" customWidth="1"/>
    <col min="3" max="3" width="17.15625" style="10" customWidth="1"/>
    <col min="4" max="4" width="17.15625" style="36" customWidth="1"/>
    <col min="5" max="16384" width="9.15625" style="2"/>
  </cols>
  <sheetData>
    <row r="1" spans="1:4" s="10" customFormat="1" x14ac:dyDescent="0.55000000000000004">
      <c r="A1" s="27" t="s">
        <v>1134</v>
      </c>
      <c r="B1" s="15" t="s">
        <v>1134</v>
      </c>
      <c r="C1" s="139" t="s">
        <v>1122</v>
      </c>
      <c r="D1" s="34" t="s">
        <v>1135</v>
      </c>
    </row>
    <row r="2" spans="1:4" s="12" customFormat="1" x14ac:dyDescent="0.55000000000000004">
      <c r="A2" s="28" t="s">
        <v>1136</v>
      </c>
      <c r="B2" s="17" t="s">
        <v>1137</v>
      </c>
      <c r="C2" s="140"/>
      <c r="D2" s="35" t="s">
        <v>1138</v>
      </c>
    </row>
    <row r="3" spans="1:4" s="12" customFormat="1" x14ac:dyDescent="0.55000000000000004">
      <c r="A3" s="21" t="s">
        <v>323</v>
      </c>
      <c r="B3" s="18" t="s">
        <v>2</v>
      </c>
      <c r="C3" s="19">
        <v>45257.474305555559</v>
      </c>
      <c r="D3" s="20">
        <v>175788</v>
      </c>
    </row>
    <row r="4" spans="1:4" s="12" customFormat="1" x14ac:dyDescent="0.55000000000000004">
      <c r="A4" s="31" t="s">
        <v>322</v>
      </c>
      <c r="B4" s="18" t="s">
        <v>1123</v>
      </c>
      <c r="C4" s="19">
        <v>45245.480555555558</v>
      </c>
      <c r="D4" s="20">
        <v>264171</v>
      </c>
    </row>
    <row r="5" spans="1:4" s="12" customFormat="1" x14ac:dyDescent="0.55000000000000004">
      <c r="A5" s="31" t="s">
        <v>328</v>
      </c>
      <c r="B5" s="18" t="s">
        <v>1082</v>
      </c>
      <c r="C5" s="19">
        <v>45251.622916666667</v>
      </c>
      <c r="D5" s="20">
        <v>119106</v>
      </c>
    </row>
    <row r="6" spans="1:4" s="12" customFormat="1" x14ac:dyDescent="0.55000000000000004">
      <c r="A6" s="31" t="s">
        <v>331</v>
      </c>
      <c r="B6" s="18" t="s">
        <v>1087</v>
      </c>
      <c r="C6" s="19">
        <v>45257.354166666664</v>
      </c>
      <c r="D6" s="20">
        <v>172076</v>
      </c>
    </row>
    <row r="7" spans="1:4" s="12" customFormat="1" x14ac:dyDescent="0.55000000000000004">
      <c r="A7" s="31" t="s">
        <v>333</v>
      </c>
      <c r="B7" s="18" t="s">
        <v>1139</v>
      </c>
      <c r="C7" s="19">
        <v>45245.409722222219</v>
      </c>
      <c r="D7" s="20">
        <v>822061</v>
      </c>
    </row>
    <row r="8" spans="1:4" s="12" customFormat="1" x14ac:dyDescent="0.55000000000000004">
      <c r="A8" s="31" t="s">
        <v>334</v>
      </c>
      <c r="B8" s="18" t="s">
        <v>1140</v>
      </c>
      <c r="C8" s="19">
        <v>45251.347222222219</v>
      </c>
      <c r="D8" s="20">
        <v>5344</v>
      </c>
    </row>
    <row r="9" spans="1:4" s="12" customFormat="1" x14ac:dyDescent="0.55000000000000004">
      <c r="A9" s="31" t="s">
        <v>338</v>
      </c>
      <c r="B9" s="18" t="s">
        <v>1141</v>
      </c>
      <c r="C9" s="19">
        <v>45246.477777777778</v>
      </c>
      <c r="D9" s="20">
        <v>125977</v>
      </c>
    </row>
    <row r="10" spans="1:4" s="12" customFormat="1" x14ac:dyDescent="0.55000000000000004">
      <c r="A10" s="31" t="s">
        <v>339</v>
      </c>
      <c r="B10" s="18" t="s">
        <v>1142</v>
      </c>
      <c r="C10" s="19">
        <v>45261.645138888889</v>
      </c>
      <c r="D10" s="20">
        <v>93910</v>
      </c>
    </row>
    <row r="11" spans="1:4" x14ac:dyDescent="0.55000000000000004">
      <c r="A11" s="31" t="s">
        <v>344</v>
      </c>
      <c r="B11" s="18" t="s">
        <v>1143</v>
      </c>
      <c r="C11" s="19">
        <v>45258.390972222223</v>
      </c>
      <c r="D11" s="20">
        <v>70242</v>
      </c>
    </row>
    <row r="12" spans="1:4" x14ac:dyDescent="0.55000000000000004">
      <c r="A12" s="31" t="s">
        <v>345</v>
      </c>
      <c r="B12" s="18" t="s">
        <v>1077</v>
      </c>
      <c r="C12" s="19">
        <v>45251.549305555556</v>
      </c>
      <c r="D12" s="20">
        <v>9925</v>
      </c>
    </row>
    <row r="13" spans="1:4" x14ac:dyDescent="0.55000000000000004">
      <c r="A13" s="31" t="s">
        <v>347</v>
      </c>
      <c r="B13" s="18" t="s">
        <v>1076</v>
      </c>
      <c r="C13" s="19">
        <v>45245.410416666666</v>
      </c>
      <c r="D13" s="20">
        <v>53445</v>
      </c>
    </row>
    <row r="14" spans="1:4" x14ac:dyDescent="0.55000000000000004">
      <c r="A14" s="31" t="s">
        <v>351</v>
      </c>
      <c r="B14" s="18" t="s">
        <v>1144</v>
      </c>
      <c r="C14" s="19">
        <v>45247.595833333333</v>
      </c>
      <c r="D14" s="20">
        <v>343575</v>
      </c>
    </row>
    <row r="15" spans="1:4" x14ac:dyDescent="0.55000000000000004">
      <c r="A15" s="31" t="s">
        <v>624</v>
      </c>
      <c r="B15" s="18" t="s">
        <v>1145</v>
      </c>
      <c r="C15" s="19">
        <v>45245.314583333333</v>
      </c>
      <c r="D15" s="20">
        <v>161862</v>
      </c>
    </row>
    <row r="16" spans="1:4" x14ac:dyDescent="0.55000000000000004">
      <c r="A16" s="31" t="s">
        <v>357</v>
      </c>
      <c r="B16" s="18" t="s">
        <v>1146</v>
      </c>
      <c r="C16" s="19">
        <v>45245.595138888886</v>
      </c>
      <c r="D16" s="20">
        <v>31857</v>
      </c>
    </row>
    <row r="17" spans="1:4" x14ac:dyDescent="0.55000000000000004">
      <c r="A17" s="44" t="s">
        <v>364</v>
      </c>
      <c r="B17" s="18" t="s">
        <v>1147</v>
      </c>
      <c r="C17" s="19">
        <v>45245.489583333336</v>
      </c>
      <c r="D17" s="20">
        <v>38939</v>
      </c>
    </row>
    <row r="18" spans="1:4" x14ac:dyDescent="0.55000000000000004">
      <c r="A18" s="31" t="s">
        <v>365</v>
      </c>
      <c r="B18" s="18" t="s">
        <v>1070</v>
      </c>
      <c r="C18" s="19">
        <v>45250.519444444442</v>
      </c>
      <c r="D18" s="20">
        <v>1375827</v>
      </c>
    </row>
    <row r="19" spans="1:4" x14ac:dyDescent="0.55000000000000004">
      <c r="A19" s="31" t="s">
        <v>372</v>
      </c>
      <c r="B19" s="18" t="s">
        <v>1148</v>
      </c>
      <c r="C19" s="19">
        <v>45260.518750000003</v>
      </c>
      <c r="D19" s="20">
        <v>64134</v>
      </c>
    </row>
    <row r="20" spans="1:4" x14ac:dyDescent="0.55000000000000004">
      <c r="A20" s="31" t="s">
        <v>369</v>
      </c>
      <c r="B20" s="18" t="s">
        <v>1149</v>
      </c>
      <c r="C20" s="19">
        <v>45247.331250000003</v>
      </c>
      <c r="D20" s="20">
        <v>119106</v>
      </c>
    </row>
    <row r="21" spans="1:4" x14ac:dyDescent="0.55000000000000004">
      <c r="A21" s="45" t="s">
        <v>370</v>
      </c>
      <c r="B21" s="18" t="s">
        <v>1068</v>
      </c>
      <c r="C21" s="19">
        <v>45261.664583333331</v>
      </c>
      <c r="D21" s="20">
        <v>150409</v>
      </c>
    </row>
    <row r="22" spans="1:4" x14ac:dyDescent="0.55000000000000004">
      <c r="A22" s="45" t="s">
        <v>375</v>
      </c>
      <c r="B22" s="18" t="s">
        <v>1150</v>
      </c>
      <c r="C22" s="19">
        <v>45259.357638888891</v>
      </c>
      <c r="D22" s="20">
        <v>297765</v>
      </c>
    </row>
    <row r="23" spans="1:4" x14ac:dyDescent="0.55000000000000004">
      <c r="A23" s="45" t="s">
        <v>378</v>
      </c>
      <c r="B23" s="18" t="s">
        <v>1151</v>
      </c>
      <c r="C23" s="19">
        <v>45245.472222222219</v>
      </c>
      <c r="D23" s="20">
        <v>30604</v>
      </c>
    </row>
    <row r="24" spans="1:4" x14ac:dyDescent="0.55000000000000004">
      <c r="A24" s="45" t="s">
        <v>385</v>
      </c>
      <c r="B24" s="18" t="s">
        <v>1152</v>
      </c>
      <c r="C24" s="19">
        <v>45247.5625</v>
      </c>
      <c r="D24" s="20">
        <v>748328</v>
      </c>
    </row>
    <row r="25" spans="1:4" x14ac:dyDescent="0.55000000000000004">
      <c r="A25" s="45" t="s">
        <v>388</v>
      </c>
      <c r="B25" s="18" t="s">
        <v>1153</v>
      </c>
      <c r="C25" s="19">
        <v>45259.432638888888</v>
      </c>
      <c r="D25" s="20">
        <v>25959</v>
      </c>
    </row>
    <row r="26" spans="1:4" x14ac:dyDescent="0.55000000000000004">
      <c r="A26" s="45" t="s">
        <v>391</v>
      </c>
      <c r="B26" s="18" t="s">
        <v>1154</v>
      </c>
      <c r="C26" s="19">
        <v>45245.364583333336</v>
      </c>
      <c r="D26" s="20">
        <v>152700</v>
      </c>
    </row>
    <row r="27" spans="1:4" x14ac:dyDescent="0.55000000000000004">
      <c r="A27" s="45" t="s">
        <v>392</v>
      </c>
      <c r="B27" s="18" t="s">
        <v>1155</v>
      </c>
      <c r="C27" s="19">
        <v>45245.503472222219</v>
      </c>
      <c r="D27" s="20">
        <v>116815</v>
      </c>
    </row>
    <row r="28" spans="1:4" x14ac:dyDescent="0.55000000000000004">
      <c r="A28" s="45" t="s">
        <v>393</v>
      </c>
      <c r="B28" s="18" t="s">
        <v>1156</v>
      </c>
      <c r="C28" s="19">
        <v>45247.542361111111</v>
      </c>
      <c r="D28" s="20">
        <v>77470</v>
      </c>
    </row>
    <row r="29" spans="1:4" x14ac:dyDescent="0.55000000000000004">
      <c r="A29" s="45" t="s">
        <v>397</v>
      </c>
      <c r="B29" s="18" t="s">
        <v>1096</v>
      </c>
      <c r="C29" s="19">
        <v>45245.942361111112</v>
      </c>
      <c r="D29" s="20">
        <v>179422</v>
      </c>
    </row>
    <row r="30" spans="1:4" x14ac:dyDescent="0.55000000000000004">
      <c r="A30" s="45" t="s">
        <v>398</v>
      </c>
      <c r="B30" s="18" t="s">
        <v>1157</v>
      </c>
      <c r="C30" s="19">
        <v>45251.669444444444</v>
      </c>
      <c r="D30" s="20">
        <v>74059</v>
      </c>
    </row>
    <row r="31" spans="1:4" x14ac:dyDescent="0.55000000000000004">
      <c r="A31" s="45" t="s">
        <v>404</v>
      </c>
      <c r="B31" s="18" t="s">
        <v>1158</v>
      </c>
      <c r="C31" s="19">
        <v>45261.940972222219</v>
      </c>
      <c r="D31" s="20">
        <v>10689</v>
      </c>
    </row>
    <row r="32" spans="1:4" x14ac:dyDescent="0.55000000000000004">
      <c r="A32" s="45" t="s">
        <v>405</v>
      </c>
      <c r="B32" s="18" t="s">
        <v>1159</v>
      </c>
      <c r="C32" s="19">
        <v>45247.701388888891</v>
      </c>
      <c r="D32" s="20">
        <v>213170</v>
      </c>
    </row>
    <row r="33" spans="1:4" x14ac:dyDescent="0.55000000000000004">
      <c r="A33" s="45" t="s">
        <v>354</v>
      </c>
      <c r="B33" s="18" t="s">
        <v>1160</v>
      </c>
      <c r="C33" s="19">
        <v>45259.518750000003</v>
      </c>
      <c r="D33" s="20">
        <v>48864</v>
      </c>
    </row>
    <row r="34" spans="1:4" x14ac:dyDescent="0.55000000000000004">
      <c r="A34" s="45" t="s">
        <v>411</v>
      </c>
      <c r="B34" s="18" t="s">
        <v>1161</v>
      </c>
      <c r="C34" s="19">
        <v>45245.352083333331</v>
      </c>
      <c r="D34" s="20">
        <v>214560</v>
      </c>
    </row>
    <row r="35" spans="1:4" x14ac:dyDescent="0.55000000000000004">
      <c r="A35" s="45" t="s">
        <v>412</v>
      </c>
      <c r="B35" s="18" t="s">
        <v>1162</v>
      </c>
      <c r="C35" s="19">
        <v>45257.63958333333</v>
      </c>
      <c r="D35" s="20">
        <v>109180</v>
      </c>
    </row>
    <row r="36" spans="1:4" x14ac:dyDescent="0.55000000000000004">
      <c r="A36" s="45" t="s">
        <v>418</v>
      </c>
      <c r="B36" s="18" t="s">
        <v>1052</v>
      </c>
      <c r="C36" s="19">
        <v>45250.490277777775</v>
      </c>
      <c r="D36" s="20">
        <v>35884</v>
      </c>
    </row>
    <row r="37" spans="1:4" x14ac:dyDescent="0.55000000000000004">
      <c r="A37" s="45" t="s">
        <v>428</v>
      </c>
      <c r="B37" s="18" t="s">
        <v>1163</v>
      </c>
      <c r="C37" s="19">
        <v>45259.352777777778</v>
      </c>
      <c r="D37" s="20">
        <v>2290</v>
      </c>
    </row>
    <row r="38" spans="1:4" x14ac:dyDescent="0.55000000000000004">
      <c r="A38" s="45" t="s">
        <v>431</v>
      </c>
      <c r="B38" s="18" t="s">
        <v>1164</v>
      </c>
      <c r="C38" s="19">
        <v>45259.489583333336</v>
      </c>
      <c r="D38" s="20">
        <v>84748</v>
      </c>
    </row>
    <row r="39" spans="1:4" x14ac:dyDescent="0.55000000000000004">
      <c r="A39" s="45" t="s">
        <v>435</v>
      </c>
      <c r="B39" s="18" t="s">
        <v>1165</v>
      </c>
      <c r="C39" s="19">
        <v>45245.380555555559</v>
      </c>
      <c r="D39" s="20">
        <v>159571</v>
      </c>
    </row>
    <row r="40" spans="1:4" x14ac:dyDescent="0.55000000000000004">
      <c r="A40" s="45" t="s">
        <v>438</v>
      </c>
      <c r="B40" s="18" t="s">
        <v>1166</v>
      </c>
      <c r="C40" s="19">
        <v>45250.347916666666</v>
      </c>
      <c r="D40" s="20">
        <v>73296</v>
      </c>
    </row>
    <row r="41" spans="1:4" x14ac:dyDescent="0.55000000000000004">
      <c r="A41" s="45" t="s">
        <v>439</v>
      </c>
      <c r="B41" s="18" t="s">
        <v>1167</v>
      </c>
      <c r="C41" s="19">
        <v>45245.370833333334</v>
      </c>
      <c r="D41" s="20">
        <v>86276</v>
      </c>
    </row>
    <row r="42" spans="1:4" x14ac:dyDescent="0.55000000000000004">
      <c r="A42" s="31" t="s">
        <v>521</v>
      </c>
      <c r="B42" s="18" t="s">
        <v>1099</v>
      </c>
      <c r="C42" s="19">
        <v>45259.43472222222</v>
      </c>
      <c r="D42" s="20">
        <v>288678</v>
      </c>
    </row>
    <row r="43" spans="1:4" x14ac:dyDescent="0.55000000000000004">
      <c r="A43" s="31" t="s">
        <v>444</v>
      </c>
      <c r="B43" s="18" t="s">
        <v>1168</v>
      </c>
      <c r="C43" s="19">
        <v>45245.477777777778</v>
      </c>
      <c r="D43" s="20">
        <v>91213</v>
      </c>
    </row>
    <row r="44" spans="1:4" x14ac:dyDescent="0.55000000000000004">
      <c r="A44" s="31" t="s">
        <v>454</v>
      </c>
      <c r="B44" s="18" t="s">
        <v>1169</v>
      </c>
      <c r="C44" s="19">
        <v>45259.446527777778</v>
      </c>
      <c r="D44" s="20">
        <v>19250</v>
      </c>
    </row>
    <row r="45" spans="1:4" x14ac:dyDescent="0.55000000000000004">
      <c r="A45" s="31" t="s">
        <v>450</v>
      </c>
      <c r="B45" s="18" t="s">
        <v>1170</v>
      </c>
      <c r="C45" s="19">
        <v>45258.44027777778</v>
      </c>
      <c r="D45" s="20">
        <v>30684</v>
      </c>
    </row>
    <row r="46" spans="1:4" x14ac:dyDescent="0.55000000000000004">
      <c r="A46" s="31" t="s">
        <v>452</v>
      </c>
      <c r="B46" s="18" t="s">
        <v>1171</v>
      </c>
      <c r="C46" s="19">
        <v>45251.461805555555</v>
      </c>
      <c r="D46" s="20">
        <v>47337</v>
      </c>
    </row>
    <row r="47" spans="1:4" x14ac:dyDescent="0.55000000000000004">
      <c r="A47" s="31" t="s">
        <v>453</v>
      </c>
      <c r="B47" s="18" t="s">
        <v>1172</v>
      </c>
      <c r="C47" s="19">
        <v>45246.6</v>
      </c>
      <c r="D47" s="20">
        <v>38175</v>
      </c>
    </row>
    <row r="48" spans="1:4" x14ac:dyDescent="0.55000000000000004">
      <c r="A48" s="31" t="s">
        <v>457</v>
      </c>
      <c r="B48" s="18" t="s">
        <v>1173</v>
      </c>
      <c r="C48" s="19">
        <v>45247.791666666664</v>
      </c>
      <c r="D48" s="20">
        <v>85525</v>
      </c>
    </row>
    <row r="49" spans="1:4" x14ac:dyDescent="0.55000000000000004">
      <c r="A49" s="31" t="s">
        <v>464</v>
      </c>
      <c r="B49" s="18" t="s">
        <v>1174</v>
      </c>
      <c r="C49" s="19">
        <v>45259.379861111112</v>
      </c>
      <c r="D49" s="20">
        <v>10689</v>
      </c>
    </row>
    <row r="50" spans="1:4" x14ac:dyDescent="0.55000000000000004">
      <c r="A50" s="31" t="s">
        <v>465</v>
      </c>
      <c r="B50" s="18" t="s">
        <v>1175</v>
      </c>
      <c r="C50" s="19">
        <v>45257.448611111111</v>
      </c>
      <c r="D50" s="20">
        <v>35884</v>
      </c>
    </row>
    <row r="51" spans="1:4" x14ac:dyDescent="0.55000000000000004">
      <c r="A51" s="31" t="s">
        <v>459</v>
      </c>
      <c r="B51" s="18" t="s">
        <v>1176</v>
      </c>
      <c r="C51" s="19">
        <v>45245.379166666666</v>
      </c>
      <c r="D51" s="20">
        <v>48516</v>
      </c>
    </row>
    <row r="52" spans="1:4" x14ac:dyDescent="0.55000000000000004">
      <c r="A52" s="31" t="s">
        <v>475</v>
      </c>
      <c r="B52" s="18" t="s">
        <v>1177</v>
      </c>
      <c r="C52" s="19">
        <v>45250.538888888892</v>
      </c>
      <c r="D52" s="20">
        <v>127504</v>
      </c>
    </row>
    <row r="53" spans="1:4" x14ac:dyDescent="0.55000000000000004">
      <c r="A53" s="31" t="s">
        <v>476</v>
      </c>
      <c r="B53" s="18" t="s">
        <v>1178</v>
      </c>
      <c r="C53" s="19">
        <v>45250.588194444441</v>
      </c>
      <c r="D53" s="20">
        <v>6871</v>
      </c>
    </row>
    <row r="54" spans="1:4" x14ac:dyDescent="0.55000000000000004">
      <c r="A54" s="31" t="s">
        <v>478</v>
      </c>
      <c r="B54" s="18" t="s">
        <v>1179</v>
      </c>
      <c r="C54" s="19">
        <v>45247.664583333331</v>
      </c>
      <c r="D54" s="20">
        <v>84748</v>
      </c>
    </row>
    <row r="55" spans="1:4" x14ac:dyDescent="0.55000000000000004">
      <c r="A55" s="31" t="s">
        <v>479</v>
      </c>
      <c r="B55" s="18" t="s">
        <v>1180</v>
      </c>
      <c r="C55" s="19">
        <v>45261.42083333333</v>
      </c>
      <c r="D55" s="20">
        <v>128268</v>
      </c>
    </row>
    <row r="56" spans="1:4" x14ac:dyDescent="0.55000000000000004">
      <c r="A56" s="31" t="s">
        <v>481</v>
      </c>
      <c r="B56" s="18" t="s">
        <v>1102</v>
      </c>
      <c r="C56" s="19">
        <v>45247.604166666664</v>
      </c>
      <c r="D56" s="20">
        <v>78640</v>
      </c>
    </row>
    <row r="57" spans="1:4" x14ac:dyDescent="0.55000000000000004">
      <c r="A57" s="31" t="s">
        <v>414</v>
      </c>
      <c r="B57" s="18" t="s">
        <v>1181</v>
      </c>
      <c r="C57" s="19">
        <v>45250.672222222223</v>
      </c>
      <c r="D57" s="20">
        <v>104230</v>
      </c>
    </row>
    <row r="58" spans="1:4" x14ac:dyDescent="0.55000000000000004">
      <c r="A58" s="31" t="s">
        <v>488</v>
      </c>
      <c r="B58" s="18" t="s">
        <v>1182</v>
      </c>
      <c r="C58" s="19">
        <v>45246.825694444444</v>
      </c>
      <c r="D58" s="20">
        <v>45194</v>
      </c>
    </row>
    <row r="59" spans="1:4" x14ac:dyDescent="0.55000000000000004">
      <c r="A59" s="31" t="s">
        <v>490</v>
      </c>
      <c r="B59" s="18" t="s">
        <v>1183</v>
      </c>
      <c r="C59" s="19">
        <v>45246.557638888888</v>
      </c>
      <c r="D59" s="20">
        <v>266461</v>
      </c>
    </row>
    <row r="60" spans="1:4" x14ac:dyDescent="0.55000000000000004">
      <c r="A60" s="31" t="s">
        <v>491</v>
      </c>
      <c r="B60" s="18" t="s">
        <v>1184</v>
      </c>
      <c r="C60" s="19">
        <v>45259.344444444447</v>
      </c>
      <c r="D60" s="20">
        <v>85512</v>
      </c>
    </row>
    <row r="61" spans="1:4" x14ac:dyDescent="0.55000000000000004">
      <c r="A61" s="31" t="s">
        <v>492</v>
      </c>
      <c r="B61" s="18" t="s">
        <v>1185</v>
      </c>
      <c r="C61" s="19">
        <v>45251.604166666664</v>
      </c>
      <c r="D61" s="20">
        <v>763</v>
      </c>
    </row>
    <row r="62" spans="1:4" x14ac:dyDescent="0.55000000000000004">
      <c r="A62" s="31" t="s">
        <v>497</v>
      </c>
      <c r="B62" s="18" t="s">
        <v>1186</v>
      </c>
      <c r="C62" s="19">
        <v>45251.474999999999</v>
      </c>
      <c r="D62" s="20">
        <v>80931</v>
      </c>
    </row>
    <row r="63" spans="1:4" x14ac:dyDescent="0.55000000000000004">
      <c r="A63" s="31" t="s">
        <v>499</v>
      </c>
      <c r="B63" s="18" t="s">
        <v>1187</v>
      </c>
      <c r="C63" s="19">
        <v>45261.691666666666</v>
      </c>
      <c r="D63" s="20">
        <v>43007</v>
      </c>
    </row>
    <row r="64" spans="1:4" x14ac:dyDescent="0.55000000000000004">
      <c r="A64" s="31" t="s">
        <v>507</v>
      </c>
      <c r="B64" s="18" t="s">
        <v>1188</v>
      </c>
      <c r="C64" s="19">
        <v>45259.387499999997</v>
      </c>
      <c r="D64" s="20">
        <v>72284</v>
      </c>
    </row>
    <row r="65" spans="1:4" x14ac:dyDescent="0.55000000000000004">
      <c r="A65" s="31" t="s">
        <v>508</v>
      </c>
      <c r="B65" s="18" t="s">
        <v>1189</v>
      </c>
      <c r="C65" s="19">
        <v>45257.257638888892</v>
      </c>
      <c r="D65" s="20">
        <v>38175</v>
      </c>
    </row>
    <row r="66" spans="1:4" x14ac:dyDescent="0.55000000000000004">
      <c r="A66" s="31" t="s">
        <v>509</v>
      </c>
      <c r="B66" s="18" t="s">
        <v>1190</v>
      </c>
      <c r="C66" s="19">
        <v>45259.654166666667</v>
      </c>
      <c r="D66" s="20">
        <v>74059</v>
      </c>
    </row>
    <row r="67" spans="1:4" x14ac:dyDescent="0.55000000000000004">
      <c r="A67" s="31" t="s">
        <v>510</v>
      </c>
      <c r="B67" s="18" t="s">
        <v>1191</v>
      </c>
      <c r="C67" s="19">
        <v>45259.362500000003</v>
      </c>
      <c r="D67" s="20">
        <v>763</v>
      </c>
    </row>
    <row r="68" spans="1:4" x14ac:dyDescent="0.55000000000000004">
      <c r="A68" s="31" t="s">
        <v>515</v>
      </c>
      <c r="B68" s="18" t="s">
        <v>1018</v>
      </c>
      <c r="C68" s="19">
        <v>45258.594444444447</v>
      </c>
      <c r="D68" s="20">
        <v>9254</v>
      </c>
    </row>
    <row r="69" spans="1:4" x14ac:dyDescent="0.55000000000000004">
      <c r="A69" s="31" t="s">
        <v>517</v>
      </c>
      <c r="B69" s="18" t="s">
        <v>1192</v>
      </c>
      <c r="C69" s="19">
        <v>45259.34375</v>
      </c>
      <c r="D69" s="20">
        <v>309981</v>
      </c>
    </row>
    <row r="70" spans="1:4" x14ac:dyDescent="0.55000000000000004">
      <c r="A70" s="31" t="s">
        <v>526</v>
      </c>
      <c r="B70" s="18" t="s">
        <v>1193</v>
      </c>
      <c r="C70" s="19">
        <v>45259.354166666664</v>
      </c>
      <c r="D70" s="20">
        <v>51931</v>
      </c>
    </row>
    <row r="71" spans="1:4" x14ac:dyDescent="0.55000000000000004">
      <c r="A71" s="31" t="s">
        <v>529</v>
      </c>
      <c r="B71" s="18" t="s">
        <v>1103</v>
      </c>
      <c r="C71" s="19">
        <v>45248.356944444444</v>
      </c>
      <c r="D71" s="20">
        <v>400074</v>
      </c>
    </row>
    <row r="72" spans="1:4" x14ac:dyDescent="0.55000000000000004">
      <c r="A72" s="31" t="s">
        <v>534</v>
      </c>
      <c r="B72" s="18" t="s">
        <v>1194</v>
      </c>
      <c r="C72" s="19">
        <v>45257.443749999999</v>
      </c>
      <c r="D72" s="20">
        <v>12362</v>
      </c>
    </row>
    <row r="73" spans="1:4" x14ac:dyDescent="0.55000000000000004">
      <c r="A73" s="31" t="s">
        <v>535</v>
      </c>
      <c r="B73" s="18" t="s">
        <v>1195</v>
      </c>
      <c r="C73" s="19">
        <v>45257.842361111114</v>
      </c>
      <c r="D73" s="20">
        <v>41992</v>
      </c>
    </row>
    <row r="74" spans="1:4" x14ac:dyDescent="0.55000000000000004">
      <c r="A74" s="31" t="s">
        <v>538</v>
      </c>
      <c r="B74" s="18" t="s">
        <v>1196</v>
      </c>
      <c r="C74" s="19">
        <v>45257.354166666664</v>
      </c>
      <c r="D74" s="20">
        <v>3817</v>
      </c>
    </row>
    <row r="75" spans="1:4" x14ac:dyDescent="0.55000000000000004">
      <c r="A75" s="31" t="s">
        <v>542</v>
      </c>
      <c r="B75" s="18" t="s">
        <v>1197</v>
      </c>
      <c r="C75" s="19">
        <v>45260.292361111111</v>
      </c>
      <c r="D75" s="20">
        <v>71976</v>
      </c>
    </row>
    <row r="76" spans="1:4" x14ac:dyDescent="0.55000000000000004">
      <c r="A76" s="31" t="s">
        <v>544</v>
      </c>
      <c r="B76" s="18" t="s">
        <v>1198</v>
      </c>
      <c r="C76" s="19">
        <v>45250.352083333331</v>
      </c>
      <c r="D76" s="20">
        <v>353500</v>
      </c>
    </row>
    <row r="77" spans="1:4" x14ac:dyDescent="0.55000000000000004">
      <c r="A77" s="31" t="s">
        <v>546</v>
      </c>
      <c r="B77" s="18" t="s">
        <v>1199</v>
      </c>
      <c r="C77" s="19">
        <v>45245.37222222222</v>
      </c>
      <c r="D77" s="20">
        <v>11651</v>
      </c>
    </row>
    <row r="78" spans="1:4" x14ac:dyDescent="0.55000000000000004">
      <c r="A78" s="31" t="s">
        <v>549</v>
      </c>
      <c r="B78" s="18" t="s">
        <v>1200</v>
      </c>
      <c r="C78" s="19">
        <v>45251.336805555555</v>
      </c>
      <c r="D78" s="20">
        <v>493221</v>
      </c>
    </row>
    <row r="79" spans="1:4" x14ac:dyDescent="0.55000000000000004">
      <c r="A79" s="31" t="s">
        <v>553</v>
      </c>
      <c r="B79" s="18" t="s">
        <v>1201</v>
      </c>
      <c r="C79" s="19">
        <v>45246.617361111108</v>
      </c>
      <c r="D79" s="20">
        <v>490167</v>
      </c>
    </row>
    <row r="80" spans="1:4" x14ac:dyDescent="0.55000000000000004">
      <c r="A80" s="31" t="s">
        <v>554</v>
      </c>
      <c r="B80" s="18" t="s">
        <v>1202</v>
      </c>
      <c r="C80" s="19">
        <v>45247.352777777778</v>
      </c>
      <c r="D80" s="20">
        <v>180949</v>
      </c>
    </row>
    <row r="81" spans="1:4" x14ac:dyDescent="0.55000000000000004">
      <c r="A81" s="31" t="s">
        <v>556</v>
      </c>
      <c r="B81" s="18" t="s">
        <v>1203</v>
      </c>
      <c r="C81" s="19">
        <v>45251.341666666667</v>
      </c>
      <c r="D81" s="20">
        <v>96965</v>
      </c>
    </row>
    <row r="82" spans="1:4" x14ac:dyDescent="0.55000000000000004">
      <c r="A82" s="31" t="s">
        <v>586</v>
      </c>
      <c r="B82" s="18" t="s">
        <v>1204</v>
      </c>
      <c r="C82" s="19">
        <v>45257.408333333333</v>
      </c>
      <c r="D82" s="20">
        <v>26723</v>
      </c>
    </row>
    <row r="83" spans="1:4" x14ac:dyDescent="0.55000000000000004">
      <c r="A83" s="31" t="s">
        <v>563</v>
      </c>
      <c r="B83" s="18" t="s">
        <v>1005</v>
      </c>
      <c r="C83" s="19">
        <v>45257.59652777778</v>
      </c>
      <c r="D83" s="20">
        <v>69003</v>
      </c>
    </row>
    <row r="84" spans="1:4" x14ac:dyDescent="0.55000000000000004">
      <c r="A84" s="31" t="s">
        <v>564</v>
      </c>
      <c r="B84" s="18" t="s">
        <v>1205</v>
      </c>
      <c r="C84" s="19">
        <v>45257.344444444447</v>
      </c>
      <c r="D84" s="20">
        <v>167970</v>
      </c>
    </row>
    <row r="85" spans="1:4" x14ac:dyDescent="0.55000000000000004">
      <c r="A85" s="31" t="s">
        <v>565</v>
      </c>
      <c r="B85" s="18" t="s">
        <v>1206</v>
      </c>
      <c r="C85" s="19">
        <v>45245.345138888886</v>
      </c>
      <c r="D85" s="20">
        <v>107653</v>
      </c>
    </row>
    <row r="86" spans="1:4" x14ac:dyDescent="0.55000000000000004">
      <c r="A86" s="31" t="s">
        <v>567</v>
      </c>
      <c r="B86" s="18" t="s">
        <v>1003</v>
      </c>
      <c r="C86" s="19">
        <v>45245.352777777778</v>
      </c>
      <c r="D86" s="20">
        <v>153463</v>
      </c>
    </row>
    <row r="87" spans="1:4" x14ac:dyDescent="0.55000000000000004">
      <c r="A87" s="31" t="s">
        <v>568</v>
      </c>
      <c r="B87" s="18" t="s">
        <v>1207</v>
      </c>
      <c r="C87" s="19">
        <v>45246.498611111114</v>
      </c>
      <c r="D87" s="20">
        <v>51154</v>
      </c>
    </row>
    <row r="88" spans="1:4" x14ac:dyDescent="0.55000000000000004">
      <c r="A88" s="31" t="s">
        <v>570</v>
      </c>
      <c r="B88" s="18" t="s">
        <v>1002</v>
      </c>
      <c r="C88" s="19">
        <v>45247.509722222225</v>
      </c>
      <c r="D88" s="20">
        <v>22905</v>
      </c>
    </row>
    <row r="89" spans="1:4" x14ac:dyDescent="0.55000000000000004">
      <c r="A89" s="31" t="s">
        <v>571</v>
      </c>
      <c r="B89" s="18" t="s">
        <v>1208</v>
      </c>
      <c r="C89" s="19">
        <v>45250.552777777775</v>
      </c>
      <c r="D89" s="20">
        <v>91620</v>
      </c>
    </row>
    <row r="90" spans="1:4" x14ac:dyDescent="0.55000000000000004">
      <c r="A90" s="31" t="s">
        <v>582</v>
      </c>
      <c r="B90" s="18" t="s">
        <v>1209</v>
      </c>
      <c r="C90" s="19">
        <v>45260.343055555553</v>
      </c>
      <c r="D90" s="20">
        <v>84192</v>
      </c>
    </row>
    <row r="91" spans="1:4" x14ac:dyDescent="0.55000000000000004">
      <c r="A91" s="31" t="s">
        <v>577</v>
      </c>
      <c r="B91" s="18" t="s">
        <v>1001</v>
      </c>
      <c r="C91" s="19">
        <v>45258.392361111109</v>
      </c>
      <c r="D91" s="20">
        <v>29776</v>
      </c>
    </row>
    <row r="92" spans="1:4" x14ac:dyDescent="0.55000000000000004">
      <c r="A92" s="31" t="s">
        <v>658</v>
      </c>
      <c r="B92" s="18" t="s">
        <v>1210</v>
      </c>
      <c r="C92" s="19">
        <v>45246.345138888886</v>
      </c>
      <c r="D92" s="20">
        <v>133927</v>
      </c>
    </row>
    <row r="93" spans="1:4" x14ac:dyDescent="0.55000000000000004">
      <c r="A93" s="31" t="s">
        <v>579</v>
      </c>
      <c r="B93" s="18" t="s">
        <v>1000</v>
      </c>
      <c r="C93" s="19">
        <v>45259.333333333336</v>
      </c>
      <c r="D93" s="20">
        <v>123687</v>
      </c>
    </row>
    <row r="94" spans="1:4" x14ac:dyDescent="0.55000000000000004">
      <c r="A94" s="31" t="s">
        <v>584</v>
      </c>
      <c r="B94" s="18" t="s">
        <v>1211</v>
      </c>
      <c r="C94" s="19">
        <v>45245.347916666666</v>
      </c>
      <c r="D94" s="20">
        <v>21378</v>
      </c>
    </row>
    <row r="95" spans="1:4" x14ac:dyDescent="0.55000000000000004">
      <c r="A95" s="31" t="s">
        <v>585</v>
      </c>
      <c r="B95" s="18" t="s">
        <v>999</v>
      </c>
      <c r="C95" s="19">
        <v>45252.558333333334</v>
      </c>
      <c r="D95" s="20">
        <v>33624</v>
      </c>
    </row>
    <row r="96" spans="1:4" x14ac:dyDescent="0.55000000000000004">
      <c r="A96" s="31" t="s">
        <v>589</v>
      </c>
      <c r="B96" s="18" t="s">
        <v>998</v>
      </c>
      <c r="C96" s="19">
        <v>45252.442361111112</v>
      </c>
      <c r="D96" s="20">
        <v>384804</v>
      </c>
    </row>
    <row r="97" spans="1:4" x14ac:dyDescent="0.55000000000000004">
      <c r="A97" s="31" t="s">
        <v>590</v>
      </c>
      <c r="B97" s="18" t="s">
        <v>1212</v>
      </c>
      <c r="C97" s="19">
        <v>45247.574999999997</v>
      </c>
      <c r="D97" s="20">
        <v>101852</v>
      </c>
    </row>
    <row r="98" spans="1:4" x14ac:dyDescent="0.55000000000000004">
      <c r="A98" s="31" t="s">
        <v>591</v>
      </c>
      <c r="B98" s="18" t="s">
        <v>1213</v>
      </c>
      <c r="C98" s="19">
        <v>45260.336805555555</v>
      </c>
      <c r="D98" s="20">
        <v>58789</v>
      </c>
    </row>
    <row r="99" spans="1:4" x14ac:dyDescent="0.55000000000000004">
      <c r="A99" s="31" t="s">
        <v>596</v>
      </c>
      <c r="B99" s="18" t="s">
        <v>997</v>
      </c>
      <c r="C99" s="19">
        <v>45259.658333333333</v>
      </c>
      <c r="D99" s="20">
        <v>4583</v>
      </c>
    </row>
    <row r="100" spans="1:4" x14ac:dyDescent="0.55000000000000004">
      <c r="A100" s="31" t="s">
        <v>597</v>
      </c>
      <c r="B100" s="18" t="s">
        <v>996</v>
      </c>
      <c r="C100" s="19">
        <v>45259.341666666667</v>
      </c>
      <c r="D100" s="20">
        <v>11651</v>
      </c>
    </row>
    <row r="101" spans="1:4" x14ac:dyDescent="0.55000000000000004">
      <c r="A101" s="31" t="s">
        <v>604</v>
      </c>
      <c r="B101" s="18" t="s">
        <v>1214</v>
      </c>
      <c r="C101" s="19">
        <v>45245.380555555559</v>
      </c>
      <c r="D101" s="20">
        <v>316089</v>
      </c>
    </row>
    <row r="102" spans="1:4" x14ac:dyDescent="0.55000000000000004">
      <c r="A102" s="31" t="s">
        <v>415</v>
      </c>
      <c r="B102" s="18" t="s">
        <v>1116</v>
      </c>
      <c r="C102" s="19">
        <v>45245.447222222225</v>
      </c>
      <c r="D102" s="20">
        <v>67951</v>
      </c>
    </row>
    <row r="103" spans="1:4" x14ac:dyDescent="0.55000000000000004">
      <c r="A103" s="31" t="s">
        <v>610</v>
      </c>
      <c r="B103" s="18" t="s">
        <v>991</v>
      </c>
      <c r="C103" s="19">
        <v>45247.456250000003</v>
      </c>
      <c r="D103" s="20">
        <v>167970</v>
      </c>
    </row>
    <row r="104" spans="1:4" x14ac:dyDescent="0.55000000000000004">
      <c r="A104" s="31" t="s">
        <v>611</v>
      </c>
      <c r="B104" s="18" t="s">
        <v>1215</v>
      </c>
      <c r="C104" s="19">
        <v>45247.60833333333</v>
      </c>
      <c r="D104" s="20">
        <v>440332</v>
      </c>
    </row>
    <row r="105" spans="1:4" x14ac:dyDescent="0.55000000000000004">
      <c r="A105" s="31" t="s">
        <v>612</v>
      </c>
      <c r="B105" s="18" t="s">
        <v>1216</v>
      </c>
      <c r="C105" s="19">
        <v>45257.79791666667</v>
      </c>
      <c r="D105" s="20">
        <v>3970963</v>
      </c>
    </row>
    <row r="106" spans="1:4" x14ac:dyDescent="0.55000000000000004">
      <c r="A106" s="31" t="s">
        <v>615</v>
      </c>
      <c r="B106" s="18" t="s">
        <v>1217</v>
      </c>
      <c r="C106" s="19">
        <v>45247.572222222225</v>
      </c>
      <c r="D106" s="20">
        <v>209962</v>
      </c>
    </row>
    <row r="107" spans="1:4" x14ac:dyDescent="0.55000000000000004">
      <c r="A107" s="31" t="s">
        <v>616</v>
      </c>
      <c r="B107" s="18" t="s">
        <v>1218</v>
      </c>
      <c r="C107" s="19">
        <v>45250.551388888889</v>
      </c>
      <c r="D107" s="20">
        <v>91824</v>
      </c>
    </row>
    <row r="108" spans="1:4" x14ac:dyDescent="0.55000000000000004">
      <c r="A108" s="31" t="s">
        <v>626</v>
      </c>
      <c r="B108" s="18" t="s">
        <v>1219</v>
      </c>
      <c r="C108" s="19">
        <v>45245.438888888886</v>
      </c>
      <c r="D108" s="20">
        <v>116815</v>
      </c>
    </row>
    <row r="109" spans="1:4" x14ac:dyDescent="0.55000000000000004">
      <c r="A109" s="31" t="s">
        <v>627</v>
      </c>
      <c r="B109" s="18" t="s">
        <v>983</v>
      </c>
      <c r="C109" s="19">
        <v>45260.398611111108</v>
      </c>
      <c r="D109" s="20">
        <v>84748</v>
      </c>
    </row>
    <row r="110" spans="1:4" x14ac:dyDescent="0.55000000000000004">
      <c r="A110" s="31" t="s">
        <v>632</v>
      </c>
      <c r="B110" s="18" t="s">
        <v>1220</v>
      </c>
      <c r="C110" s="19">
        <v>45247.544444444444</v>
      </c>
      <c r="D110" s="20">
        <v>9162</v>
      </c>
    </row>
    <row r="111" spans="1:4" x14ac:dyDescent="0.55000000000000004">
      <c r="A111" s="31" t="s">
        <v>633</v>
      </c>
      <c r="B111" s="18" t="s">
        <v>1221</v>
      </c>
      <c r="C111" s="19">
        <v>45259.365972222222</v>
      </c>
      <c r="D111" s="20">
        <v>63370</v>
      </c>
    </row>
    <row r="112" spans="1:4" x14ac:dyDescent="0.55000000000000004">
      <c r="A112" s="31" t="s">
        <v>636</v>
      </c>
      <c r="B112" s="18" t="s">
        <v>1222</v>
      </c>
      <c r="C112" s="19">
        <v>45246.365277777775</v>
      </c>
      <c r="D112" s="20">
        <v>79404</v>
      </c>
    </row>
    <row r="113" spans="1:4" x14ac:dyDescent="0.55000000000000004">
      <c r="A113" s="31" t="s">
        <v>637</v>
      </c>
      <c r="B113" s="18" t="s">
        <v>981</v>
      </c>
      <c r="C113" s="19">
        <v>45247.536805555559</v>
      </c>
      <c r="D113" s="20">
        <v>3817</v>
      </c>
    </row>
    <row r="114" spans="1:4" x14ac:dyDescent="0.55000000000000004">
      <c r="A114" s="31" t="s">
        <v>638</v>
      </c>
      <c r="B114" s="18" t="s">
        <v>1223</v>
      </c>
      <c r="C114" s="19">
        <v>45258.440972222219</v>
      </c>
      <c r="D114" s="20">
        <v>313035</v>
      </c>
    </row>
    <row r="115" spans="1:4" x14ac:dyDescent="0.55000000000000004">
      <c r="A115" s="31" t="s">
        <v>640</v>
      </c>
      <c r="B115" s="18" t="s">
        <v>1121</v>
      </c>
      <c r="C115" s="19">
        <v>45258.673611111109</v>
      </c>
      <c r="D115" s="20">
        <v>120764</v>
      </c>
    </row>
    <row r="116" spans="1:4" x14ac:dyDescent="0.55000000000000004">
      <c r="C116" s="11"/>
    </row>
    <row r="117" spans="1:4" x14ac:dyDescent="0.55000000000000004">
      <c r="C117" s="11"/>
    </row>
    <row r="118" spans="1:4" x14ac:dyDescent="0.55000000000000004">
      <c r="C118" s="11"/>
    </row>
    <row r="119" spans="1:4" x14ac:dyDescent="0.55000000000000004">
      <c r="C119" s="11"/>
    </row>
    <row r="120" spans="1:4" x14ac:dyDescent="0.55000000000000004">
      <c r="C120" s="11"/>
    </row>
    <row r="121" spans="1:4" x14ac:dyDescent="0.55000000000000004">
      <c r="C121" s="11"/>
    </row>
    <row r="122" spans="1:4" x14ac:dyDescent="0.55000000000000004">
      <c r="C122" s="11"/>
    </row>
    <row r="123" spans="1:4" x14ac:dyDescent="0.55000000000000004">
      <c r="C123" s="11"/>
    </row>
    <row r="124" spans="1:4" x14ac:dyDescent="0.55000000000000004">
      <c r="C124" s="11"/>
    </row>
    <row r="125" spans="1:4" x14ac:dyDescent="0.55000000000000004">
      <c r="C125" s="11"/>
    </row>
    <row r="126" spans="1:4" x14ac:dyDescent="0.55000000000000004">
      <c r="C126" s="11"/>
    </row>
    <row r="127" spans="1:4" x14ac:dyDescent="0.55000000000000004">
      <c r="C127" s="11"/>
    </row>
    <row r="128" spans="1:4" x14ac:dyDescent="0.55000000000000004">
      <c r="C128" s="11"/>
    </row>
    <row r="129" spans="3:3" x14ac:dyDescent="0.55000000000000004">
      <c r="C129" s="11"/>
    </row>
    <row r="130" spans="3:3" x14ac:dyDescent="0.55000000000000004">
      <c r="C130" s="11"/>
    </row>
    <row r="131" spans="3:3" x14ac:dyDescent="0.55000000000000004">
      <c r="C131" s="11"/>
    </row>
    <row r="132" spans="3:3" x14ac:dyDescent="0.55000000000000004">
      <c r="C132" s="11"/>
    </row>
    <row r="133" spans="3:3" x14ac:dyDescent="0.55000000000000004">
      <c r="C133" s="11"/>
    </row>
    <row r="134" spans="3:3" x14ac:dyDescent="0.55000000000000004">
      <c r="C134" s="11"/>
    </row>
    <row r="135" spans="3:3" x14ac:dyDescent="0.55000000000000004">
      <c r="C135" s="11"/>
    </row>
    <row r="136" spans="3:3" x14ac:dyDescent="0.55000000000000004">
      <c r="C136" s="11"/>
    </row>
    <row r="137" spans="3:3" x14ac:dyDescent="0.55000000000000004">
      <c r="C137" s="11"/>
    </row>
    <row r="138" spans="3:3" x14ac:dyDescent="0.55000000000000004">
      <c r="C138" s="11"/>
    </row>
    <row r="139" spans="3:3" x14ac:dyDescent="0.55000000000000004">
      <c r="C139" s="11"/>
    </row>
    <row r="140" spans="3:3" x14ac:dyDescent="0.55000000000000004">
      <c r="C140" s="11"/>
    </row>
    <row r="141" spans="3:3" x14ac:dyDescent="0.55000000000000004">
      <c r="C141" s="11"/>
    </row>
    <row r="142" spans="3:3" x14ac:dyDescent="0.55000000000000004">
      <c r="C142" s="11"/>
    </row>
    <row r="143" spans="3:3" x14ac:dyDescent="0.55000000000000004">
      <c r="C143" s="11"/>
    </row>
    <row r="144" spans="3:3" x14ac:dyDescent="0.55000000000000004">
      <c r="C144" s="11"/>
    </row>
    <row r="145" spans="3:3" x14ac:dyDescent="0.55000000000000004">
      <c r="C145" s="11"/>
    </row>
    <row r="146" spans="3:3" x14ac:dyDescent="0.55000000000000004">
      <c r="C146" s="11"/>
    </row>
    <row r="147" spans="3:3" x14ac:dyDescent="0.55000000000000004">
      <c r="C147" s="11"/>
    </row>
    <row r="148" spans="3:3" x14ac:dyDescent="0.55000000000000004">
      <c r="C148" s="11"/>
    </row>
    <row r="149" spans="3:3" x14ac:dyDescent="0.55000000000000004">
      <c r="C149" s="11"/>
    </row>
    <row r="150" spans="3:3" x14ac:dyDescent="0.55000000000000004">
      <c r="C150" s="11"/>
    </row>
    <row r="151" spans="3:3" x14ac:dyDescent="0.55000000000000004">
      <c r="C151" s="11"/>
    </row>
    <row r="152" spans="3:3" x14ac:dyDescent="0.55000000000000004">
      <c r="C152" s="11"/>
    </row>
    <row r="153" spans="3:3" x14ac:dyDescent="0.55000000000000004">
      <c r="C153" s="11"/>
    </row>
    <row r="154" spans="3:3" x14ac:dyDescent="0.55000000000000004">
      <c r="C154" s="11"/>
    </row>
    <row r="155" spans="3:3" x14ac:dyDescent="0.55000000000000004">
      <c r="C155" s="11"/>
    </row>
    <row r="156" spans="3:3" x14ac:dyDescent="0.55000000000000004">
      <c r="C156" s="11"/>
    </row>
    <row r="157" spans="3:3" x14ac:dyDescent="0.55000000000000004">
      <c r="C157" s="11"/>
    </row>
    <row r="158" spans="3:3" x14ac:dyDescent="0.55000000000000004">
      <c r="C158" s="11"/>
    </row>
    <row r="159" spans="3:3" x14ac:dyDescent="0.55000000000000004">
      <c r="C159" s="11"/>
    </row>
  </sheetData>
  <sortState xmlns:xlrd2="http://schemas.microsoft.com/office/spreadsheetml/2017/richdata2" ref="A2:D159">
    <sortCondition ref="A14"/>
  </sortState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Increased Enrollment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943-89C7-4D9E-A99F-B546EF901D81}">
  <sheetPr codeName="Sheet3"/>
  <dimension ref="A1:D291"/>
  <sheetViews>
    <sheetView topLeftCell="A260" zoomScaleNormal="100" workbookViewId="0">
      <selection activeCell="E5" sqref="E5:E324"/>
    </sheetView>
  </sheetViews>
  <sheetFormatPr defaultColWidth="9.15625" defaultRowHeight="14.4" x14ac:dyDescent="0.55000000000000004"/>
  <cols>
    <col min="1" max="1" width="10.68359375" style="33" customWidth="1"/>
    <col min="2" max="2" width="35.41796875" style="10" customWidth="1"/>
    <col min="3" max="4" width="17.15625" style="10" customWidth="1"/>
    <col min="5" max="16384" width="9.15625" style="2"/>
  </cols>
  <sheetData>
    <row r="1" spans="1:4" s="10" customFormat="1" x14ac:dyDescent="0.55000000000000004">
      <c r="A1" s="29" t="s">
        <v>1134</v>
      </c>
      <c r="B1" s="15" t="s">
        <v>1134</v>
      </c>
      <c r="C1" s="139" t="s">
        <v>1122</v>
      </c>
      <c r="D1" s="22" t="s">
        <v>1135</v>
      </c>
    </row>
    <row r="2" spans="1:4" s="12" customFormat="1" x14ac:dyDescent="0.55000000000000004">
      <c r="A2" s="30" t="s">
        <v>1136</v>
      </c>
      <c r="B2" s="17" t="s">
        <v>1137</v>
      </c>
      <c r="C2" s="140"/>
      <c r="D2" s="23" t="s">
        <v>1138</v>
      </c>
    </row>
    <row r="3" spans="1:4" s="12" customFormat="1" x14ac:dyDescent="0.55000000000000004">
      <c r="A3" s="31" t="s">
        <v>323</v>
      </c>
      <c r="B3" s="18" t="s">
        <v>1224</v>
      </c>
      <c r="C3" s="19">
        <v>45257.474305555559</v>
      </c>
      <c r="D3" s="20">
        <v>55172</v>
      </c>
    </row>
    <row r="4" spans="1:4" s="12" customFormat="1" x14ac:dyDescent="0.55000000000000004">
      <c r="A4" s="31" t="s">
        <v>321</v>
      </c>
      <c r="B4" s="18" t="s">
        <v>1225</v>
      </c>
      <c r="C4" s="19">
        <v>45251.423611111109</v>
      </c>
      <c r="D4" s="20">
        <v>110345</v>
      </c>
    </row>
    <row r="5" spans="1:4" s="12" customFormat="1" x14ac:dyDescent="0.55000000000000004">
      <c r="A5" s="31" t="s">
        <v>325</v>
      </c>
      <c r="B5" s="18" t="s">
        <v>1226</v>
      </c>
      <c r="C5" s="19">
        <v>45260.322222222225</v>
      </c>
      <c r="D5" s="20">
        <v>46624</v>
      </c>
    </row>
    <row r="6" spans="1:4" s="12" customFormat="1" x14ac:dyDescent="0.55000000000000004">
      <c r="A6" s="31" t="s">
        <v>326</v>
      </c>
      <c r="B6" s="18" t="s">
        <v>1227</v>
      </c>
      <c r="C6" s="19">
        <v>45247.506944444445</v>
      </c>
      <c r="D6" s="20">
        <v>77708</v>
      </c>
    </row>
    <row r="7" spans="1:4" s="12" customFormat="1" x14ac:dyDescent="0.55000000000000004">
      <c r="A7" s="31" t="s">
        <v>327</v>
      </c>
      <c r="B7" s="18" t="s">
        <v>1228</v>
      </c>
      <c r="C7" s="19">
        <v>45257.402777777781</v>
      </c>
      <c r="D7" s="20">
        <v>80039</v>
      </c>
    </row>
    <row r="8" spans="1:4" s="12" customFormat="1" x14ac:dyDescent="0.55000000000000004">
      <c r="A8" s="31" t="s">
        <v>328</v>
      </c>
      <c r="B8" s="18" t="s">
        <v>1229</v>
      </c>
      <c r="C8" s="19">
        <v>45251.622916666667</v>
      </c>
      <c r="D8" s="20">
        <v>13210</v>
      </c>
    </row>
    <row r="9" spans="1:4" s="12" customFormat="1" x14ac:dyDescent="0.55000000000000004">
      <c r="A9" s="31" t="s">
        <v>329</v>
      </c>
      <c r="B9" s="18" t="s">
        <v>1230</v>
      </c>
      <c r="C9" s="19">
        <v>45259.484027777777</v>
      </c>
      <c r="D9" s="20">
        <v>38854</v>
      </c>
    </row>
    <row r="10" spans="1:4" s="12" customFormat="1" x14ac:dyDescent="0.55000000000000004">
      <c r="A10" s="31" t="s">
        <v>522</v>
      </c>
      <c r="B10" s="18" t="s">
        <v>1231</v>
      </c>
      <c r="C10" s="19">
        <v>45246.54583333333</v>
      </c>
      <c r="D10" s="20">
        <v>56726</v>
      </c>
    </row>
    <row r="11" spans="1:4" x14ac:dyDescent="0.55000000000000004">
      <c r="A11" s="31" t="s">
        <v>332</v>
      </c>
      <c r="B11" s="18" t="s">
        <v>1232</v>
      </c>
      <c r="C11" s="19">
        <v>45250.472222222219</v>
      </c>
      <c r="D11" s="20">
        <v>271978</v>
      </c>
    </row>
    <row r="12" spans="1:4" x14ac:dyDescent="0.55000000000000004">
      <c r="A12" s="31" t="s">
        <v>334</v>
      </c>
      <c r="B12" s="18" t="s">
        <v>1140</v>
      </c>
      <c r="C12" s="19">
        <v>45251.347222222219</v>
      </c>
      <c r="D12" s="20">
        <v>232346</v>
      </c>
    </row>
    <row r="13" spans="1:4" x14ac:dyDescent="0.55000000000000004">
      <c r="A13" s="31" t="s">
        <v>335</v>
      </c>
      <c r="B13" s="18" t="s">
        <v>1233</v>
      </c>
      <c r="C13" s="19">
        <v>45250.491666666669</v>
      </c>
      <c r="D13" s="20">
        <v>85479</v>
      </c>
    </row>
    <row r="14" spans="1:4" x14ac:dyDescent="0.55000000000000004">
      <c r="A14" s="31" t="s">
        <v>336</v>
      </c>
      <c r="B14" s="18" t="s">
        <v>1234</v>
      </c>
      <c r="C14" s="19">
        <v>45246.722222222219</v>
      </c>
      <c r="D14" s="20">
        <v>850125</v>
      </c>
    </row>
    <row r="15" spans="1:4" x14ac:dyDescent="0.55000000000000004">
      <c r="A15" s="31" t="s">
        <v>337</v>
      </c>
      <c r="B15" s="18" t="s">
        <v>1235</v>
      </c>
      <c r="C15" s="19">
        <v>45251.446527777778</v>
      </c>
      <c r="D15" s="20">
        <v>115785</v>
      </c>
    </row>
    <row r="16" spans="1:4" x14ac:dyDescent="0.55000000000000004">
      <c r="A16" s="31" t="s">
        <v>532</v>
      </c>
      <c r="B16" s="18" t="s">
        <v>1236</v>
      </c>
      <c r="C16" s="19">
        <v>45259.350694444445</v>
      </c>
      <c r="D16" s="20">
        <v>116562</v>
      </c>
    </row>
    <row r="17" spans="1:4" x14ac:dyDescent="0.55000000000000004">
      <c r="A17" s="31" t="s">
        <v>338</v>
      </c>
      <c r="B17" s="18" t="s">
        <v>1141</v>
      </c>
      <c r="C17" s="19">
        <v>45246.477777777778</v>
      </c>
      <c r="D17" s="20">
        <v>13210</v>
      </c>
    </row>
    <row r="18" spans="1:4" x14ac:dyDescent="0.55000000000000004">
      <c r="A18" s="31" t="s">
        <v>340</v>
      </c>
      <c r="B18" s="18" t="s">
        <v>1079</v>
      </c>
      <c r="C18" s="19">
        <v>45247.53125</v>
      </c>
      <c r="D18" s="20">
        <v>54395</v>
      </c>
    </row>
    <row r="19" spans="1:4" x14ac:dyDescent="0.55000000000000004">
      <c r="A19" s="31" t="s">
        <v>324</v>
      </c>
      <c r="B19" s="18" t="s">
        <v>1088</v>
      </c>
      <c r="C19" s="19">
        <v>45259.659722222219</v>
      </c>
      <c r="D19" s="20">
        <v>117339</v>
      </c>
    </row>
    <row r="20" spans="1:4" x14ac:dyDescent="0.55000000000000004">
      <c r="A20" s="31" t="s">
        <v>341</v>
      </c>
      <c r="B20" s="18" t="s">
        <v>1237</v>
      </c>
      <c r="C20" s="19">
        <v>45259.439583333333</v>
      </c>
      <c r="D20" s="20">
        <v>96357</v>
      </c>
    </row>
    <row r="21" spans="1:4" x14ac:dyDescent="0.55000000000000004">
      <c r="A21" s="31" t="s">
        <v>342</v>
      </c>
      <c r="B21" s="18" t="s">
        <v>1078</v>
      </c>
      <c r="C21" s="19">
        <v>45247.607638888891</v>
      </c>
      <c r="D21" s="20">
        <v>15541</v>
      </c>
    </row>
    <row r="22" spans="1:4" x14ac:dyDescent="0.55000000000000004">
      <c r="A22" s="31" t="s">
        <v>343</v>
      </c>
      <c r="B22" s="18" t="s">
        <v>1238</v>
      </c>
      <c r="C22" s="19">
        <v>45258.547222222223</v>
      </c>
      <c r="D22" s="20">
        <v>83924</v>
      </c>
    </row>
    <row r="23" spans="1:4" x14ac:dyDescent="0.55000000000000004">
      <c r="A23" s="31" t="s">
        <v>344</v>
      </c>
      <c r="B23" s="18" t="s">
        <v>1143</v>
      </c>
      <c r="C23" s="19">
        <v>45258.390972222223</v>
      </c>
      <c r="D23" s="20">
        <v>12433</v>
      </c>
    </row>
    <row r="24" spans="1:4" x14ac:dyDescent="0.55000000000000004">
      <c r="A24" s="31" t="s">
        <v>345</v>
      </c>
      <c r="B24" s="18" t="s">
        <v>1239</v>
      </c>
      <c r="C24" s="19">
        <v>45251.549305555556</v>
      </c>
      <c r="D24" s="20">
        <v>44293</v>
      </c>
    </row>
    <row r="25" spans="1:4" x14ac:dyDescent="0.55000000000000004">
      <c r="A25" s="31" t="s">
        <v>346</v>
      </c>
      <c r="B25" s="18" t="s">
        <v>1090</v>
      </c>
      <c r="C25" s="19">
        <v>45250.51458333333</v>
      </c>
      <c r="D25" s="20">
        <v>7771</v>
      </c>
    </row>
    <row r="26" spans="1:4" x14ac:dyDescent="0.55000000000000004">
      <c r="A26" s="31" t="s">
        <v>347</v>
      </c>
      <c r="B26" s="18" t="s">
        <v>1240</v>
      </c>
      <c r="C26" s="19">
        <v>45245.410416666666</v>
      </c>
      <c r="D26" s="20">
        <v>101797</v>
      </c>
    </row>
    <row r="27" spans="1:4" x14ac:dyDescent="0.55000000000000004">
      <c r="A27" s="31" t="s">
        <v>348</v>
      </c>
      <c r="B27" s="18" t="s">
        <v>1241</v>
      </c>
      <c r="C27" s="19">
        <v>45251.502083333333</v>
      </c>
      <c r="D27" s="20">
        <v>78485</v>
      </c>
    </row>
    <row r="28" spans="1:4" x14ac:dyDescent="0.55000000000000004">
      <c r="A28" s="31" t="s">
        <v>349</v>
      </c>
      <c r="B28" s="18" t="s">
        <v>1091</v>
      </c>
      <c r="C28" s="19">
        <v>45260.286111111112</v>
      </c>
      <c r="D28" s="20">
        <v>145313</v>
      </c>
    </row>
    <row r="29" spans="1:4" x14ac:dyDescent="0.55000000000000004">
      <c r="A29" s="31" t="s">
        <v>350</v>
      </c>
      <c r="B29" s="18" t="s">
        <v>1124</v>
      </c>
      <c r="C29" s="19">
        <v>45260.356944444444</v>
      </c>
      <c r="D29" s="20">
        <v>613893</v>
      </c>
    </row>
    <row r="30" spans="1:4" x14ac:dyDescent="0.55000000000000004">
      <c r="A30" s="31" t="s">
        <v>419</v>
      </c>
      <c r="B30" s="18" t="s">
        <v>1242</v>
      </c>
      <c r="C30" s="19">
        <v>45245.32708333333</v>
      </c>
      <c r="D30" s="20">
        <v>209034</v>
      </c>
    </row>
    <row r="31" spans="1:4" x14ac:dyDescent="0.55000000000000004">
      <c r="A31" s="31" t="s">
        <v>352</v>
      </c>
      <c r="B31" s="18" t="s">
        <v>1243</v>
      </c>
      <c r="C31" s="19">
        <v>45259.340277777781</v>
      </c>
      <c r="D31" s="20">
        <v>362896</v>
      </c>
    </row>
    <row r="32" spans="1:4" x14ac:dyDescent="0.55000000000000004">
      <c r="A32" s="31" t="s">
        <v>353</v>
      </c>
      <c r="B32" s="18" t="s">
        <v>1244</v>
      </c>
      <c r="C32" s="19">
        <v>45259.365277777775</v>
      </c>
      <c r="D32" s="20">
        <v>132103</v>
      </c>
    </row>
    <row r="33" spans="1:4" x14ac:dyDescent="0.55000000000000004">
      <c r="A33" s="31" t="s">
        <v>355</v>
      </c>
      <c r="B33" s="18" t="s">
        <v>1245</v>
      </c>
      <c r="C33" s="19">
        <v>45259.59652777778</v>
      </c>
      <c r="D33" s="20">
        <v>108791</v>
      </c>
    </row>
    <row r="34" spans="1:4" x14ac:dyDescent="0.55000000000000004">
      <c r="A34" s="31" t="s">
        <v>525</v>
      </c>
      <c r="B34" s="18" t="s">
        <v>1093</v>
      </c>
      <c r="C34" s="19">
        <v>45259.450694444444</v>
      </c>
      <c r="D34" s="20">
        <v>46624</v>
      </c>
    </row>
    <row r="35" spans="1:4" x14ac:dyDescent="0.55000000000000004">
      <c r="A35" s="31" t="s">
        <v>356</v>
      </c>
      <c r="B35" s="18" t="s">
        <v>1072</v>
      </c>
      <c r="C35" s="19">
        <v>45258.633333333331</v>
      </c>
      <c r="D35" s="20">
        <v>839246</v>
      </c>
    </row>
    <row r="36" spans="1:4" x14ac:dyDescent="0.55000000000000004">
      <c r="A36" s="31" t="s">
        <v>359</v>
      </c>
      <c r="B36" s="18" t="s">
        <v>1246</v>
      </c>
      <c r="C36" s="19">
        <v>45259.436805555553</v>
      </c>
      <c r="D36" s="20">
        <v>61389</v>
      </c>
    </row>
    <row r="37" spans="1:4" x14ac:dyDescent="0.55000000000000004">
      <c r="A37" s="31" t="s">
        <v>357</v>
      </c>
      <c r="B37" s="18" t="s">
        <v>1146</v>
      </c>
      <c r="C37" s="19">
        <v>45245.595138888886</v>
      </c>
      <c r="D37" s="20">
        <v>76930</v>
      </c>
    </row>
    <row r="38" spans="1:4" x14ac:dyDescent="0.55000000000000004">
      <c r="A38" s="31" t="s">
        <v>358</v>
      </c>
      <c r="B38" s="18" t="s">
        <v>1247</v>
      </c>
      <c r="C38" s="19">
        <v>45251.626388888886</v>
      </c>
      <c r="D38" s="20">
        <v>31083</v>
      </c>
    </row>
    <row r="39" spans="1:4" x14ac:dyDescent="0.55000000000000004">
      <c r="A39" s="31" t="s">
        <v>360</v>
      </c>
      <c r="B39" s="18" t="s">
        <v>1248</v>
      </c>
      <c r="C39" s="19">
        <v>45251.481944444444</v>
      </c>
      <c r="D39" s="20">
        <v>142206</v>
      </c>
    </row>
    <row r="40" spans="1:4" x14ac:dyDescent="0.55000000000000004">
      <c r="A40" s="31" t="s">
        <v>361</v>
      </c>
      <c r="B40" s="18" t="s">
        <v>1249</v>
      </c>
      <c r="C40" s="19">
        <v>45251.650694444441</v>
      </c>
      <c r="D40" s="20">
        <v>52841</v>
      </c>
    </row>
    <row r="41" spans="1:4" x14ac:dyDescent="0.55000000000000004">
      <c r="A41" s="31" t="s">
        <v>362</v>
      </c>
      <c r="B41" s="18" t="s">
        <v>1250</v>
      </c>
      <c r="C41" s="19">
        <v>45245.503472222219</v>
      </c>
      <c r="D41" s="20">
        <v>128995</v>
      </c>
    </row>
    <row r="42" spans="1:4" x14ac:dyDescent="0.55000000000000004">
      <c r="A42" s="31" t="s">
        <v>363</v>
      </c>
      <c r="B42" s="18" t="s">
        <v>1251</v>
      </c>
      <c r="C42" s="19">
        <v>45259.461805555555</v>
      </c>
      <c r="D42" s="20">
        <v>155416</v>
      </c>
    </row>
    <row r="43" spans="1:4" x14ac:dyDescent="0.55000000000000004">
      <c r="A43" s="31" t="s">
        <v>364</v>
      </c>
      <c r="B43" s="18" t="s">
        <v>1147</v>
      </c>
      <c r="C43" s="19">
        <v>45245.489583333336</v>
      </c>
      <c r="D43" s="20">
        <v>218359</v>
      </c>
    </row>
    <row r="44" spans="1:4" x14ac:dyDescent="0.55000000000000004">
      <c r="A44" s="31" t="s">
        <v>365</v>
      </c>
      <c r="B44" s="18" t="s">
        <v>1070</v>
      </c>
      <c r="C44" s="19">
        <v>45250.519444444442</v>
      </c>
      <c r="D44" s="20">
        <v>1497433</v>
      </c>
    </row>
    <row r="45" spans="1:4" x14ac:dyDescent="0.55000000000000004">
      <c r="A45" s="31" t="s">
        <v>366</v>
      </c>
      <c r="B45" s="18" t="s">
        <v>1252</v>
      </c>
      <c r="C45" s="19">
        <v>45250.352777777778</v>
      </c>
      <c r="D45" s="20">
        <v>90918</v>
      </c>
    </row>
    <row r="46" spans="1:4" x14ac:dyDescent="0.55000000000000004">
      <c r="A46" s="31" t="s">
        <v>367</v>
      </c>
      <c r="B46" s="18" t="s">
        <v>1253</v>
      </c>
      <c r="C46" s="19">
        <v>45252.515972222223</v>
      </c>
      <c r="D46" s="20">
        <v>107237</v>
      </c>
    </row>
    <row r="47" spans="1:4" x14ac:dyDescent="0.55000000000000004">
      <c r="A47" s="32" t="s">
        <v>368</v>
      </c>
      <c r="B47" s="18" t="s">
        <v>1067</v>
      </c>
      <c r="C47" s="19">
        <v>45259.487500000003</v>
      </c>
      <c r="D47" s="20">
        <v>95580</v>
      </c>
    </row>
    <row r="48" spans="1:4" x14ac:dyDescent="0.55000000000000004">
      <c r="A48" s="32" t="s">
        <v>371</v>
      </c>
      <c r="B48" s="18" t="s">
        <v>1254</v>
      </c>
      <c r="C48" s="19">
        <v>45252.540972222225</v>
      </c>
      <c r="D48" s="20">
        <v>85479</v>
      </c>
    </row>
    <row r="49" spans="1:4" x14ac:dyDescent="0.55000000000000004">
      <c r="A49" s="32" t="s">
        <v>373</v>
      </c>
      <c r="B49" s="18" t="s">
        <v>1255</v>
      </c>
      <c r="C49" s="19">
        <v>45250.439583333333</v>
      </c>
      <c r="D49" s="20">
        <v>85478</v>
      </c>
    </row>
    <row r="50" spans="1:4" x14ac:dyDescent="0.55000000000000004">
      <c r="A50" s="32" t="s">
        <v>376</v>
      </c>
      <c r="B50" s="18" t="s">
        <v>1256</v>
      </c>
      <c r="C50" s="19">
        <v>45258.820138888892</v>
      </c>
      <c r="D50" s="20">
        <v>132104</v>
      </c>
    </row>
    <row r="51" spans="1:4" x14ac:dyDescent="0.55000000000000004">
      <c r="A51" s="31" t="s">
        <v>377</v>
      </c>
      <c r="B51" s="18" t="s">
        <v>1257</v>
      </c>
      <c r="C51" s="19">
        <v>45246.319444444445</v>
      </c>
      <c r="D51" s="20">
        <v>54385</v>
      </c>
    </row>
    <row r="52" spans="1:4" x14ac:dyDescent="0.55000000000000004">
      <c r="A52" s="31" t="s">
        <v>378</v>
      </c>
      <c r="B52" s="18" t="s">
        <v>1151</v>
      </c>
      <c r="C52" s="19">
        <v>45245.472222222219</v>
      </c>
      <c r="D52" s="20">
        <v>24089</v>
      </c>
    </row>
    <row r="53" spans="1:4" x14ac:dyDescent="0.55000000000000004">
      <c r="A53" s="32" t="s">
        <v>379</v>
      </c>
      <c r="B53" s="18" t="s">
        <v>1258</v>
      </c>
      <c r="C53" s="19">
        <v>45250.626388888886</v>
      </c>
      <c r="D53" s="20">
        <v>131326</v>
      </c>
    </row>
    <row r="54" spans="1:4" x14ac:dyDescent="0.55000000000000004">
      <c r="A54" s="31" t="s">
        <v>380</v>
      </c>
      <c r="B54" s="18" t="s">
        <v>1259</v>
      </c>
      <c r="C54" s="19">
        <v>45245.411805555559</v>
      </c>
      <c r="D54" s="20">
        <v>155416</v>
      </c>
    </row>
    <row r="55" spans="1:4" x14ac:dyDescent="0.55000000000000004">
      <c r="A55" s="32" t="s">
        <v>381</v>
      </c>
      <c r="B55" s="18" t="s">
        <v>1260</v>
      </c>
      <c r="C55" s="19">
        <v>45259.341666666667</v>
      </c>
      <c r="D55" s="20">
        <v>225353</v>
      </c>
    </row>
    <row r="56" spans="1:4" x14ac:dyDescent="0.55000000000000004">
      <c r="A56" s="32" t="s">
        <v>382</v>
      </c>
      <c r="B56" s="18" t="s">
        <v>1261</v>
      </c>
      <c r="C56" s="19">
        <v>45251.748611111114</v>
      </c>
      <c r="D56" s="20">
        <v>96357</v>
      </c>
    </row>
    <row r="57" spans="1:4" x14ac:dyDescent="0.55000000000000004">
      <c r="A57" s="31" t="s">
        <v>383</v>
      </c>
      <c r="B57" s="18" t="s">
        <v>1262</v>
      </c>
      <c r="C57" s="19">
        <v>45246.627083333333</v>
      </c>
      <c r="D57" s="20">
        <v>101020</v>
      </c>
    </row>
    <row r="58" spans="1:4" x14ac:dyDescent="0.55000000000000004">
      <c r="A58" s="31" t="s">
        <v>386</v>
      </c>
      <c r="B58" s="18" t="s">
        <v>1263</v>
      </c>
      <c r="C58" s="19">
        <v>45245.584027777775</v>
      </c>
      <c r="D58" s="20">
        <v>116562</v>
      </c>
    </row>
    <row r="59" spans="1:4" x14ac:dyDescent="0.55000000000000004">
      <c r="A59" s="31" t="s">
        <v>387</v>
      </c>
      <c r="B59" s="18" t="s">
        <v>1264</v>
      </c>
      <c r="C59" s="19">
        <v>45246.420138888891</v>
      </c>
      <c r="D59" s="20">
        <v>676060</v>
      </c>
    </row>
    <row r="60" spans="1:4" x14ac:dyDescent="0.55000000000000004">
      <c r="A60" s="31" t="s">
        <v>388</v>
      </c>
      <c r="B60" s="18" t="s">
        <v>1153</v>
      </c>
      <c r="C60" s="19">
        <v>45259.432638888888</v>
      </c>
      <c r="D60" s="20">
        <v>136766</v>
      </c>
    </row>
    <row r="61" spans="1:4" x14ac:dyDescent="0.55000000000000004">
      <c r="A61" s="31" t="s">
        <v>389</v>
      </c>
      <c r="B61" s="18" t="s">
        <v>1265</v>
      </c>
      <c r="C61" s="19">
        <v>45245.544444444444</v>
      </c>
      <c r="D61" s="20">
        <v>630988</v>
      </c>
    </row>
    <row r="62" spans="1:4" x14ac:dyDescent="0.55000000000000004">
      <c r="A62" s="31" t="s">
        <v>390</v>
      </c>
      <c r="B62" s="18" t="s">
        <v>1266</v>
      </c>
      <c r="C62" s="19">
        <v>45245.310416666667</v>
      </c>
      <c r="D62" s="20">
        <v>93249</v>
      </c>
    </row>
    <row r="63" spans="1:4" x14ac:dyDescent="0.55000000000000004">
      <c r="A63" s="31" t="s">
        <v>391</v>
      </c>
      <c r="B63" s="18" t="s">
        <v>1154</v>
      </c>
      <c r="C63" s="19">
        <v>45245.364583333336</v>
      </c>
      <c r="D63" s="20">
        <v>163963</v>
      </c>
    </row>
    <row r="64" spans="1:4" x14ac:dyDescent="0.55000000000000004">
      <c r="A64" s="31" t="s">
        <v>392</v>
      </c>
      <c r="B64" s="18" t="s">
        <v>1155</v>
      </c>
      <c r="C64" s="19">
        <v>45245.503472222219</v>
      </c>
      <c r="D64" s="20">
        <v>59835</v>
      </c>
    </row>
    <row r="65" spans="1:4" x14ac:dyDescent="0.55000000000000004">
      <c r="A65" s="31" t="s">
        <v>394</v>
      </c>
      <c r="B65" s="18" t="s">
        <v>1267</v>
      </c>
      <c r="C65" s="19">
        <v>45257.416666666664</v>
      </c>
      <c r="D65" s="20">
        <v>31083</v>
      </c>
    </row>
    <row r="66" spans="1:4" x14ac:dyDescent="0.55000000000000004">
      <c r="A66" s="31" t="s">
        <v>395</v>
      </c>
      <c r="B66" s="18" t="s">
        <v>1268</v>
      </c>
      <c r="C66" s="19">
        <v>45251.625694444447</v>
      </c>
      <c r="D66" s="20">
        <v>1376985</v>
      </c>
    </row>
    <row r="67" spans="1:4" x14ac:dyDescent="0.55000000000000004">
      <c r="A67" s="31" t="s">
        <v>396</v>
      </c>
      <c r="B67" s="18" t="s">
        <v>1269</v>
      </c>
      <c r="C67" s="19">
        <v>45246.411805555559</v>
      </c>
      <c r="D67" s="20">
        <v>223799</v>
      </c>
    </row>
    <row r="68" spans="1:4" x14ac:dyDescent="0.55000000000000004">
      <c r="A68" s="31" t="s">
        <v>397</v>
      </c>
      <c r="B68" s="18" t="s">
        <v>1096</v>
      </c>
      <c r="C68" s="19">
        <v>45245.942361111112</v>
      </c>
      <c r="D68" s="20">
        <v>444489</v>
      </c>
    </row>
    <row r="69" spans="1:4" x14ac:dyDescent="0.55000000000000004">
      <c r="A69" s="31" t="s">
        <v>399</v>
      </c>
      <c r="B69" s="18" t="s">
        <v>1270</v>
      </c>
      <c r="C69" s="19">
        <v>45251.415277777778</v>
      </c>
      <c r="D69" s="20">
        <v>2025070</v>
      </c>
    </row>
    <row r="70" spans="1:4" x14ac:dyDescent="0.55000000000000004">
      <c r="A70" s="31" t="s">
        <v>400</v>
      </c>
      <c r="B70" s="18" t="s">
        <v>1271</v>
      </c>
      <c r="C70" s="19">
        <v>45257.613194444442</v>
      </c>
      <c r="D70" s="20">
        <v>104128</v>
      </c>
    </row>
    <row r="71" spans="1:4" x14ac:dyDescent="0.55000000000000004">
      <c r="A71" s="31" t="s">
        <v>401</v>
      </c>
      <c r="B71" s="18" t="s">
        <v>1056</v>
      </c>
      <c r="C71" s="19">
        <v>45245.576388888891</v>
      </c>
      <c r="D71" s="20">
        <v>54395</v>
      </c>
    </row>
    <row r="72" spans="1:4" x14ac:dyDescent="0.55000000000000004">
      <c r="A72" s="31" t="s">
        <v>402</v>
      </c>
      <c r="B72" s="18" t="s">
        <v>1272</v>
      </c>
      <c r="C72" s="19">
        <v>45250.491666666669</v>
      </c>
      <c r="D72" s="20">
        <v>7770</v>
      </c>
    </row>
    <row r="73" spans="1:4" x14ac:dyDescent="0.55000000000000004">
      <c r="A73" s="31" t="s">
        <v>403</v>
      </c>
      <c r="B73" s="18" t="s">
        <v>1273</v>
      </c>
      <c r="C73" s="19">
        <v>45257.343055555553</v>
      </c>
      <c r="D73" s="20">
        <v>62166</v>
      </c>
    </row>
    <row r="74" spans="1:4" x14ac:dyDescent="0.55000000000000004">
      <c r="A74" s="31" t="s">
        <v>404</v>
      </c>
      <c r="B74" s="18" t="s">
        <v>1158</v>
      </c>
      <c r="C74" s="19">
        <v>45261.940972222219</v>
      </c>
      <c r="D74" s="20">
        <v>4662</v>
      </c>
    </row>
    <row r="75" spans="1:4" x14ac:dyDescent="0.55000000000000004">
      <c r="A75" s="31" t="s">
        <v>405</v>
      </c>
      <c r="B75" s="18" t="s">
        <v>1159</v>
      </c>
      <c r="C75" s="19">
        <v>45247.701388888891</v>
      </c>
      <c r="D75" s="20">
        <v>4165148</v>
      </c>
    </row>
    <row r="76" spans="1:4" x14ac:dyDescent="0.55000000000000004">
      <c r="A76" s="31" t="s">
        <v>406</v>
      </c>
      <c r="B76" s="18" t="s">
        <v>1274</v>
      </c>
      <c r="C76" s="19">
        <v>45246.659722222219</v>
      </c>
      <c r="D76" s="20">
        <v>15541</v>
      </c>
    </row>
    <row r="77" spans="1:4" x14ac:dyDescent="0.55000000000000004">
      <c r="A77" s="31" t="s">
        <v>407</v>
      </c>
      <c r="B77" s="18" t="s">
        <v>1275</v>
      </c>
      <c r="C77" s="19">
        <v>45251.440972222219</v>
      </c>
      <c r="D77" s="20">
        <v>85479</v>
      </c>
    </row>
    <row r="78" spans="1:4" x14ac:dyDescent="0.55000000000000004">
      <c r="A78" s="31" t="s">
        <v>408</v>
      </c>
      <c r="B78" s="18" t="s">
        <v>1276</v>
      </c>
      <c r="C78" s="19">
        <v>45245.693749999999</v>
      </c>
      <c r="D78" s="20">
        <v>390094</v>
      </c>
    </row>
    <row r="79" spans="1:4" x14ac:dyDescent="0.55000000000000004">
      <c r="A79" s="31" t="s">
        <v>409</v>
      </c>
      <c r="B79" s="18" t="s">
        <v>1053</v>
      </c>
      <c r="C79" s="19">
        <v>45259.325694444444</v>
      </c>
      <c r="D79" s="20">
        <v>54395</v>
      </c>
    </row>
    <row r="80" spans="1:4" x14ac:dyDescent="0.55000000000000004">
      <c r="A80" s="31" t="s">
        <v>410</v>
      </c>
      <c r="B80" s="18" t="s">
        <v>1277</v>
      </c>
      <c r="C80" s="19">
        <v>45246.384027777778</v>
      </c>
      <c r="D80" s="20">
        <v>87810</v>
      </c>
    </row>
    <row r="81" spans="1:4" x14ac:dyDescent="0.55000000000000004">
      <c r="A81" s="31" t="s">
        <v>413</v>
      </c>
      <c r="B81" s="18" t="s">
        <v>1278</v>
      </c>
      <c r="C81" s="19">
        <v>45247.59375</v>
      </c>
      <c r="D81" s="20">
        <v>66828</v>
      </c>
    </row>
    <row r="82" spans="1:4" x14ac:dyDescent="0.55000000000000004">
      <c r="A82" s="31" t="s">
        <v>418</v>
      </c>
      <c r="B82" s="18" t="s">
        <v>1052</v>
      </c>
      <c r="C82" s="19">
        <v>45250.490277777775</v>
      </c>
      <c r="D82" s="20">
        <v>105682</v>
      </c>
    </row>
    <row r="83" spans="1:4" x14ac:dyDescent="0.55000000000000004">
      <c r="A83" s="31" t="s">
        <v>654</v>
      </c>
      <c r="B83" s="18" t="s">
        <v>1279</v>
      </c>
      <c r="C83" s="19">
        <v>45259.352777777778</v>
      </c>
      <c r="D83" s="20">
        <v>194270</v>
      </c>
    </row>
    <row r="84" spans="1:4" x14ac:dyDescent="0.55000000000000004">
      <c r="A84" s="31" t="s">
        <v>416</v>
      </c>
      <c r="B84" s="18" t="s">
        <v>1280</v>
      </c>
      <c r="C84" s="19">
        <v>45251.381249999999</v>
      </c>
      <c r="D84" s="20">
        <v>53618</v>
      </c>
    </row>
    <row r="85" spans="1:4" x14ac:dyDescent="0.55000000000000004">
      <c r="A85" s="31" t="s">
        <v>417</v>
      </c>
      <c r="B85" s="18" t="s">
        <v>1281</v>
      </c>
      <c r="C85" s="19">
        <v>45250.30972222222</v>
      </c>
      <c r="D85" s="20">
        <v>46624</v>
      </c>
    </row>
    <row r="86" spans="1:4" x14ac:dyDescent="0.55000000000000004">
      <c r="A86" s="31" t="s">
        <v>557</v>
      </c>
      <c r="B86" s="18" t="s">
        <v>1282</v>
      </c>
      <c r="C86" s="19">
        <v>45259.318749999999</v>
      </c>
      <c r="D86" s="20">
        <v>93249</v>
      </c>
    </row>
    <row r="87" spans="1:4" x14ac:dyDescent="0.55000000000000004">
      <c r="A87" s="31" t="s">
        <v>420</v>
      </c>
      <c r="B87" s="18" t="s">
        <v>1283</v>
      </c>
      <c r="C87" s="19">
        <v>45259.442361111112</v>
      </c>
      <c r="D87" s="20">
        <v>23312</v>
      </c>
    </row>
    <row r="88" spans="1:4" x14ac:dyDescent="0.55000000000000004">
      <c r="A88" s="31" t="s">
        <v>421</v>
      </c>
      <c r="B88" s="18" t="s">
        <v>1284</v>
      </c>
      <c r="C88" s="19">
        <v>45250.645138888889</v>
      </c>
      <c r="D88" s="20">
        <v>77708</v>
      </c>
    </row>
    <row r="89" spans="1:4" x14ac:dyDescent="0.55000000000000004">
      <c r="A89" s="31" t="s">
        <v>422</v>
      </c>
      <c r="B89" s="18" t="s">
        <v>1285</v>
      </c>
      <c r="C89" s="19">
        <v>45259.595138888886</v>
      </c>
      <c r="D89" s="20">
        <v>15542</v>
      </c>
    </row>
    <row r="90" spans="1:4" x14ac:dyDescent="0.55000000000000004">
      <c r="A90" s="31" t="s">
        <v>423</v>
      </c>
      <c r="B90" s="18" t="s">
        <v>1286</v>
      </c>
      <c r="C90" s="19">
        <v>45257.446527777778</v>
      </c>
      <c r="D90" s="20">
        <v>201263</v>
      </c>
    </row>
    <row r="91" spans="1:4" x14ac:dyDescent="0.55000000000000004">
      <c r="A91" s="31" t="s">
        <v>424</v>
      </c>
      <c r="B91" s="18" t="s">
        <v>1287</v>
      </c>
      <c r="C91" s="19">
        <v>45259.430555555555</v>
      </c>
      <c r="D91" s="20">
        <v>93249</v>
      </c>
    </row>
    <row r="92" spans="1:4" x14ac:dyDescent="0.55000000000000004">
      <c r="A92" s="31" t="s">
        <v>425</v>
      </c>
      <c r="B92" s="18" t="s">
        <v>1288</v>
      </c>
      <c r="C92" s="19">
        <v>45252.309027777781</v>
      </c>
      <c r="D92" s="20">
        <v>116562</v>
      </c>
    </row>
    <row r="93" spans="1:4" x14ac:dyDescent="0.55000000000000004">
      <c r="A93" s="31" t="s">
        <v>426</v>
      </c>
      <c r="B93" s="18" t="s">
        <v>1289</v>
      </c>
      <c r="C93" s="19">
        <v>45245.380555555559</v>
      </c>
      <c r="D93" s="20">
        <v>135211</v>
      </c>
    </row>
    <row r="94" spans="1:4" x14ac:dyDescent="0.55000000000000004">
      <c r="A94" s="31" t="s">
        <v>427</v>
      </c>
      <c r="B94" s="18" t="s">
        <v>1290</v>
      </c>
      <c r="C94" s="19">
        <v>45250.582638888889</v>
      </c>
      <c r="D94" s="20">
        <v>313940</v>
      </c>
    </row>
    <row r="95" spans="1:4" x14ac:dyDescent="0.55000000000000004">
      <c r="A95" s="31" t="s">
        <v>428</v>
      </c>
      <c r="B95" s="18" t="s">
        <v>1163</v>
      </c>
      <c r="C95" s="19">
        <v>45259.352777777778</v>
      </c>
      <c r="D95" s="20">
        <v>163963</v>
      </c>
    </row>
    <row r="96" spans="1:4" x14ac:dyDescent="0.55000000000000004">
      <c r="A96" s="31" t="s">
        <v>429</v>
      </c>
      <c r="B96" s="18" t="s">
        <v>1291</v>
      </c>
      <c r="C96" s="19">
        <v>45247.388888888891</v>
      </c>
      <c r="D96" s="20">
        <v>404081</v>
      </c>
    </row>
    <row r="97" spans="1:4" x14ac:dyDescent="0.55000000000000004">
      <c r="A97" s="31" t="s">
        <v>430</v>
      </c>
      <c r="B97" s="18" t="s">
        <v>1292</v>
      </c>
      <c r="C97" s="19">
        <v>45259.340277777781</v>
      </c>
      <c r="D97" s="20">
        <v>474795</v>
      </c>
    </row>
    <row r="98" spans="1:4" x14ac:dyDescent="0.55000000000000004">
      <c r="A98" s="31" t="s">
        <v>432</v>
      </c>
      <c r="B98" s="18" t="s">
        <v>1293</v>
      </c>
      <c r="C98" s="19">
        <v>45257.543055555558</v>
      </c>
      <c r="D98" s="20">
        <v>93249</v>
      </c>
    </row>
    <row r="99" spans="1:4" x14ac:dyDescent="0.55000000000000004">
      <c r="A99" s="31" t="s">
        <v>433</v>
      </c>
      <c r="B99" s="18" t="s">
        <v>1294</v>
      </c>
      <c r="C99" s="19">
        <v>45259.618750000001</v>
      </c>
      <c r="D99" s="20">
        <v>178728</v>
      </c>
    </row>
    <row r="100" spans="1:4" x14ac:dyDescent="0.55000000000000004">
      <c r="A100" s="31" t="s">
        <v>434</v>
      </c>
      <c r="B100" s="18" t="s">
        <v>1295</v>
      </c>
      <c r="C100" s="19">
        <v>45257.606944444444</v>
      </c>
      <c r="D100" s="20">
        <v>23312</v>
      </c>
    </row>
    <row r="101" spans="1:4" x14ac:dyDescent="0.55000000000000004">
      <c r="A101" s="31" t="s">
        <v>436</v>
      </c>
      <c r="B101" s="18" t="s">
        <v>1296</v>
      </c>
      <c r="C101" s="19">
        <v>45250.552083333336</v>
      </c>
      <c r="D101" s="20">
        <v>38854</v>
      </c>
    </row>
    <row r="102" spans="1:4" x14ac:dyDescent="0.55000000000000004">
      <c r="A102" s="31" t="s">
        <v>437</v>
      </c>
      <c r="B102" s="18" t="s">
        <v>1297</v>
      </c>
      <c r="C102" s="19">
        <v>45260.656944444447</v>
      </c>
      <c r="D102" s="20">
        <v>170957</v>
      </c>
    </row>
    <row r="103" spans="1:4" x14ac:dyDescent="0.55000000000000004">
      <c r="A103" s="31" t="s">
        <v>438</v>
      </c>
      <c r="B103" s="18" t="s">
        <v>1166</v>
      </c>
      <c r="C103" s="19">
        <v>45250.347916666666</v>
      </c>
      <c r="D103" s="20">
        <v>88587</v>
      </c>
    </row>
    <row r="104" spans="1:4" x14ac:dyDescent="0.55000000000000004">
      <c r="A104" s="31" t="s">
        <v>441</v>
      </c>
      <c r="B104" s="18" t="s">
        <v>1298</v>
      </c>
      <c r="C104" s="19">
        <v>45260.419444444444</v>
      </c>
      <c r="D104" s="20">
        <v>139874</v>
      </c>
    </row>
    <row r="105" spans="1:4" x14ac:dyDescent="0.55000000000000004">
      <c r="A105" s="31" t="s">
        <v>440</v>
      </c>
      <c r="B105" s="18" t="s">
        <v>1045</v>
      </c>
      <c r="C105" s="19">
        <v>45258.637499999997</v>
      </c>
      <c r="D105" s="20">
        <v>69937</v>
      </c>
    </row>
    <row r="106" spans="1:4" x14ac:dyDescent="0.55000000000000004">
      <c r="A106" s="31" t="s">
        <v>443</v>
      </c>
      <c r="B106" s="18" t="s">
        <v>1299</v>
      </c>
      <c r="C106" s="19">
        <v>45257.615972222222</v>
      </c>
      <c r="D106" s="20">
        <v>178728</v>
      </c>
    </row>
    <row r="107" spans="1:4" x14ac:dyDescent="0.55000000000000004">
      <c r="A107" s="31" t="s">
        <v>444</v>
      </c>
      <c r="B107" s="18" t="s">
        <v>1168</v>
      </c>
      <c r="C107" s="19">
        <v>45245.477777777778</v>
      </c>
      <c r="D107" s="20">
        <v>17095</v>
      </c>
    </row>
    <row r="108" spans="1:4" x14ac:dyDescent="0.55000000000000004">
      <c r="A108" s="31" t="s">
        <v>445</v>
      </c>
      <c r="B108" s="18" t="s">
        <v>1300</v>
      </c>
      <c r="C108" s="19">
        <v>45259.333333333336</v>
      </c>
      <c r="D108" s="20">
        <v>15541</v>
      </c>
    </row>
    <row r="109" spans="1:4" x14ac:dyDescent="0.55000000000000004">
      <c r="A109" s="31" t="s">
        <v>446</v>
      </c>
      <c r="B109" s="18" t="s">
        <v>1301</v>
      </c>
      <c r="C109" s="19">
        <v>45251.421527777777</v>
      </c>
      <c r="D109" s="20">
        <v>31083</v>
      </c>
    </row>
    <row r="110" spans="1:4" x14ac:dyDescent="0.55000000000000004">
      <c r="A110" s="31" t="s">
        <v>384</v>
      </c>
      <c r="B110" s="18" t="s">
        <v>1302</v>
      </c>
      <c r="C110" s="19">
        <v>45258.474999999999</v>
      </c>
      <c r="D110" s="20">
        <v>85478</v>
      </c>
    </row>
    <row r="111" spans="1:4" x14ac:dyDescent="0.55000000000000004">
      <c r="A111" s="31" t="s">
        <v>454</v>
      </c>
      <c r="B111" s="18" t="s">
        <v>1169</v>
      </c>
      <c r="C111" s="19">
        <v>45259.446527777778</v>
      </c>
      <c r="D111" s="20">
        <v>76869</v>
      </c>
    </row>
    <row r="112" spans="1:4" x14ac:dyDescent="0.55000000000000004">
      <c r="A112" s="32" t="s">
        <v>447</v>
      </c>
      <c r="B112" s="18" t="s">
        <v>1043</v>
      </c>
      <c r="C112" s="19">
        <v>45259.431250000001</v>
      </c>
      <c r="D112" s="20">
        <v>38854</v>
      </c>
    </row>
    <row r="113" spans="1:4" x14ac:dyDescent="0.55000000000000004">
      <c r="A113" s="31" t="s">
        <v>448</v>
      </c>
      <c r="B113" s="18" t="s">
        <v>1303</v>
      </c>
      <c r="C113" s="19">
        <v>45247.579861111109</v>
      </c>
      <c r="D113" s="20">
        <v>93249</v>
      </c>
    </row>
    <row r="114" spans="1:4" x14ac:dyDescent="0.55000000000000004">
      <c r="A114" s="31" t="s">
        <v>449</v>
      </c>
      <c r="B114" s="18" t="s">
        <v>1304</v>
      </c>
      <c r="C114" s="19">
        <v>45247.502083333333</v>
      </c>
      <c r="D114" s="20">
        <v>54395</v>
      </c>
    </row>
    <row r="115" spans="1:4" x14ac:dyDescent="0.55000000000000004">
      <c r="A115" s="31" t="s">
        <v>450</v>
      </c>
      <c r="B115" s="18" t="s">
        <v>1170</v>
      </c>
      <c r="C115" s="19">
        <v>45258.44027777778</v>
      </c>
      <c r="D115" s="20">
        <v>15542</v>
      </c>
    </row>
    <row r="116" spans="1:4" x14ac:dyDescent="0.55000000000000004">
      <c r="A116" s="31" t="s">
        <v>451</v>
      </c>
      <c r="B116" s="18" t="s">
        <v>1305</v>
      </c>
      <c r="C116" s="19">
        <v>45259.36041666667</v>
      </c>
      <c r="D116" s="20">
        <v>46624</v>
      </c>
    </row>
    <row r="117" spans="1:4" x14ac:dyDescent="0.55000000000000004">
      <c r="A117" s="31" t="s">
        <v>452</v>
      </c>
      <c r="B117" s="18" t="s">
        <v>1171</v>
      </c>
      <c r="C117" s="19">
        <v>45251.461805555555</v>
      </c>
      <c r="D117" s="20">
        <v>142982</v>
      </c>
    </row>
    <row r="118" spans="1:4" x14ac:dyDescent="0.55000000000000004">
      <c r="A118" s="31" t="s">
        <v>455</v>
      </c>
      <c r="B118" s="18" t="s">
        <v>1306</v>
      </c>
      <c r="C118" s="19">
        <v>45251.381249999999</v>
      </c>
      <c r="D118" s="20">
        <v>165518</v>
      </c>
    </row>
    <row r="119" spans="1:4" x14ac:dyDescent="0.55000000000000004">
      <c r="A119" s="31" t="s">
        <v>456</v>
      </c>
      <c r="B119" s="18" t="s">
        <v>1307</v>
      </c>
      <c r="C119" s="19">
        <v>45259.361805555556</v>
      </c>
      <c r="D119" s="20">
        <v>80816</v>
      </c>
    </row>
    <row r="120" spans="1:4" x14ac:dyDescent="0.55000000000000004">
      <c r="A120" s="31" t="s">
        <v>457</v>
      </c>
      <c r="B120" s="18" t="s">
        <v>1173</v>
      </c>
      <c r="C120" s="19">
        <v>45247.791666666664</v>
      </c>
      <c r="D120" s="20">
        <v>23312</v>
      </c>
    </row>
    <row r="121" spans="1:4" x14ac:dyDescent="0.55000000000000004">
      <c r="A121" s="31" t="s">
        <v>458</v>
      </c>
      <c r="B121" s="18" t="s">
        <v>1308</v>
      </c>
      <c r="C121" s="19">
        <v>45245.48541666667</v>
      </c>
      <c r="D121" s="20">
        <v>77708</v>
      </c>
    </row>
    <row r="122" spans="1:4" x14ac:dyDescent="0.55000000000000004">
      <c r="A122" s="31" t="s">
        <v>460</v>
      </c>
      <c r="B122" s="18" t="s">
        <v>1309</v>
      </c>
      <c r="C122" s="19">
        <v>45259.457638888889</v>
      </c>
      <c r="D122" s="20">
        <v>203594</v>
      </c>
    </row>
    <row r="123" spans="1:4" x14ac:dyDescent="0.55000000000000004">
      <c r="A123" s="31" t="s">
        <v>461</v>
      </c>
      <c r="B123" s="18" t="s">
        <v>1310</v>
      </c>
      <c r="C123" s="19">
        <v>45259.320138888892</v>
      </c>
      <c r="D123" s="20">
        <v>194270</v>
      </c>
    </row>
    <row r="124" spans="1:4" x14ac:dyDescent="0.55000000000000004">
      <c r="A124" s="31" t="s">
        <v>462</v>
      </c>
      <c r="B124" s="18" t="s">
        <v>1311</v>
      </c>
      <c r="C124" s="19">
        <v>45250.724999999999</v>
      </c>
      <c r="D124" s="20">
        <v>194270</v>
      </c>
    </row>
    <row r="125" spans="1:4" x14ac:dyDescent="0.55000000000000004">
      <c r="A125" s="31" t="s">
        <v>463</v>
      </c>
      <c r="B125" s="18" t="s">
        <v>1037</v>
      </c>
      <c r="C125" s="19">
        <v>45260.361111111109</v>
      </c>
      <c r="D125" s="20">
        <v>457700</v>
      </c>
    </row>
    <row r="126" spans="1:4" x14ac:dyDescent="0.55000000000000004">
      <c r="A126" s="31" t="s">
        <v>464</v>
      </c>
      <c r="B126" s="18" t="s">
        <v>1174</v>
      </c>
      <c r="C126" s="19">
        <v>45259.379861111112</v>
      </c>
      <c r="D126" s="20">
        <v>35745</v>
      </c>
    </row>
    <row r="127" spans="1:4" x14ac:dyDescent="0.55000000000000004">
      <c r="A127" s="31" t="s">
        <v>465</v>
      </c>
      <c r="B127" s="18" t="s">
        <v>1175</v>
      </c>
      <c r="C127" s="19">
        <v>45257.448611111111</v>
      </c>
      <c r="D127" s="20">
        <v>98689</v>
      </c>
    </row>
    <row r="128" spans="1:4" x14ac:dyDescent="0.55000000000000004">
      <c r="A128" s="31" t="s">
        <v>459</v>
      </c>
      <c r="B128" s="18" t="s">
        <v>1176</v>
      </c>
      <c r="C128" s="19">
        <v>45245.379166666666</v>
      </c>
      <c r="D128" s="20">
        <v>90918</v>
      </c>
    </row>
    <row r="129" spans="1:4" x14ac:dyDescent="0.55000000000000004">
      <c r="A129" s="31" t="s">
        <v>466</v>
      </c>
      <c r="B129" s="18" t="s">
        <v>1035</v>
      </c>
      <c r="C129" s="19">
        <v>45259.324999999997</v>
      </c>
      <c r="D129" s="20">
        <v>62166</v>
      </c>
    </row>
    <row r="130" spans="1:4" x14ac:dyDescent="0.55000000000000004">
      <c r="A130" s="31" t="s">
        <v>442</v>
      </c>
      <c r="B130" s="18" t="s">
        <v>1312</v>
      </c>
      <c r="C130" s="19">
        <v>45247.392361111109</v>
      </c>
      <c r="D130" s="20">
        <v>102574</v>
      </c>
    </row>
    <row r="131" spans="1:4" x14ac:dyDescent="0.55000000000000004">
      <c r="A131" s="31" t="s">
        <v>467</v>
      </c>
      <c r="B131" s="18" t="s">
        <v>1313</v>
      </c>
      <c r="C131" s="19">
        <v>45259.446527777778</v>
      </c>
      <c r="D131" s="20">
        <v>72268</v>
      </c>
    </row>
    <row r="132" spans="1:4" x14ac:dyDescent="0.55000000000000004">
      <c r="A132" s="31" t="s">
        <v>468</v>
      </c>
      <c r="B132" s="18" t="s">
        <v>1314</v>
      </c>
      <c r="C132" s="19">
        <v>45252.570833333331</v>
      </c>
      <c r="D132" s="20">
        <v>780188</v>
      </c>
    </row>
    <row r="133" spans="1:4" x14ac:dyDescent="0.55000000000000004">
      <c r="A133" s="31" t="s">
        <v>469</v>
      </c>
      <c r="B133" s="18" t="s">
        <v>1315</v>
      </c>
      <c r="C133" s="19">
        <v>45247.442361111112</v>
      </c>
      <c r="D133" s="20">
        <v>132103</v>
      </c>
    </row>
    <row r="134" spans="1:4" x14ac:dyDescent="0.55000000000000004">
      <c r="A134" s="31" t="s">
        <v>470</v>
      </c>
      <c r="B134" s="18" t="s">
        <v>1316</v>
      </c>
      <c r="C134" s="19">
        <v>45247.462500000001</v>
      </c>
      <c r="D134" s="20">
        <v>75376</v>
      </c>
    </row>
    <row r="135" spans="1:4" x14ac:dyDescent="0.55000000000000004">
      <c r="A135" s="31" t="s">
        <v>471</v>
      </c>
      <c r="B135" s="18" t="s">
        <v>1317</v>
      </c>
      <c r="C135" s="19">
        <v>45247.581250000003</v>
      </c>
      <c r="D135" s="20">
        <v>108791</v>
      </c>
    </row>
    <row r="136" spans="1:4" x14ac:dyDescent="0.55000000000000004">
      <c r="A136" s="31" t="s">
        <v>472</v>
      </c>
      <c r="B136" s="18" t="s">
        <v>1318</v>
      </c>
      <c r="C136" s="19">
        <v>45257.881249999999</v>
      </c>
      <c r="D136" s="20">
        <v>254105</v>
      </c>
    </row>
    <row r="137" spans="1:4" x14ac:dyDescent="0.55000000000000004">
      <c r="A137" s="31" t="s">
        <v>473</v>
      </c>
      <c r="B137" s="18" t="s">
        <v>1319</v>
      </c>
      <c r="C137" s="19">
        <v>45260.340277777781</v>
      </c>
      <c r="D137" s="20">
        <v>10102</v>
      </c>
    </row>
    <row r="138" spans="1:4" x14ac:dyDescent="0.55000000000000004">
      <c r="A138" s="31" t="s">
        <v>474</v>
      </c>
      <c r="B138" s="18" t="s">
        <v>1320</v>
      </c>
      <c r="C138" s="19">
        <v>45258.526388888888</v>
      </c>
      <c r="D138" s="20">
        <v>55173</v>
      </c>
    </row>
    <row r="139" spans="1:4" x14ac:dyDescent="0.55000000000000004">
      <c r="A139" s="31" t="s">
        <v>476</v>
      </c>
      <c r="B139" s="18" t="s">
        <v>1178</v>
      </c>
      <c r="C139" s="19">
        <v>45250.588194444441</v>
      </c>
      <c r="D139" s="20">
        <v>66051</v>
      </c>
    </row>
    <row r="140" spans="1:4" x14ac:dyDescent="0.55000000000000004">
      <c r="A140" s="31" t="s">
        <v>477</v>
      </c>
      <c r="B140" s="18" t="s">
        <v>1321</v>
      </c>
      <c r="C140" s="19">
        <v>45245.370833333334</v>
      </c>
      <c r="D140" s="20">
        <v>85478</v>
      </c>
    </row>
    <row r="141" spans="1:4" x14ac:dyDescent="0.55000000000000004">
      <c r="A141" s="31" t="s">
        <v>479</v>
      </c>
      <c r="B141" s="18" t="s">
        <v>1180</v>
      </c>
      <c r="C141" s="19">
        <v>45261.42083333333</v>
      </c>
      <c r="D141" s="20">
        <v>413406</v>
      </c>
    </row>
    <row r="142" spans="1:4" x14ac:dyDescent="0.55000000000000004">
      <c r="A142" s="31" t="s">
        <v>523</v>
      </c>
      <c r="B142" s="18" t="s">
        <v>1322</v>
      </c>
      <c r="C142" s="19">
        <v>45251.43472222222</v>
      </c>
      <c r="D142" s="20">
        <v>216028</v>
      </c>
    </row>
    <row r="143" spans="1:4" x14ac:dyDescent="0.55000000000000004">
      <c r="A143" s="31" t="s">
        <v>480</v>
      </c>
      <c r="B143" s="18" t="s">
        <v>1323</v>
      </c>
      <c r="C143" s="19">
        <v>45250.313194444447</v>
      </c>
      <c r="D143" s="20">
        <v>1424387</v>
      </c>
    </row>
    <row r="144" spans="1:4" x14ac:dyDescent="0.55000000000000004">
      <c r="A144" s="31" t="s">
        <v>481</v>
      </c>
      <c r="B144" s="18" t="s">
        <v>1102</v>
      </c>
      <c r="C144" s="19">
        <v>45247.604166666664</v>
      </c>
      <c r="D144" s="20">
        <v>13987</v>
      </c>
    </row>
    <row r="145" spans="1:4" x14ac:dyDescent="0.55000000000000004">
      <c r="A145" s="31" t="s">
        <v>482</v>
      </c>
      <c r="B145" s="18" t="s">
        <v>1324</v>
      </c>
      <c r="C145" s="19">
        <v>45250.532638888886</v>
      </c>
      <c r="D145" s="20">
        <v>15541</v>
      </c>
    </row>
    <row r="146" spans="1:4" x14ac:dyDescent="0.55000000000000004">
      <c r="A146" s="31" t="s">
        <v>483</v>
      </c>
      <c r="B146" s="18" t="s">
        <v>1325</v>
      </c>
      <c r="C146" s="19">
        <v>45247.594444444447</v>
      </c>
      <c r="D146" s="20">
        <v>83924</v>
      </c>
    </row>
    <row r="147" spans="1:4" x14ac:dyDescent="0.55000000000000004">
      <c r="A147" s="31" t="s">
        <v>484</v>
      </c>
      <c r="B147" s="18" t="s">
        <v>1326</v>
      </c>
      <c r="C147" s="19">
        <v>45245.336805555555</v>
      </c>
      <c r="D147" s="20">
        <v>111122</v>
      </c>
    </row>
    <row r="148" spans="1:4" x14ac:dyDescent="0.55000000000000004">
      <c r="A148" s="31" t="s">
        <v>486</v>
      </c>
      <c r="B148" s="18" t="s">
        <v>1327</v>
      </c>
      <c r="C148" s="19">
        <v>45245.615972222222</v>
      </c>
      <c r="D148" s="20">
        <v>87810</v>
      </c>
    </row>
    <row r="149" spans="1:4" x14ac:dyDescent="0.55000000000000004">
      <c r="A149" s="31" t="s">
        <v>487</v>
      </c>
      <c r="B149" s="18" t="s">
        <v>1328</v>
      </c>
      <c r="C149" s="19">
        <v>45259.40347222222</v>
      </c>
      <c r="D149" s="20">
        <v>144536</v>
      </c>
    </row>
    <row r="150" spans="1:4" x14ac:dyDescent="0.55000000000000004">
      <c r="A150" s="31" t="s">
        <v>414</v>
      </c>
      <c r="B150" s="18" t="s">
        <v>1181</v>
      </c>
      <c r="C150" s="19">
        <v>45250.672222222223</v>
      </c>
      <c r="D150" s="20">
        <v>111899</v>
      </c>
    </row>
    <row r="151" spans="1:4" x14ac:dyDescent="0.55000000000000004">
      <c r="A151" s="31" t="s">
        <v>488</v>
      </c>
      <c r="B151" s="18" t="s">
        <v>1182</v>
      </c>
      <c r="C151" s="19">
        <v>45246.825694444444</v>
      </c>
      <c r="D151" s="20">
        <v>148422</v>
      </c>
    </row>
    <row r="152" spans="1:4" x14ac:dyDescent="0.55000000000000004">
      <c r="A152" s="31" t="s">
        <v>489</v>
      </c>
      <c r="B152" s="18" t="s">
        <v>1329</v>
      </c>
      <c r="C152" s="19">
        <v>45257.588194444441</v>
      </c>
      <c r="D152" s="20">
        <v>103351</v>
      </c>
    </row>
    <row r="153" spans="1:4" x14ac:dyDescent="0.55000000000000004">
      <c r="A153" s="31" t="s">
        <v>491</v>
      </c>
      <c r="B153" s="18" t="s">
        <v>1184</v>
      </c>
      <c r="C153" s="19">
        <v>45259.344444444447</v>
      </c>
      <c r="D153" s="20">
        <v>73045</v>
      </c>
    </row>
    <row r="154" spans="1:4" x14ac:dyDescent="0.55000000000000004">
      <c r="A154" s="31" t="s">
        <v>492</v>
      </c>
      <c r="B154" s="18" t="s">
        <v>1185</v>
      </c>
      <c r="C154" s="19">
        <v>45251.604166666664</v>
      </c>
      <c r="D154" s="20">
        <v>153861</v>
      </c>
    </row>
    <row r="155" spans="1:4" x14ac:dyDescent="0.55000000000000004">
      <c r="A155" s="31" t="s">
        <v>493</v>
      </c>
      <c r="B155" s="18" t="s">
        <v>1025</v>
      </c>
      <c r="C155" s="19">
        <v>45259.330555555556</v>
      </c>
      <c r="D155" s="20">
        <v>419623</v>
      </c>
    </row>
    <row r="156" spans="1:4" x14ac:dyDescent="0.55000000000000004">
      <c r="A156" s="31" t="s">
        <v>494</v>
      </c>
      <c r="B156" s="18" t="s">
        <v>1330</v>
      </c>
      <c r="C156" s="19">
        <v>45258.616666666669</v>
      </c>
      <c r="D156" s="20">
        <v>521420</v>
      </c>
    </row>
    <row r="157" spans="1:4" x14ac:dyDescent="0.55000000000000004">
      <c r="A157" s="31" t="s">
        <v>495</v>
      </c>
      <c r="B157" s="18" t="s">
        <v>1331</v>
      </c>
      <c r="C157" s="19">
        <v>45250.559027777781</v>
      </c>
      <c r="D157" s="20">
        <v>87033</v>
      </c>
    </row>
    <row r="158" spans="1:4" x14ac:dyDescent="0.55000000000000004">
      <c r="A158" s="31" t="s">
        <v>496</v>
      </c>
      <c r="B158" s="18" t="s">
        <v>1332</v>
      </c>
      <c r="C158" s="19">
        <v>45250.612500000003</v>
      </c>
      <c r="D158" s="20">
        <v>280525</v>
      </c>
    </row>
    <row r="159" spans="1:4" x14ac:dyDescent="0.55000000000000004">
      <c r="A159" s="31" t="s">
        <v>503</v>
      </c>
      <c r="B159" s="18" t="s">
        <v>1333</v>
      </c>
      <c r="C159" s="19">
        <v>45251.353472222225</v>
      </c>
      <c r="D159" s="20">
        <v>69937</v>
      </c>
    </row>
    <row r="160" spans="1:4" x14ac:dyDescent="0.55000000000000004">
      <c r="A160" s="31" t="s">
        <v>497</v>
      </c>
      <c r="B160" s="18" t="s">
        <v>1186</v>
      </c>
      <c r="C160" s="19">
        <v>45251.474999999999</v>
      </c>
      <c r="D160" s="20">
        <v>54395</v>
      </c>
    </row>
    <row r="161" spans="1:4" x14ac:dyDescent="0.55000000000000004">
      <c r="A161" s="31" t="s">
        <v>498</v>
      </c>
      <c r="B161" s="18" t="s">
        <v>1334</v>
      </c>
      <c r="C161" s="19">
        <v>45251.416666666664</v>
      </c>
      <c r="D161" s="20">
        <v>10879</v>
      </c>
    </row>
    <row r="162" spans="1:4" x14ac:dyDescent="0.55000000000000004">
      <c r="A162" s="31" t="s">
        <v>500</v>
      </c>
      <c r="B162" s="18" t="s">
        <v>1335</v>
      </c>
      <c r="C162" s="19">
        <v>45257.380555555559</v>
      </c>
      <c r="D162" s="20">
        <v>142982</v>
      </c>
    </row>
    <row r="163" spans="1:4" x14ac:dyDescent="0.55000000000000004">
      <c r="A163" s="31" t="s">
        <v>501</v>
      </c>
      <c r="B163" s="18" t="s">
        <v>1336</v>
      </c>
      <c r="C163" s="19">
        <v>45247.637499999997</v>
      </c>
      <c r="D163" s="20">
        <v>77708</v>
      </c>
    </row>
    <row r="164" spans="1:4" x14ac:dyDescent="0.55000000000000004">
      <c r="A164" s="31" t="s">
        <v>502</v>
      </c>
      <c r="B164" s="18" t="s">
        <v>1337</v>
      </c>
      <c r="C164" s="19">
        <v>45258.684027777781</v>
      </c>
      <c r="D164" s="20">
        <v>93249</v>
      </c>
    </row>
    <row r="165" spans="1:4" x14ac:dyDescent="0.55000000000000004">
      <c r="A165" s="31" t="s">
        <v>504</v>
      </c>
      <c r="B165" s="18" t="s">
        <v>1338</v>
      </c>
      <c r="C165" s="19">
        <v>45245.614583333336</v>
      </c>
      <c r="D165" s="20">
        <v>79292</v>
      </c>
    </row>
    <row r="166" spans="1:4" x14ac:dyDescent="0.55000000000000004">
      <c r="A166" s="31" t="s">
        <v>505</v>
      </c>
      <c r="B166" s="18" t="s">
        <v>1339</v>
      </c>
      <c r="C166" s="19">
        <v>45258.708333333336</v>
      </c>
      <c r="D166" s="20">
        <v>57503</v>
      </c>
    </row>
    <row r="167" spans="1:4" x14ac:dyDescent="0.55000000000000004">
      <c r="A167" s="31" t="s">
        <v>506</v>
      </c>
      <c r="B167" s="18" t="s">
        <v>1340</v>
      </c>
      <c r="C167" s="19">
        <v>45259.426388888889</v>
      </c>
      <c r="D167" s="20">
        <v>57503</v>
      </c>
    </row>
    <row r="168" spans="1:4" x14ac:dyDescent="0.55000000000000004">
      <c r="A168" s="31" t="s">
        <v>508</v>
      </c>
      <c r="B168" s="18" t="s">
        <v>1189</v>
      </c>
      <c r="C168" s="19">
        <v>45257.257638888892</v>
      </c>
      <c r="D168" s="20">
        <v>7770</v>
      </c>
    </row>
    <row r="169" spans="1:4" x14ac:dyDescent="0.55000000000000004">
      <c r="A169" s="31" t="s">
        <v>509</v>
      </c>
      <c r="B169" s="18" t="s">
        <v>1190</v>
      </c>
      <c r="C169" s="19">
        <v>45259.654166666667</v>
      </c>
      <c r="D169" s="20">
        <v>8547</v>
      </c>
    </row>
    <row r="170" spans="1:4" x14ac:dyDescent="0.55000000000000004">
      <c r="A170" s="31" t="s">
        <v>510</v>
      </c>
      <c r="B170" s="18" t="s">
        <v>1191</v>
      </c>
      <c r="C170" s="19">
        <v>45259.362500000003</v>
      </c>
      <c r="D170" s="20">
        <v>104905</v>
      </c>
    </row>
    <row r="171" spans="1:4" x14ac:dyDescent="0.55000000000000004">
      <c r="A171" s="31" t="s">
        <v>511</v>
      </c>
      <c r="B171" s="18" t="s">
        <v>1341</v>
      </c>
      <c r="C171" s="19">
        <v>45258.512499999997</v>
      </c>
      <c r="D171" s="20">
        <v>300729</v>
      </c>
    </row>
    <row r="172" spans="1:4" x14ac:dyDescent="0.55000000000000004">
      <c r="A172" s="31" t="s">
        <v>512</v>
      </c>
      <c r="B172" s="18" t="s">
        <v>1128</v>
      </c>
      <c r="C172" s="19">
        <v>45250.490277777775</v>
      </c>
      <c r="D172" s="20">
        <v>134434</v>
      </c>
    </row>
    <row r="173" spans="1:4" x14ac:dyDescent="0.55000000000000004">
      <c r="A173" s="31" t="s">
        <v>513</v>
      </c>
      <c r="B173" s="18" t="s">
        <v>1342</v>
      </c>
      <c r="C173" s="19">
        <v>45261.423611111109</v>
      </c>
      <c r="D173" s="20">
        <v>31083</v>
      </c>
    </row>
    <row r="174" spans="1:4" x14ac:dyDescent="0.55000000000000004">
      <c r="A174" s="31" t="s">
        <v>514</v>
      </c>
      <c r="B174" s="18" t="s">
        <v>1343</v>
      </c>
      <c r="C174" s="19">
        <v>45247.351388888892</v>
      </c>
      <c r="D174" s="20">
        <v>368335</v>
      </c>
    </row>
    <row r="175" spans="1:4" x14ac:dyDescent="0.55000000000000004">
      <c r="A175" s="31" t="s">
        <v>515</v>
      </c>
      <c r="B175" s="18" t="s">
        <v>1018</v>
      </c>
      <c r="C175" s="19">
        <v>45258.594444444447</v>
      </c>
      <c r="D175" s="20">
        <v>162409</v>
      </c>
    </row>
    <row r="176" spans="1:4" x14ac:dyDescent="0.55000000000000004">
      <c r="A176" s="31" t="s">
        <v>516</v>
      </c>
      <c r="B176" s="18" t="s">
        <v>1344</v>
      </c>
      <c r="C176" s="19">
        <v>45259.347222222219</v>
      </c>
      <c r="D176" s="20">
        <v>148422</v>
      </c>
    </row>
    <row r="177" spans="1:4" x14ac:dyDescent="0.55000000000000004">
      <c r="A177" s="31" t="s">
        <v>519</v>
      </c>
      <c r="B177" s="18" t="s">
        <v>1345</v>
      </c>
      <c r="C177" s="19">
        <v>45245.322222222225</v>
      </c>
      <c r="D177" s="20">
        <v>15542</v>
      </c>
    </row>
    <row r="178" spans="1:4" x14ac:dyDescent="0.55000000000000004">
      <c r="A178" s="31" t="s">
        <v>518</v>
      </c>
      <c r="B178" s="18" t="s">
        <v>1346</v>
      </c>
      <c r="C178" s="19">
        <v>45247.400694444441</v>
      </c>
      <c r="D178" s="20">
        <v>114230</v>
      </c>
    </row>
    <row r="179" spans="1:4" x14ac:dyDescent="0.55000000000000004">
      <c r="A179" s="31" t="s">
        <v>520</v>
      </c>
      <c r="B179" s="18" t="s">
        <v>1347</v>
      </c>
      <c r="C179" s="19">
        <v>45260.390972222223</v>
      </c>
      <c r="D179" s="20">
        <v>467802</v>
      </c>
    </row>
    <row r="180" spans="1:4" x14ac:dyDescent="0.55000000000000004">
      <c r="A180" s="31" t="s">
        <v>374</v>
      </c>
      <c r="B180" s="18" t="s">
        <v>1348</v>
      </c>
      <c r="C180" s="19">
        <v>45259.363888888889</v>
      </c>
      <c r="D180" s="20">
        <v>209034</v>
      </c>
    </row>
    <row r="181" spans="1:4" x14ac:dyDescent="0.55000000000000004">
      <c r="A181" s="31" t="s">
        <v>533</v>
      </c>
      <c r="B181" s="18" t="s">
        <v>1349</v>
      </c>
      <c r="C181" s="19">
        <v>45250.60833333333</v>
      </c>
      <c r="D181" s="20">
        <v>77708</v>
      </c>
    </row>
    <row r="182" spans="1:4" x14ac:dyDescent="0.55000000000000004">
      <c r="A182" s="31" t="s">
        <v>524</v>
      </c>
      <c r="B182" s="18" t="s">
        <v>1350</v>
      </c>
      <c r="C182" s="19">
        <v>45260.615972222222</v>
      </c>
      <c r="D182" s="20">
        <v>178728</v>
      </c>
    </row>
    <row r="183" spans="1:4" x14ac:dyDescent="0.55000000000000004">
      <c r="A183" s="31" t="s">
        <v>528</v>
      </c>
      <c r="B183" s="18" t="s">
        <v>1351</v>
      </c>
      <c r="C183" s="19">
        <v>45245.601388888892</v>
      </c>
      <c r="D183" s="20">
        <v>92473</v>
      </c>
    </row>
    <row r="184" spans="1:4" x14ac:dyDescent="0.55000000000000004">
      <c r="A184" s="31" t="s">
        <v>527</v>
      </c>
      <c r="B184" s="18" t="s">
        <v>1352</v>
      </c>
      <c r="C184" s="19">
        <v>45259.48541666667</v>
      </c>
      <c r="D184" s="20">
        <v>118893</v>
      </c>
    </row>
    <row r="185" spans="1:4" x14ac:dyDescent="0.55000000000000004">
      <c r="A185" s="31" t="s">
        <v>526</v>
      </c>
      <c r="B185" s="18" t="s">
        <v>1193</v>
      </c>
      <c r="C185" s="19">
        <v>45259.354166666664</v>
      </c>
      <c r="D185" s="20">
        <v>10102</v>
      </c>
    </row>
    <row r="186" spans="1:4" x14ac:dyDescent="0.55000000000000004">
      <c r="A186" s="31" t="s">
        <v>530</v>
      </c>
      <c r="B186" s="18" t="s">
        <v>1015</v>
      </c>
      <c r="C186" s="19">
        <v>45246.495138888888</v>
      </c>
      <c r="D186" s="20">
        <v>137543</v>
      </c>
    </row>
    <row r="187" spans="1:4" x14ac:dyDescent="0.55000000000000004">
      <c r="A187" s="31" t="s">
        <v>531</v>
      </c>
      <c r="B187" s="18" t="s">
        <v>1353</v>
      </c>
      <c r="C187" s="19">
        <v>45245.698611111111</v>
      </c>
      <c r="D187" s="20">
        <v>46624</v>
      </c>
    </row>
    <row r="188" spans="1:4" x14ac:dyDescent="0.55000000000000004">
      <c r="A188" s="31" t="s">
        <v>534</v>
      </c>
      <c r="B188" s="18" t="s">
        <v>1194</v>
      </c>
      <c r="C188" s="19">
        <v>45257.443749999999</v>
      </c>
      <c r="D188" s="20">
        <v>10879</v>
      </c>
    </row>
    <row r="189" spans="1:4" x14ac:dyDescent="0.55000000000000004">
      <c r="A189" s="31" t="s">
        <v>535</v>
      </c>
      <c r="B189" s="18" t="s">
        <v>1195</v>
      </c>
      <c r="C189" s="19">
        <v>45257.842361111114</v>
      </c>
      <c r="D189" s="20">
        <v>210588</v>
      </c>
    </row>
    <row r="190" spans="1:4" x14ac:dyDescent="0.55000000000000004">
      <c r="A190" s="31" t="s">
        <v>536</v>
      </c>
      <c r="B190" s="18" t="s">
        <v>1354</v>
      </c>
      <c r="C190" s="19">
        <v>45246.46597222222</v>
      </c>
      <c r="D190" s="20">
        <v>62943</v>
      </c>
    </row>
    <row r="191" spans="1:4" x14ac:dyDescent="0.55000000000000004">
      <c r="A191" s="31" t="s">
        <v>537</v>
      </c>
      <c r="B191" s="18" t="s">
        <v>1355</v>
      </c>
      <c r="C191" s="19">
        <v>45245.31527777778</v>
      </c>
      <c r="D191" s="20">
        <v>294513</v>
      </c>
    </row>
    <row r="192" spans="1:4" x14ac:dyDescent="0.55000000000000004">
      <c r="A192" s="31" t="s">
        <v>538</v>
      </c>
      <c r="B192" s="18" t="s">
        <v>1196</v>
      </c>
      <c r="C192" s="19">
        <v>45257.354166666664</v>
      </c>
      <c r="D192" s="20">
        <v>73822</v>
      </c>
    </row>
    <row r="193" spans="1:4" x14ac:dyDescent="0.55000000000000004">
      <c r="A193" s="31" t="s">
        <v>539</v>
      </c>
      <c r="B193" s="18" t="s">
        <v>1356</v>
      </c>
      <c r="C193" s="19">
        <v>45259.460416666669</v>
      </c>
      <c r="D193" s="20">
        <v>157747</v>
      </c>
    </row>
    <row r="194" spans="1:4" x14ac:dyDescent="0.55000000000000004">
      <c r="A194" s="31" t="s">
        <v>540</v>
      </c>
      <c r="B194" s="18" t="s">
        <v>1013</v>
      </c>
      <c r="C194" s="19">
        <v>45258.874305555553</v>
      </c>
      <c r="D194" s="20">
        <v>46624</v>
      </c>
    </row>
    <row r="195" spans="1:4" x14ac:dyDescent="0.55000000000000004">
      <c r="A195" s="31" t="s">
        <v>541</v>
      </c>
      <c r="B195" s="18" t="s">
        <v>1357</v>
      </c>
      <c r="C195" s="19">
        <v>45246.443055555559</v>
      </c>
      <c r="D195" s="20">
        <v>76930</v>
      </c>
    </row>
    <row r="196" spans="1:4" x14ac:dyDescent="0.55000000000000004">
      <c r="A196" s="31" t="s">
        <v>542</v>
      </c>
      <c r="B196" s="18" t="s">
        <v>1197</v>
      </c>
      <c r="C196" s="19">
        <v>45260.292361111111</v>
      </c>
      <c r="D196" s="20">
        <v>30306</v>
      </c>
    </row>
    <row r="197" spans="1:4" x14ac:dyDescent="0.55000000000000004">
      <c r="A197" s="31" t="s">
        <v>543</v>
      </c>
      <c r="B197" s="18" t="s">
        <v>1011</v>
      </c>
      <c r="C197" s="19">
        <v>45250.658333333333</v>
      </c>
      <c r="D197" s="20">
        <v>337252</v>
      </c>
    </row>
    <row r="198" spans="1:4" x14ac:dyDescent="0.55000000000000004">
      <c r="A198" s="31" t="s">
        <v>544</v>
      </c>
      <c r="B198" s="18" t="s">
        <v>1198</v>
      </c>
      <c r="C198" s="19">
        <v>45250.352083333331</v>
      </c>
      <c r="D198" s="20">
        <v>282857</v>
      </c>
    </row>
    <row r="199" spans="1:4" x14ac:dyDescent="0.55000000000000004">
      <c r="A199" s="31" t="s">
        <v>545</v>
      </c>
      <c r="B199" s="18" t="s">
        <v>1358</v>
      </c>
      <c r="C199" s="19">
        <v>45258.834722222222</v>
      </c>
      <c r="D199" s="20">
        <v>93249</v>
      </c>
    </row>
    <row r="200" spans="1:4" x14ac:dyDescent="0.55000000000000004">
      <c r="A200" s="31" t="s">
        <v>546</v>
      </c>
      <c r="B200" s="18" t="s">
        <v>1199</v>
      </c>
      <c r="C200" s="19">
        <v>45245.37222222222</v>
      </c>
      <c r="D200" s="20">
        <v>78485</v>
      </c>
    </row>
    <row r="201" spans="1:4" x14ac:dyDescent="0.55000000000000004">
      <c r="A201" s="31" t="s">
        <v>657</v>
      </c>
      <c r="B201" s="18" t="s">
        <v>1010</v>
      </c>
      <c r="C201" s="19">
        <v>45246.571527777778</v>
      </c>
      <c r="D201" s="20">
        <v>93249</v>
      </c>
    </row>
    <row r="202" spans="1:4" x14ac:dyDescent="0.55000000000000004">
      <c r="A202" s="31" t="s">
        <v>547</v>
      </c>
      <c r="B202" s="18" t="s">
        <v>1359</v>
      </c>
      <c r="C202" s="19">
        <v>45260.574305555558</v>
      </c>
      <c r="D202" s="20">
        <v>124332</v>
      </c>
    </row>
    <row r="203" spans="1:4" x14ac:dyDescent="0.55000000000000004">
      <c r="A203" s="31" t="s">
        <v>548</v>
      </c>
      <c r="B203" s="18" t="s">
        <v>1360</v>
      </c>
      <c r="C203" s="19">
        <v>45257.78402777778</v>
      </c>
      <c r="D203" s="20">
        <v>76930</v>
      </c>
    </row>
    <row r="204" spans="1:4" x14ac:dyDescent="0.55000000000000004">
      <c r="A204" s="31" t="s">
        <v>550</v>
      </c>
      <c r="B204" s="18" t="s">
        <v>1361</v>
      </c>
      <c r="C204" s="19">
        <v>45261.454861111109</v>
      </c>
      <c r="D204" s="20">
        <v>295290</v>
      </c>
    </row>
    <row r="205" spans="1:4" x14ac:dyDescent="0.55000000000000004">
      <c r="A205" s="31" t="s">
        <v>551</v>
      </c>
      <c r="B205" s="18" t="s">
        <v>1107</v>
      </c>
      <c r="C205" s="19">
        <v>45259.592361111114</v>
      </c>
      <c r="D205" s="20">
        <v>46624</v>
      </c>
    </row>
    <row r="206" spans="1:4" x14ac:dyDescent="0.55000000000000004">
      <c r="A206" s="31" t="s">
        <v>552</v>
      </c>
      <c r="B206" s="18" t="s">
        <v>1362</v>
      </c>
      <c r="C206" s="19">
        <v>45260.590277777781</v>
      </c>
      <c r="D206" s="20">
        <v>174843</v>
      </c>
    </row>
    <row r="207" spans="1:4" x14ac:dyDescent="0.55000000000000004">
      <c r="A207" s="31" t="s">
        <v>554</v>
      </c>
      <c r="B207" s="18" t="s">
        <v>1202</v>
      </c>
      <c r="C207" s="19">
        <v>45247.352777777778</v>
      </c>
      <c r="D207" s="20">
        <v>118893</v>
      </c>
    </row>
    <row r="208" spans="1:4" x14ac:dyDescent="0.55000000000000004">
      <c r="A208" s="31" t="s">
        <v>555</v>
      </c>
      <c r="B208" s="18" t="s">
        <v>1363</v>
      </c>
      <c r="C208" s="19">
        <v>45251.540972222225</v>
      </c>
      <c r="D208" s="20">
        <v>63720</v>
      </c>
    </row>
    <row r="209" spans="1:4" x14ac:dyDescent="0.55000000000000004">
      <c r="A209" s="31" t="s">
        <v>656</v>
      </c>
      <c r="B209" s="18" t="s">
        <v>1364</v>
      </c>
      <c r="C209" s="19">
        <v>45247.574305555558</v>
      </c>
      <c r="D209" s="20">
        <v>150753</v>
      </c>
    </row>
    <row r="210" spans="1:4" x14ac:dyDescent="0.55000000000000004">
      <c r="A210" s="31" t="s">
        <v>558</v>
      </c>
      <c r="B210" s="18" t="s">
        <v>1365</v>
      </c>
      <c r="C210" s="19">
        <v>45250.534722222219</v>
      </c>
      <c r="D210" s="20">
        <v>7770</v>
      </c>
    </row>
    <row r="211" spans="1:4" x14ac:dyDescent="0.55000000000000004">
      <c r="A211" s="31" t="s">
        <v>559</v>
      </c>
      <c r="B211" s="18" t="s">
        <v>1366</v>
      </c>
      <c r="C211" s="19">
        <v>45247.395833333336</v>
      </c>
      <c r="D211" s="20">
        <v>120447</v>
      </c>
    </row>
    <row r="212" spans="1:4" x14ac:dyDescent="0.55000000000000004">
      <c r="A212" s="31" t="s">
        <v>560</v>
      </c>
      <c r="B212" s="18" t="s">
        <v>1367</v>
      </c>
      <c r="C212" s="19">
        <v>45258.595138888886</v>
      </c>
      <c r="D212" s="20">
        <v>101020</v>
      </c>
    </row>
    <row r="213" spans="1:4" x14ac:dyDescent="0.55000000000000004">
      <c r="A213" s="31" t="s">
        <v>561</v>
      </c>
      <c r="B213" s="18" t="s">
        <v>1368</v>
      </c>
      <c r="C213" s="19">
        <v>45260.42083333333</v>
      </c>
      <c r="D213" s="20">
        <v>7770</v>
      </c>
    </row>
    <row r="214" spans="1:4" x14ac:dyDescent="0.55000000000000004">
      <c r="A214" s="31" t="s">
        <v>586</v>
      </c>
      <c r="B214" s="18" t="s">
        <v>1369</v>
      </c>
      <c r="C214" s="19">
        <v>45257.408333333333</v>
      </c>
      <c r="D214" s="20">
        <v>42739</v>
      </c>
    </row>
    <row r="215" spans="1:4" x14ac:dyDescent="0.55000000000000004">
      <c r="A215" s="31" t="s">
        <v>562</v>
      </c>
      <c r="B215" s="18" t="s">
        <v>1370</v>
      </c>
      <c r="C215" s="19">
        <v>45248.465277777781</v>
      </c>
      <c r="D215" s="20">
        <v>189607</v>
      </c>
    </row>
    <row r="216" spans="1:4" x14ac:dyDescent="0.55000000000000004">
      <c r="A216" s="31" t="s">
        <v>563</v>
      </c>
      <c r="B216" s="18" t="s">
        <v>1371</v>
      </c>
      <c r="C216" s="19">
        <v>45257.59652777778</v>
      </c>
      <c r="D216" s="20">
        <v>85478</v>
      </c>
    </row>
    <row r="217" spans="1:4" x14ac:dyDescent="0.55000000000000004">
      <c r="A217" s="31" t="s">
        <v>565</v>
      </c>
      <c r="B217" s="18" t="s">
        <v>1206</v>
      </c>
      <c r="C217" s="19">
        <v>45245.345138888886</v>
      </c>
      <c r="D217" s="20">
        <v>61389</v>
      </c>
    </row>
    <row r="218" spans="1:4" x14ac:dyDescent="0.55000000000000004">
      <c r="A218" s="31" t="s">
        <v>566</v>
      </c>
      <c r="B218" s="18" t="s">
        <v>1372</v>
      </c>
      <c r="C218" s="19">
        <v>45260.359722222223</v>
      </c>
      <c r="D218" s="20">
        <v>80816</v>
      </c>
    </row>
    <row r="219" spans="1:4" x14ac:dyDescent="0.55000000000000004">
      <c r="A219" s="31" t="s">
        <v>623</v>
      </c>
      <c r="B219" s="18" t="s">
        <v>1373</v>
      </c>
      <c r="C219" s="19">
        <v>45250.45416666667</v>
      </c>
      <c r="D219" s="20">
        <v>124332</v>
      </c>
    </row>
    <row r="220" spans="1:4" x14ac:dyDescent="0.55000000000000004">
      <c r="A220" s="31" t="s">
        <v>568</v>
      </c>
      <c r="B220" s="18" t="s">
        <v>1207</v>
      </c>
      <c r="C220" s="19">
        <v>45246.498611111114</v>
      </c>
      <c r="D220" s="20">
        <v>165518</v>
      </c>
    </row>
    <row r="221" spans="1:4" x14ac:dyDescent="0.55000000000000004">
      <c r="A221" s="31" t="s">
        <v>569</v>
      </c>
      <c r="B221" s="18" t="s">
        <v>1374</v>
      </c>
      <c r="C221" s="19">
        <v>45260.665277777778</v>
      </c>
      <c r="D221" s="20">
        <v>31083</v>
      </c>
    </row>
    <row r="222" spans="1:4" x14ac:dyDescent="0.55000000000000004">
      <c r="A222" s="31" t="s">
        <v>570</v>
      </c>
      <c r="B222" s="18" t="s">
        <v>1375</v>
      </c>
      <c r="C222" s="19">
        <v>45247.509722222225</v>
      </c>
      <c r="D222" s="20">
        <v>77708</v>
      </c>
    </row>
    <row r="223" spans="1:4" x14ac:dyDescent="0.55000000000000004">
      <c r="A223" s="31" t="s">
        <v>571</v>
      </c>
      <c r="B223" s="18" t="s">
        <v>1208</v>
      </c>
      <c r="C223" s="19">
        <v>45250.552777777775</v>
      </c>
      <c r="D223" s="20">
        <v>69937</v>
      </c>
    </row>
    <row r="224" spans="1:4" x14ac:dyDescent="0.55000000000000004">
      <c r="A224" s="31" t="s">
        <v>572</v>
      </c>
      <c r="B224" s="18" t="s">
        <v>1376</v>
      </c>
      <c r="C224" s="19">
        <v>45251.649305555555</v>
      </c>
      <c r="D224" s="20">
        <v>77708</v>
      </c>
    </row>
    <row r="225" spans="1:4" x14ac:dyDescent="0.55000000000000004">
      <c r="A225" s="31" t="s">
        <v>660</v>
      </c>
      <c r="B225" s="18" t="s">
        <v>1377</v>
      </c>
      <c r="C225" s="19">
        <v>45246.349305555559</v>
      </c>
      <c r="D225" s="20">
        <v>54395</v>
      </c>
    </row>
    <row r="226" spans="1:4" x14ac:dyDescent="0.55000000000000004">
      <c r="A226" s="31" t="s">
        <v>573</v>
      </c>
      <c r="B226" s="18" t="s">
        <v>1378</v>
      </c>
      <c r="C226" s="19">
        <v>45257.783333333333</v>
      </c>
      <c r="D226" s="20">
        <v>861782</v>
      </c>
    </row>
    <row r="227" spans="1:4" x14ac:dyDescent="0.55000000000000004">
      <c r="A227" s="31" t="s">
        <v>575</v>
      </c>
      <c r="B227" s="18" t="s">
        <v>1379</v>
      </c>
      <c r="C227" s="19">
        <v>45250.488194444442</v>
      </c>
      <c r="D227" s="20">
        <v>54395</v>
      </c>
    </row>
    <row r="228" spans="1:4" x14ac:dyDescent="0.55000000000000004">
      <c r="A228" s="31" t="s">
        <v>574</v>
      </c>
      <c r="B228" s="18" t="s">
        <v>1380</v>
      </c>
      <c r="C228" s="19">
        <v>45246.67291666667</v>
      </c>
      <c r="D228" s="20">
        <v>49733</v>
      </c>
    </row>
    <row r="229" spans="1:4" x14ac:dyDescent="0.55000000000000004">
      <c r="A229" s="31" t="s">
        <v>581</v>
      </c>
      <c r="B229" s="18" t="s">
        <v>1381</v>
      </c>
      <c r="C229" s="19">
        <v>45245.468055555553</v>
      </c>
      <c r="D229" s="20">
        <v>248665</v>
      </c>
    </row>
    <row r="230" spans="1:4" x14ac:dyDescent="0.55000000000000004">
      <c r="A230" s="31" t="s">
        <v>576</v>
      </c>
      <c r="B230" s="18" t="s">
        <v>1382</v>
      </c>
      <c r="C230" s="19">
        <v>45260.387499999997</v>
      </c>
      <c r="D230" s="20">
        <v>211028</v>
      </c>
    </row>
    <row r="231" spans="1:4" x14ac:dyDescent="0.55000000000000004">
      <c r="A231" s="31" t="s">
        <v>577</v>
      </c>
      <c r="B231" s="18" t="s">
        <v>1383</v>
      </c>
      <c r="C231" s="19">
        <v>45258.392361111109</v>
      </c>
      <c r="D231" s="20">
        <v>110345</v>
      </c>
    </row>
    <row r="232" spans="1:4" x14ac:dyDescent="0.55000000000000004">
      <c r="A232" s="31" t="s">
        <v>578</v>
      </c>
      <c r="B232" s="18" t="s">
        <v>1384</v>
      </c>
      <c r="C232" s="19">
        <v>45260.878472222219</v>
      </c>
      <c r="D232" s="20">
        <v>116562</v>
      </c>
    </row>
    <row r="233" spans="1:4" x14ac:dyDescent="0.55000000000000004">
      <c r="A233" s="31" t="s">
        <v>658</v>
      </c>
      <c r="B233" s="18" t="s">
        <v>1385</v>
      </c>
      <c r="C233" s="19">
        <v>45246.345138888886</v>
      </c>
      <c r="D233" s="20">
        <v>52841</v>
      </c>
    </row>
    <row r="234" spans="1:4" x14ac:dyDescent="0.55000000000000004">
      <c r="A234" s="31" t="s">
        <v>579</v>
      </c>
      <c r="B234" s="18" t="s">
        <v>1386</v>
      </c>
      <c r="C234" s="19">
        <v>45259.333333333336</v>
      </c>
      <c r="D234" s="20">
        <v>13210</v>
      </c>
    </row>
    <row r="235" spans="1:4" x14ac:dyDescent="0.55000000000000004">
      <c r="A235" s="31" t="s">
        <v>580</v>
      </c>
      <c r="B235" s="18" t="s">
        <v>1387</v>
      </c>
      <c r="C235" s="19">
        <v>45257.458333333336</v>
      </c>
      <c r="D235" s="20">
        <v>812825</v>
      </c>
    </row>
    <row r="236" spans="1:4" x14ac:dyDescent="0.55000000000000004">
      <c r="A236" s="31" t="s">
        <v>583</v>
      </c>
      <c r="B236" s="18" t="s">
        <v>1388</v>
      </c>
      <c r="C236" s="19">
        <v>45247.487500000003</v>
      </c>
      <c r="D236" s="20">
        <v>295290</v>
      </c>
    </row>
    <row r="237" spans="1:4" x14ac:dyDescent="0.55000000000000004">
      <c r="A237" s="31" t="s">
        <v>584</v>
      </c>
      <c r="B237" s="18" t="s">
        <v>1211</v>
      </c>
      <c r="C237" s="19">
        <v>45245.347916666666</v>
      </c>
      <c r="D237" s="20">
        <v>94804</v>
      </c>
    </row>
    <row r="238" spans="1:4" x14ac:dyDescent="0.55000000000000004">
      <c r="A238" s="31" t="s">
        <v>585</v>
      </c>
      <c r="B238" s="18" t="s">
        <v>1389</v>
      </c>
      <c r="C238" s="19">
        <v>45252.558333333334</v>
      </c>
      <c r="D238" s="20">
        <v>96357</v>
      </c>
    </row>
    <row r="239" spans="1:4" x14ac:dyDescent="0.55000000000000004">
      <c r="A239" s="31" t="s">
        <v>587</v>
      </c>
      <c r="B239" s="18" t="s">
        <v>1390</v>
      </c>
      <c r="C239" s="19">
        <v>45259.854166666664</v>
      </c>
      <c r="D239" s="20">
        <v>15541</v>
      </c>
    </row>
    <row r="240" spans="1:4" x14ac:dyDescent="0.55000000000000004">
      <c r="A240" s="31" t="s">
        <v>588</v>
      </c>
      <c r="B240" s="18" t="s">
        <v>1391</v>
      </c>
      <c r="C240" s="19">
        <v>45260.388888888891</v>
      </c>
      <c r="D240" s="20">
        <v>64497</v>
      </c>
    </row>
    <row r="241" spans="1:4" x14ac:dyDescent="0.55000000000000004">
      <c r="A241" s="31" t="s">
        <v>590</v>
      </c>
      <c r="B241" s="18" t="s">
        <v>1212</v>
      </c>
      <c r="C241" s="19">
        <v>45247.574999999997</v>
      </c>
      <c r="D241" s="20">
        <v>19427</v>
      </c>
    </row>
    <row r="242" spans="1:4" x14ac:dyDescent="0.55000000000000004">
      <c r="A242" s="31" t="s">
        <v>620</v>
      </c>
      <c r="B242" s="18" t="s">
        <v>1392</v>
      </c>
      <c r="C242" s="19">
        <v>45258.835416666669</v>
      </c>
      <c r="D242" s="20">
        <v>181059</v>
      </c>
    </row>
    <row r="243" spans="1:4" x14ac:dyDescent="0.55000000000000004">
      <c r="A243" s="31" t="s">
        <v>591</v>
      </c>
      <c r="B243" s="18" t="s">
        <v>1213</v>
      </c>
      <c r="C243" s="19">
        <v>45260.336805555555</v>
      </c>
      <c r="D243" s="20">
        <v>25643</v>
      </c>
    </row>
    <row r="244" spans="1:4" x14ac:dyDescent="0.55000000000000004">
      <c r="A244" s="31" t="s">
        <v>592</v>
      </c>
      <c r="B244" s="18" t="s">
        <v>1393</v>
      </c>
      <c r="C244" s="19">
        <v>45260.515972222223</v>
      </c>
      <c r="D244" s="20">
        <v>92472</v>
      </c>
    </row>
    <row r="245" spans="1:4" x14ac:dyDescent="0.55000000000000004">
      <c r="A245" s="31" t="s">
        <v>593</v>
      </c>
      <c r="B245" s="18" t="s">
        <v>1394</v>
      </c>
      <c r="C245" s="19">
        <v>45259.463888888888</v>
      </c>
      <c r="D245" s="20">
        <v>85478</v>
      </c>
    </row>
    <row r="246" spans="1:4" x14ac:dyDescent="0.55000000000000004">
      <c r="A246" s="31" t="s">
        <v>594</v>
      </c>
      <c r="B246" s="18" t="s">
        <v>1395</v>
      </c>
      <c r="C246" s="19">
        <v>45259.302083333336</v>
      </c>
      <c r="D246" s="20">
        <v>54395</v>
      </c>
    </row>
    <row r="247" spans="1:4" x14ac:dyDescent="0.55000000000000004">
      <c r="A247" s="31" t="s">
        <v>595</v>
      </c>
      <c r="B247" s="18" t="s">
        <v>1396</v>
      </c>
      <c r="C247" s="19">
        <v>45247.417361111111</v>
      </c>
      <c r="D247" s="20">
        <v>116562</v>
      </c>
    </row>
    <row r="248" spans="1:4" x14ac:dyDescent="0.55000000000000004">
      <c r="A248" s="31" t="s">
        <v>596</v>
      </c>
      <c r="B248" s="18" t="s">
        <v>1397</v>
      </c>
      <c r="C248" s="19">
        <v>45259.658333333333</v>
      </c>
      <c r="D248" s="20">
        <v>47402</v>
      </c>
    </row>
    <row r="249" spans="1:4" x14ac:dyDescent="0.55000000000000004">
      <c r="A249" s="31" t="s">
        <v>597</v>
      </c>
      <c r="B249" s="18" t="s">
        <v>1398</v>
      </c>
      <c r="C249" s="19">
        <v>45259.341666666667</v>
      </c>
      <c r="D249" s="20">
        <v>76154</v>
      </c>
    </row>
    <row r="250" spans="1:4" x14ac:dyDescent="0.55000000000000004">
      <c r="A250" s="31" t="s">
        <v>598</v>
      </c>
      <c r="B250" s="18" t="s">
        <v>1399</v>
      </c>
      <c r="C250" s="19">
        <v>45251.418055555558</v>
      </c>
      <c r="D250" s="20">
        <v>94803</v>
      </c>
    </row>
    <row r="251" spans="1:4" x14ac:dyDescent="0.55000000000000004">
      <c r="A251" s="31" t="s">
        <v>599</v>
      </c>
      <c r="B251" s="18" t="s">
        <v>1400</v>
      </c>
      <c r="C251" s="19">
        <v>45245.488888888889</v>
      </c>
      <c r="D251" s="20">
        <v>93249</v>
      </c>
    </row>
    <row r="252" spans="1:4" x14ac:dyDescent="0.55000000000000004">
      <c r="A252" s="31" t="s">
        <v>600</v>
      </c>
      <c r="B252" s="18" t="s">
        <v>1401</v>
      </c>
      <c r="C252" s="19">
        <v>45259.345833333333</v>
      </c>
      <c r="D252" s="20">
        <v>93249</v>
      </c>
    </row>
    <row r="253" spans="1:4" x14ac:dyDescent="0.55000000000000004">
      <c r="A253" s="31" t="s">
        <v>655</v>
      </c>
      <c r="B253" s="18" t="s">
        <v>1402</v>
      </c>
      <c r="C253" s="19">
        <v>45245.359027777777</v>
      </c>
      <c r="D253" s="20">
        <v>124332</v>
      </c>
    </row>
    <row r="254" spans="1:4" x14ac:dyDescent="0.55000000000000004">
      <c r="A254" s="31" t="s">
        <v>601</v>
      </c>
      <c r="B254" s="18" t="s">
        <v>1403</v>
      </c>
      <c r="C254" s="19">
        <v>45245.350694444445</v>
      </c>
      <c r="D254" s="20">
        <v>154638</v>
      </c>
    </row>
    <row r="255" spans="1:4" x14ac:dyDescent="0.55000000000000004">
      <c r="A255" s="31" t="s">
        <v>602</v>
      </c>
      <c r="B255" s="18" t="s">
        <v>1114</v>
      </c>
      <c r="C255" s="19">
        <v>45246.418749999997</v>
      </c>
      <c r="D255" s="20">
        <v>503547</v>
      </c>
    </row>
    <row r="256" spans="1:4" x14ac:dyDescent="0.55000000000000004">
      <c r="A256" s="31" t="s">
        <v>603</v>
      </c>
      <c r="B256" s="18" t="s">
        <v>1404</v>
      </c>
      <c r="C256" s="19">
        <v>45258.499305555553</v>
      </c>
      <c r="D256" s="20">
        <v>207480</v>
      </c>
    </row>
    <row r="257" spans="1:4" x14ac:dyDescent="0.55000000000000004">
      <c r="A257" s="32" t="s">
        <v>605</v>
      </c>
      <c r="B257" s="18" t="s">
        <v>1405</v>
      </c>
      <c r="C257" s="19">
        <v>45259.353472222225</v>
      </c>
      <c r="D257" s="20">
        <v>54395</v>
      </c>
    </row>
    <row r="258" spans="1:4" x14ac:dyDescent="0.55000000000000004">
      <c r="A258" s="31" t="s">
        <v>606</v>
      </c>
      <c r="B258" s="18" t="s">
        <v>994</v>
      </c>
      <c r="C258" s="19">
        <v>45258.475694444445</v>
      </c>
      <c r="D258" s="20">
        <v>250219</v>
      </c>
    </row>
    <row r="259" spans="1:4" x14ac:dyDescent="0.55000000000000004">
      <c r="A259" s="31" t="s">
        <v>607</v>
      </c>
      <c r="B259" s="18" t="s">
        <v>1406</v>
      </c>
      <c r="C259" s="19">
        <v>45245.449305555558</v>
      </c>
      <c r="D259" s="20">
        <v>123555</v>
      </c>
    </row>
    <row r="260" spans="1:4" x14ac:dyDescent="0.55000000000000004">
      <c r="A260" s="31" t="s">
        <v>415</v>
      </c>
      <c r="B260" s="18" t="s">
        <v>1407</v>
      </c>
      <c r="C260" s="19">
        <v>45245.447222222225</v>
      </c>
      <c r="D260" s="20">
        <v>88587</v>
      </c>
    </row>
    <row r="261" spans="1:4" x14ac:dyDescent="0.55000000000000004">
      <c r="A261" s="31" t="s">
        <v>608</v>
      </c>
      <c r="B261" s="18" t="s">
        <v>1408</v>
      </c>
      <c r="C261" s="19">
        <v>45245.535416666666</v>
      </c>
      <c r="D261" s="20">
        <v>196601</v>
      </c>
    </row>
    <row r="262" spans="1:4" x14ac:dyDescent="0.55000000000000004">
      <c r="A262" s="31" t="s">
        <v>609</v>
      </c>
      <c r="B262" s="18" t="s">
        <v>1409</v>
      </c>
      <c r="C262" s="19">
        <v>45245.556944444441</v>
      </c>
      <c r="D262" s="20">
        <v>54395</v>
      </c>
    </row>
    <row r="263" spans="1:4" x14ac:dyDescent="0.55000000000000004">
      <c r="A263" s="31" t="s">
        <v>610</v>
      </c>
      <c r="B263" s="18" t="s">
        <v>1410</v>
      </c>
      <c r="C263" s="19">
        <v>45247.456250000003</v>
      </c>
      <c r="D263" s="20">
        <v>256436</v>
      </c>
    </row>
    <row r="264" spans="1:4" x14ac:dyDescent="0.55000000000000004">
      <c r="A264" s="31" t="s">
        <v>611</v>
      </c>
      <c r="B264" s="18" t="s">
        <v>990</v>
      </c>
      <c r="C264" s="19">
        <v>45247.60833333333</v>
      </c>
      <c r="D264" s="20">
        <v>672951</v>
      </c>
    </row>
    <row r="265" spans="1:4" x14ac:dyDescent="0.55000000000000004">
      <c r="A265" s="31" t="s">
        <v>613</v>
      </c>
      <c r="B265" s="18" t="s">
        <v>1411</v>
      </c>
      <c r="C265" s="19">
        <v>45259.323611111111</v>
      </c>
      <c r="D265" s="20">
        <v>156193</v>
      </c>
    </row>
    <row r="266" spans="1:4" x14ac:dyDescent="0.55000000000000004">
      <c r="A266" s="31" t="s">
        <v>614</v>
      </c>
      <c r="B266" s="18" t="s">
        <v>1412</v>
      </c>
      <c r="C266" s="19">
        <v>45245.551388888889</v>
      </c>
      <c r="D266" s="20">
        <v>31083</v>
      </c>
    </row>
    <row r="267" spans="1:4" x14ac:dyDescent="0.55000000000000004">
      <c r="A267" s="31" t="s">
        <v>617</v>
      </c>
      <c r="B267" s="18" t="s">
        <v>1413</v>
      </c>
      <c r="C267" s="19">
        <v>45259.390972222223</v>
      </c>
      <c r="D267" s="20">
        <v>128995</v>
      </c>
    </row>
    <row r="268" spans="1:4" x14ac:dyDescent="0.55000000000000004">
      <c r="A268" s="31" t="s">
        <v>618</v>
      </c>
      <c r="B268" s="18" t="s">
        <v>988</v>
      </c>
      <c r="C268" s="19">
        <v>45259.42291666667</v>
      </c>
      <c r="D268" s="20">
        <v>31083</v>
      </c>
    </row>
    <row r="269" spans="1:4" x14ac:dyDescent="0.55000000000000004">
      <c r="A269" s="31" t="s">
        <v>619</v>
      </c>
      <c r="B269" s="18" t="s">
        <v>1414</v>
      </c>
      <c r="C269" s="19">
        <v>45258.556250000001</v>
      </c>
      <c r="D269" s="20">
        <v>46624</v>
      </c>
    </row>
    <row r="270" spans="1:4" x14ac:dyDescent="0.55000000000000004">
      <c r="A270" s="32" t="s">
        <v>621</v>
      </c>
      <c r="B270" s="18" t="s">
        <v>1415</v>
      </c>
      <c r="C270" s="19">
        <v>45245.581250000003</v>
      </c>
      <c r="D270" s="20">
        <v>145313</v>
      </c>
    </row>
    <row r="271" spans="1:4" x14ac:dyDescent="0.55000000000000004">
      <c r="A271" s="31" t="s">
        <v>622</v>
      </c>
      <c r="B271" s="18" t="s">
        <v>1130</v>
      </c>
      <c r="C271" s="19">
        <v>45250.375694444447</v>
      </c>
      <c r="D271" s="20">
        <v>876546</v>
      </c>
    </row>
    <row r="272" spans="1:4" x14ac:dyDescent="0.55000000000000004">
      <c r="A272" s="31" t="s">
        <v>631</v>
      </c>
      <c r="B272" s="18" t="s">
        <v>1416</v>
      </c>
      <c r="C272" s="19">
        <v>45245.328472222223</v>
      </c>
      <c r="D272" s="20">
        <v>156193</v>
      </c>
    </row>
    <row r="273" spans="1:4" x14ac:dyDescent="0.55000000000000004">
      <c r="A273" s="31" t="s">
        <v>625</v>
      </c>
      <c r="B273" s="18" t="s">
        <v>1417</v>
      </c>
      <c r="C273" s="19">
        <v>45246.465277777781</v>
      </c>
      <c r="D273" s="20">
        <v>73045</v>
      </c>
    </row>
    <row r="274" spans="1:4" x14ac:dyDescent="0.55000000000000004">
      <c r="A274" s="31" t="s">
        <v>626</v>
      </c>
      <c r="B274" s="18" t="s">
        <v>1219</v>
      </c>
      <c r="C274" s="19">
        <v>45245.438888888886</v>
      </c>
      <c r="D274" s="20">
        <v>21758</v>
      </c>
    </row>
    <row r="275" spans="1:4" x14ac:dyDescent="0.55000000000000004">
      <c r="A275" s="31" t="s">
        <v>628</v>
      </c>
      <c r="B275" s="18" t="s">
        <v>1418</v>
      </c>
      <c r="C275" s="19">
        <v>45261.89166666667</v>
      </c>
      <c r="D275" s="20">
        <v>101020</v>
      </c>
    </row>
    <row r="276" spans="1:4" x14ac:dyDescent="0.55000000000000004">
      <c r="A276" s="31" t="s">
        <v>629</v>
      </c>
      <c r="B276" s="18" t="s">
        <v>1419</v>
      </c>
      <c r="C276" s="19">
        <v>45246.464583333334</v>
      </c>
      <c r="D276" s="20">
        <v>38854</v>
      </c>
    </row>
    <row r="277" spans="1:4" x14ac:dyDescent="0.55000000000000004">
      <c r="A277" s="31" t="s">
        <v>630</v>
      </c>
      <c r="B277" s="18" t="s">
        <v>1420</v>
      </c>
      <c r="C277" s="19">
        <v>45257.63958333333</v>
      </c>
      <c r="D277" s="20">
        <v>108791</v>
      </c>
    </row>
    <row r="278" spans="1:4" x14ac:dyDescent="0.55000000000000004">
      <c r="A278" s="31" t="s">
        <v>632</v>
      </c>
      <c r="B278" s="18" t="s">
        <v>1220</v>
      </c>
      <c r="C278" s="19">
        <v>45247.544444444444</v>
      </c>
      <c r="D278" s="20">
        <v>85478</v>
      </c>
    </row>
    <row r="279" spans="1:4" x14ac:dyDescent="0.55000000000000004">
      <c r="A279" s="31" t="s">
        <v>633</v>
      </c>
      <c r="B279" s="18" t="s">
        <v>1221</v>
      </c>
      <c r="C279" s="19">
        <v>45259.365972222222</v>
      </c>
      <c r="D279" s="20">
        <v>77708</v>
      </c>
    </row>
    <row r="280" spans="1:4" x14ac:dyDescent="0.55000000000000004">
      <c r="A280" s="31" t="s">
        <v>634</v>
      </c>
      <c r="B280" s="18" t="s">
        <v>1421</v>
      </c>
      <c r="C280" s="19">
        <v>45259.372916666667</v>
      </c>
      <c r="D280" s="20">
        <v>88587</v>
      </c>
    </row>
    <row r="281" spans="1:4" x14ac:dyDescent="0.55000000000000004">
      <c r="A281" s="31" t="s">
        <v>635</v>
      </c>
      <c r="B281" s="18" t="s">
        <v>1422</v>
      </c>
      <c r="C281" s="19">
        <v>45259.395138888889</v>
      </c>
      <c r="D281" s="20">
        <v>116562</v>
      </c>
    </row>
    <row r="282" spans="1:4" x14ac:dyDescent="0.55000000000000004">
      <c r="A282" s="31" t="s">
        <v>637</v>
      </c>
      <c r="B282" s="18" t="s">
        <v>1423</v>
      </c>
      <c r="C282" s="19">
        <v>45247.536805555559</v>
      </c>
      <c r="D282" s="20">
        <v>224576</v>
      </c>
    </row>
    <row r="283" spans="1:4" x14ac:dyDescent="0.55000000000000004">
      <c r="A283" s="31" t="s">
        <v>639</v>
      </c>
      <c r="B283" s="18" t="s">
        <v>1424</v>
      </c>
      <c r="C283" s="19">
        <v>45259.694444444445</v>
      </c>
      <c r="D283" s="20">
        <v>27974</v>
      </c>
    </row>
    <row r="284" spans="1:4" x14ac:dyDescent="0.55000000000000004">
      <c r="A284" s="31" t="s">
        <v>640</v>
      </c>
      <c r="B284" s="18" t="s">
        <v>1425</v>
      </c>
      <c r="C284" s="19">
        <v>45258.673611111109</v>
      </c>
      <c r="D284" s="20">
        <v>20204</v>
      </c>
    </row>
    <row r="285" spans="1:4" x14ac:dyDescent="0.55000000000000004">
      <c r="D285" s="36"/>
    </row>
    <row r="286" spans="1:4" x14ac:dyDescent="0.55000000000000004">
      <c r="D286" s="36"/>
    </row>
    <row r="287" spans="1:4" x14ac:dyDescent="0.55000000000000004">
      <c r="D287" s="36"/>
    </row>
    <row r="288" spans="1:4" x14ac:dyDescent="0.55000000000000004">
      <c r="D288" s="36"/>
    </row>
    <row r="289" spans="4:4" x14ac:dyDescent="0.55000000000000004">
      <c r="D289" s="36"/>
    </row>
    <row r="290" spans="4:4" x14ac:dyDescent="0.55000000000000004">
      <c r="D290" s="36"/>
    </row>
    <row r="291" spans="4:4" x14ac:dyDescent="0.55000000000000004">
      <c r="D291" s="36"/>
    </row>
  </sheetData>
  <sortState xmlns:xlrd2="http://schemas.microsoft.com/office/spreadsheetml/2017/richdata2" ref="A2:D253">
    <sortCondition ref="A200"/>
  </sortState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Open Enrollment Out, Not on Prior Year's Headcount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333E-03A0-415A-AC9B-898A281DBE43}">
  <dimension ref="A1:E199"/>
  <sheetViews>
    <sheetView zoomScaleNormal="100" workbookViewId="0">
      <selection activeCell="E5" sqref="E5:E324"/>
    </sheetView>
  </sheetViews>
  <sheetFormatPr defaultColWidth="8.83984375" defaultRowHeight="14.4" x14ac:dyDescent="0.55000000000000004"/>
  <cols>
    <col min="1" max="1" width="11.578125" style="2" customWidth="1"/>
    <col min="2" max="2" width="31.68359375" style="2" customWidth="1"/>
    <col min="3" max="3" width="23.83984375" style="2" customWidth="1"/>
    <col min="4" max="4" width="19.15625" style="53" customWidth="1"/>
    <col min="5" max="5" width="15.578125" style="2" customWidth="1"/>
    <col min="6" max="16384" width="8.83984375" style="2"/>
  </cols>
  <sheetData>
    <row r="1" spans="1:5" x14ac:dyDescent="0.55000000000000004">
      <c r="A1" s="14" t="s">
        <v>1134</v>
      </c>
      <c r="B1" s="15" t="s">
        <v>1134</v>
      </c>
      <c r="C1" s="139" t="s">
        <v>1122</v>
      </c>
      <c r="D1" s="51" t="s">
        <v>1135</v>
      </c>
    </row>
    <row r="2" spans="1:5" x14ac:dyDescent="0.55000000000000004">
      <c r="A2" s="16" t="s">
        <v>1136</v>
      </c>
      <c r="B2" s="17" t="s">
        <v>1137</v>
      </c>
      <c r="C2" s="140"/>
      <c r="D2" s="52" t="s">
        <v>1138</v>
      </c>
    </row>
    <row r="3" spans="1:5" x14ac:dyDescent="0.55000000000000004">
      <c r="A3" s="26" t="s">
        <v>323</v>
      </c>
      <c r="B3" s="18" t="s">
        <v>1224</v>
      </c>
      <c r="C3" s="19">
        <v>45257.474305555559</v>
      </c>
      <c r="D3" s="24">
        <v>8866</v>
      </c>
      <c r="E3" s="60" t="s">
        <v>1426</v>
      </c>
    </row>
    <row r="4" spans="1:5" x14ac:dyDescent="0.55000000000000004">
      <c r="A4" s="26" t="s">
        <v>322</v>
      </c>
      <c r="B4" s="18" t="s">
        <v>1427</v>
      </c>
      <c r="C4" s="19">
        <v>45245.480555555558</v>
      </c>
      <c r="D4" s="24">
        <v>11223</v>
      </c>
      <c r="E4" s="60" t="s">
        <v>1426</v>
      </c>
    </row>
    <row r="5" spans="1:5" x14ac:dyDescent="0.55000000000000004">
      <c r="A5" s="26" t="s">
        <v>330</v>
      </c>
      <c r="B5" s="18" t="s">
        <v>1428</v>
      </c>
      <c r="C5" s="19">
        <v>45245.356944444444</v>
      </c>
      <c r="D5" s="24">
        <v>8031</v>
      </c>
      <c r="E5" s="60" t="s">
        <v>1426</v>
      </c>
    </row>
    <row r="6" spans="1:5" x14ac:dyDescent="0.55000000000000004">
      <c r="A6" s="26" t="s">
        <v>331</v>
      </c>
      <c r="B6" s="18" t="s">
        <v>1429</v>
      </c>
      <c r="C6" s="19">
        <v>45257.354166666664</v>
      </c>
      <c r="D6" s="24">
        <v>9679</v>
      </c>
      <c r="E6" s="60" t="s">
        <v>1426</v>
      </c>
    </row>
    <row r="7" spans="1:5" x14ac:dyDescent="0.55000000000000004">
      <c r="A7" s="26" t="s">
        <v>332</v>
      </c>
      <c r="B7" s="18" t="s">
        <v>1232</v>
      </c>
      <c r="C7" s="19">
        <v>45250.472222222219</v>
      </c>
      <c r="D7" s="24">
        <v>16033</v>
      </c>
      <c r="E7" s="60" t="s">
        <v>1426</v>
      </c>
    </row>
    <row r="8" spans="1:5" x14ac:dyDescent="0.55000000000000004">
      <c r="A8" s="26" t="s">
        <v>333</v>
      </c>
      <c r="B8" s="18" t="s">
        <v>1139</v>
      </c>
      <c r="C8" s="19">
        <v>45245.409722222219</v>
      </c>
      <c r="D8" s="24">
        <v>71670</v>
      </c>
      <c r="E8" s="60" t="s">
        <v>1426</v>
      </c>
    </row>
    <row r="9" spans="1:5" x14ac:dyDescent="0.55000000000000004">
      <c r="A9" s="26" t="s">
        <v>334</v>
      </c>
      <c r="B9" s="18" t="s">
        <v>1140</v>
      </c>
      <c r="C9" s="19">
        <v>45251.347222222219</v>
      </c>
      <c r="D9" s="24">
        <v>11223</v>
      </c>
      <c r="E9" s="60" t="s">
        <v>1426</v>
      </c>
    </row>
    <row r="10" spans="1:5" x14ac:dyDescent="0.55000000000000004">
      <c r="A10" s="26" t="s">
        <v>335</v>
      </c>
      <c r="B10" s="18" t="s">
        <v>1233</v>
      </c>
      <c r="C10" s="19">
        <v>45250.491666666669</v>
      </c>
      <c r="D10" s="24">
        <v>1609</v>
      </c>
      <c r="E10" s="60" t="s">
        <v>1426</v>
      </c>
    </row>
    <row r="11" spans="1:5" x14ac:dyDescent="0.55000000000000004">
      <c r="A11" s="26" t="s">
        <v>336</v>
      </c>
      <c r="B11" s="18" t="s">
        <v>1234</v>
      </c>
      <c r="C11" s="19">
        <v>45246.722222222219</v>
      </c>
      <c r="D11" s="24">
        <v>135750</v>
      </c>
      <c r="E11" s="60" t="s">
        <v>1426</v>
      </c>
    </row>
    <row r="12" spans="1:5" x14ac:dyDescent="0.55000000000000004">
      <c r="A12" s="26" t="s">
        <v>338</v>
      </c>
      <c r="B12" s="18" t="s">
        <v>1141</v>
      </c>
      <c r="C12" s="19">
        <v>45246.477777777778</v>
      </c>
      <c r="D12" s="24">
        <v>4810</v>
      </c>
      <c r="E12" s="60" t="s">
        <v>1426</v>
      </c>
    </row>
    <row r="13" spans="1:5" x14ac:dyDescent="0.55000000000000004">
      <c r="A13" s="26" t="s">
        <v>339</v>
      </c>
      <c r="B13" s="18" t="s">
        <v>1142</v>
      </c>
      <c r="C13" s="19">
        <v>45261.645138888889</v>
      </c>
      <c r="D13" s="24">
        <v>8398</v>
      </c>
      <c r="E13" s="60" t="s">
        <v>1426</v>
      </c>
    </row>
    <row r="14" spans="1:5" x14ac:dyDescent="0.55000000000000004">
      <c r="A14" s="26" t="s">
        <v>324</v>
      </c>
      <c r="B14" s="18" t="s">
        <v>1088</v>
      </c>
      <c r="C14" s="19">
        <v>45259.659722222219</v>
      </c>
      <c r="D14" s="24">
        <v>1605</v>
      </c>
      <c r="E14" s="60" t="s">
        <v>1426</v>
      </c>
    </row>
    <row r="15" spans="1:5" x14ac:dyDescent="0.55000000000000004">
      <c r="A15" s="26" t="s">
        <v>341</v>
      </c>
      <c r="B15" s="18" t="s">
        <v>1237</v>
      </c>
      <c r="C15" s="19">
        <v>45259.439583333333</v>
      </c>
      <c r="D15" s="24">
        <v>6413</v>
      </c>
      <c r="E15" s="60" t="s">
        <v>1426</v>
      </c>
    </row>
    <row r="16" spans="1:5" x14ac:dyDescent="0.55000000000000004">
      <c r="A16" s="26" t="s">
        <v>343</v>
      </c>
      <c r="B16" s="18" t="s">
        <v>1238</v>
      </c>
      <c r="C16" s="19">
        <v>45258.547222222223</v>
      </c>
      <c r="D16" s="24">
        <v>3226</v>
      </c>
      <c r="E16" s="60" t="s">
        <v>1426</v>
      </c>
    </row>
    <row r="17" spans="1:5" x14ac:dyDescent="0.55000000000000004">
      <c r="A17" s="26" t="s">
        <v>346</v>
      </c>
      <c r="B17" s="18" t="s">
        <v>1430</v>
      </c>
      <c r="C17" s="19">
        <v>45250.51458333333</v>
      </c>
      <c r="D17" s="24">
        <v>3216</v>
      </c>
      <c r="E17" s="60" t="s">
        <v>1426</v>
      </c>
    </row>
    <row r="18" spans="1:5" x14ac:dyDescent="0.55000000000000004">
      <c r="A18" s="26" t="s">
        <v>347</v>
      </c>
      <c r="B18" s="18" t="s">
        <v>1240</v>
      </c>
      <c r="C18" s="19">
        <v>45245.410416666666</v>
      </c>
      <c r="D18" s="24">
        <v>30463</v>
      </c>
      <c r="E18" s="60" t="s">
        <v>1426</v>
      </c>
    </row>
    <row r="19" spans="1:5" x14ac:dyDescent="0.55000000000000004">
      <c r="A19" s="26" t="s">
        <v>349</v>
      </c>
      <c r="B19" s="18" t="s">
        <v>1431</v>
      </c>
      <c r="C19" s="19">
        <v>45260.286111111112</v>
      </c>
      <c r="D19" s="24">
        <v>6438</v>
      </c>
      <c r="E19" s="60" t="s">
        <v>1426</v>
      </c>
    </row>
    <row r="20" spans="1:5" x14ac:dyDescent="0.55000000000000004">
      <c r="A20" s="26" t="s">
        <v>350</v>
      </c>
      <c r="B20" s="18" t="s">
        <v>1124</v>
      </c>
      <c r="C20" s="19">
        <v>45260.356944444444</v>
      </c>
      <c r="D20" s="24">
        <v>4834</v>
      </c>
      <c r="E20" s="60" t="s">
        <v>1426</v>
      </c>
    </row>
    <row r="21" spans="1:5" x14ac:dyDescent="0.55000000000000004">
      <c r="A21" s="26" t="s">
        <v>351</v>
      </c>
      <c r="B21" s="18" t="s">
        <v>1144</v>
      </c>
      <c r="C21" s="19">
        <v>45247.595833333333</v>
      </c>
      <c r="D21" s="24">
        <v>30845</v>
      </c>
      <c r="E21" s="60" t="s">
        <v>1426</v>
      </c>
    </row>
    <row r="22" spans="1:5" x14ac:dyDescent="0.55000000000000004">
      <c r="A22" s="26" t="s">
        <v>352</v>
      </c>
      <c r="B22" s="18" t="s">
        <v>1243</v>
      </c>
      <c r="C22" s="19">
        <v>45259.340277777781</v>
      </c>
      <c r="D22" s="24">
        <v>6795</v>
      </c>
      <c r="E22" s="60" t="s">
        <v>1426</v>
      </c>
    </row>
    <row r="23" spans="1:5" x14ac:dyDescent="0.55000000000000004">
      <c r="A23" s="26" t="s">
        <v>353</v>
      </c>
      <c r="B23" s="18" t="s">
        <v>1244</v>
      </c>
      <c r="C23" s="19">
        <v>45259.365277777775</v>
      </c>
      <c r="D23" s="24">
        <v>40847</v>
      </c>
      <c r="E23" s="60" t="s">
        <v>1426</v>
      </c>
    </row>
    <row r="24" spans="1:5" x14ac:dyDescent="0.55000000000000004">
      <c r="A24" s="26" t="s">
        <v>624</v>
      </c>
      <c r="B24" s="18" t="s">
        <v>1145</v>
      </c>
      <c r="C24" s="19">
        <v>45245.314583333333</v>
      </c>
      <c r="D24" s="24">
        <v>14430</v>
      </c>
      <c r="E24" s="60" t="s">
        <v>1426</v>
      </c>
    </row>
    <row r="25" spans="1:5" x14ac:dyDescent="0.55000000000000004">
      <c r="A25" s="26" t="s">
        <v>355</v>
      </c>
      <c r="B25" s="18" t="s">
        <v>1245</v>
      </c>
      <c r="C25" s="19">
        <v>45259.59652777778</v>
      </c>
      <c r="D25" s="24">
        <v>1557</v>
      </c>
      <c r="E25" s="60" t="s">
        <v>1426</v>
      </c>
    </row>
    <row r="26" spans="1:5" x14ac:dyDescent="0.55000000000000004">
      <c r="A26" s="26" t="s">
        <v>525</v>
      </c>
      <c r="B26" s="18" t="s">
        <v>1432</v>
      </c>
      <c r="C26" s="19">
        <v>45259.450694444444</v>
      </c>
      <c r="D26" s="24">
        <v>10484</v>
      </c>
      <c r="E26" s="60" t="s">
        <v>1426</v>
      </c>
    </row>
    <row r="27" spans="1:5" x14ac:dyDescent="0.55000000000000004">
      <c r="A27" s="26" t="s">
        <v>356</v>
      </c>
      <c r="B27" s="18" t="s">
        <v>1433</v>
      </c>
      <c r="C27" s="19">
        <v>45258.633333333331</v>
      </c>
      <c r="D27" s="24">
        <v>11223</v>
      </c>
      <c r="E27" s="60" t="s">
        <v>1426</v>
      </c>
    </row>
    <row r="28" spans="1:5" x14ac:dyDescent="0.55000000000000004">
      <c r="A28" s="26" t="s">
        <v>357</v>
      </c>
      <c r="B28" s="18" t="s">
        <v>1146</v>
      </c>
      <c r="C28" s="19">
        <v>45245.595138888886</v>
      </c>
      <c r="D28" s="24">
        <v>6526</v>
      </c>
      <c r="E28" s="60" t="s">
        <v>1426</v>
      </c>
    </row>
    <row r="29" spans="1:5" x14ac:dyDescent="0.55000000000000004">
      <c r="A29" s="26" t="s">
        <v>360</v>
      </c>
      <c r="B29" s="18" t="s">
        <v>1248</v>
      </c>
      <c r="C29" s="19">
        <v>45251.481944444444</v>
      </c>
      <c r="D29" s="24">
        <v>1603</v>
      </c>
      <c r="E29" s="60" t="s">
        <v>1426</v>
      </c>
    </row>
    <row r="30" spans="1:5" x14ac:dyDescent="0.55000000000000004">
      <c r="A30" s="26" t="s">
        <v>362</v>
      </c>
      <c r="B30" s="18" t="s">
        <v>1250</v>
      </c>
      <c r="C30" s="19">
        <v>45245.503472222219</v>
      </c>
      <c r="D30" s="24">
        <v>15193</v>
      </c>
      <c r="E30" s="60" t="s">
        <v>1426</v>
      </c>
    </row>
    <row r="31" spans="1:5" x14ac:dyDescent="0.55000000000000004">
      <c r="A31" s="26" t="s">
        <v>363</v>
      </c>
      <c r="B31" s="18" t="s">
        <v>1251</v>
      </c>
      <c r="C31" s="19">
        <v>45259.461805555555</v>
      </c>
      <c r="D31" s="24">
        <v>6795</v>
      </c>
      <c r="E31" s="60" t="s">
        <v>1426</v>
      </c>
    </row>
    <row r="32" spans="1:5" x14ac:dyDescent="0.55000000000000004">
      <c r="A32" s="26" t="s">
        <v>364</v>
      </c>
      <c r="B32" s="18" t="s">
        <v>1147</v>
      </c>
      <c r="C32" s="19">
        <v>45245.489583333336</v>
      </c>
      <c r="D32" s="24">
        <v>39244</v>
      </c>
      <c r="E32" s="60" t="s">
        <v>1426</v>
      </c>
    </row>
    <row r="33" spans="1:5" x14ac:dyDescent="0.55000000000000004">
      <c r="A33" s="26" t="s">
        <v>365</v>
      </c>
      <c r="B33" s="18" t="s">
        <v>1070</v>
      </c>
      <c r="C33" s="19">
        <v>45250.519444444442</v>
      </c>
      <c r="D33" s="24">
        <v>356020</v>
      </c>
      <c r="E33" s="60" t="s">
        <v>1426</v>
      </c>
    </row>
    <row r="34" spans="1:5" x14ac:dyDescent="0.55000000000000004">
      <c r="A34" s="26" t="s">
        <v>367</v>
      </c>
      <c r="B34" s="18" t="s">
        <v>1253</v>
      </c>
      <c r="C34" s="19">
        <v>45252.515972222223</v>
      </c>
      <c r="D34" s="24">
        <v>1608</v>
      </c>
      <c r="E34" s="60" t="s">
        <v>1426</v>
      </c>
    </row>
    <row r="35" spans="1:5" x14ac:dyDescent="0.55000000000000004">
      <c r="A35" s="26" t="s">
        <v>373</v>
      </c>
      <c r="B35" s="18" t="s">
        <v>1255</v>
      </c>
      <c r="C35" s="19">
        <v>45250.439583333333</v>
      </c>
      <c r="D35" s="24">
        <v>4810</v>
      </c>
      <c r="E35" s="60" t="s">
        <v>1426</v>
      </c>
    </row>
    <row r="36" spans="1:5" x14ac:dyDescent="0.55000000000000004">
      <c r="A36" s="26" t="s">
        <v>375</v>
      </c>
      <c r="B36" s="18" t="s">
        <v>1150</v>
      </c>
      <c r="C36" s="19">
        <v>45259.357638888891</v>
      </c>
      <c r="D36" s="24">
        <v>11223</v>
      </c>
      <c r="E36" s="60" t="s">
        <v>1426</v>
      </c>
    </row>
    <row r="37" spans="1:5" x14ac:dyDescent="0.55000000000000004">
      <c r="A37" s="26" t="s">
        <v>376</v>
      </c>
      <c r="B37" s="18" t="s">
        <v>1256</v>
      </c>
      <c r="C37" s="19">
        <v>45258.820138888892</v>
      </c>
      <c r="D37" s="24">
        <v>11261</v>
      </c>
      <c r="E37" s="60" t="s">
        <v>1426</v>
      </c>
    </row>
    <row r="38" spans="1:5" x14ac:dyDescent="0.55000000000000004">
      <c r="A38" s="26" t="s">
        <v>377</v>
      </c>
      <c r="B38" s="18" t="s">
        <v>1257</v>
      </c>
      <c r="C38" s="19">
        <v>45246.319444444445</v>
      </c>
      <c r="D38" s="24">
        <v>1985</v>
      </c>
      <c r="E38" s="60" t="s">
        <v>1426</v>
      </c>
    </row>
    <row r="39" spans="1:5" x14ac:dyDescent="0.55000000000000004">
      <c r="A39" s="26" t="s">
        <v>378</v>
      </c>
      <c r="B39" s="18" t="s">
        <v>1151</v>
      </c>
      <c r="C39" s="19">
        <v>45245.472222222219</v>
      </c>
      <c r="D39" s="24">
        <v>11246</v>
      </c>
      <c r="E39" s="60" t="s">
        <v>1426</v>
      </c>
    </row>
    <row r="40" spans="1:5" x14ac:dyDescent="0.55000000000000004">
      <c r="A40" s="26" t="s">
        <v>380</v>
      </c>
      <c r="B40" s="18" t="s">
        <v>1259</v>
      </c>
      <c r="C40" s="19">
        <v>45245.411805555559</v>
      </c>
      <c r="D40" s="24">
        <v>70471</v>
      </c>
      <c r="E40" s="60" t="s">
        <v>1426</v>
      </c>
    </row>
    <row r="41" spans="1:5" x14ac:dyDescent="0.55000000000000004">
      <c r="A41" s="26" t="s">
        <v>381</v>
      </c>
      <c r="B41" s="18" t="s">
        <v>1260</v>
      </c>
      <c r="C41" s="19">
        <v>45259.341666666667</v>
      </c>
      <c r="D41" s="24">
        <v>111394</v>
      </c>
      <c r="E41" s="60" t="s">
        <v>1426</v>
      </c>
    </row>
    <row r="42" spans="1:5" x14ac:dyDescent="0.55000000000000004">
      <c r="A42" s="26" t="s">
        <v>385</v>
      </c>
      <c r="B42" s="18" t="s">
        <v>1152</v>
      </c>
      <c r="C42" s="19">
        <v>45247.5625</v>
      </c>
      <c r="D42" s="24">
        <v>51619</v>
      </c>
      <c r="E42" s="60" t="s">
        <v>1426</v>
      </c>
    </row>
    <row r="43" spans="1:5" x14ac:dyDescent="0.55000000000000004">
      <c r="A43" s="26" t="s">
        <v>386</v>
      </c>
      <c r="B43" s="18" t="s">
        <v>1263</v>
      </c>
      <c r="C43" s="19">
        <v>45245.584027777775</v>
      </c>
      <c r="D43" s="24">
        <v>3206</v>
      </c>
      <c r="E43" s="60" t="s">
        <v>1426</v>
      </c>
    </row>
    <row r="44" spans="1:5" x14ac:dyDescent="0.55000000000000004">
      <c r="A44" s="26" t="s">
        <v>387</v>
      </c>
      <c r="B44" s="18" t="s">
        <v>1264</v>
      </c>
      <c r="C44" s="19">
        <v>45246.420138888891</v>
      </c>
      <c r="D44" s="24">
        <v>16057</v>
      </c>
      <c r="E44" s="60" t="s">
        <v>1426</v>
      </c>
    </row>
    <row r="45" spans="1:5" x14ac:dyDescent="0.55000000000000004">
      <c r="A45" s="26" t="s">
        <v>388</v>
      </c>
      <c r="B45" s="18" t="s">
        <v>1153</v>
      </c>
      <c r="C45" s="19">
        <v>45259.432638888888</v>
      </c>
      <c r="D45" s="24">
        <v>4810</v>
      </c>
      <c r="E45" s="60" t="s">
        <v>1426</v>
      </c>
    </row>
    <row r="46" spans="1:5" x14ac:dyDescent="0.55000000000000004">
      <c r="A46" s="26" t="s">
        <v>389</v>
      </c>
      <c r="B46" s="18" t="s">
        <v>1265</v>
      </c>
      <c r="C46" s="19">
        <v>45245.544444444444</v>
      </c>
      <c r="D46" s="24">
        <v>78106</v>
      </c>
      <c r="E46" s="60" t="s">
        <v>1426</v>
      </c>
    </row>
    <row r="47" spans="1:5" x14ac:dyDescent="0.55000000000000004">
      <c r="A47" s="26" t="s">
        <v>391</v>
      </c>
      <c r="B47" s="18" t="s">
        <v>1154</v>
      </c>
      <c r="C47" s="19">
        <v>45245.364583333336</v>
      </c>
      <c r="D47" s="24">
        <v>4810</v>
      </c>
      <c r="E47" s="60" t="s">
        <v>1426</v>
      </c>
    </row>
    <row r="48" spans="1:5" x14ac:dyDescent="0.55000000000000004">
      <c r="A48" s="26" t="s">
        <v>392</v>
      </c>
      <c r="B48" s="18" t="s">
        <v>1155</v>
      </c>
      <c r="C48" s="19">
        <v>45245.503472222219</v>
      </c>
      <c r="D48" s="24">
        <v>61690</v>
      </c>
      <c r="E48" s="60" t="s">
        <v>1426</v>
      </c>
    </row>
    <row r="49" spans="1:5" x14ac:dyDescent="0.55000000000000004">
      <c r="A49" s="26" t="s">
        <v>395</v>
      </c>
      <c r="B49" s="18" t="s">
        <v>1268</v>
      </c>
      <c r="C49" s="19">
        <v>45251.625694444447</v>
      </c>
      <c r="D49" s="24">
        <v>231527</v>
      </c>
      <c r="E49" s="60" t="s">
        <v>1426</v>
      </c>
    </row>
    <row r="50" spans="1:5" x14ac:dyDescent="0.55000000000000004">
      <c r="A50" s="26" t="s">
        <v>396</v>
      </c>
      <c r="B50" s="18" t="s">
        <v>1269</v>
      </c>
      <c r="C50" s="19">
        <v>45246.411805555559</v>
      </c>
      <c r="D50" s="24">
        <v>18018</v>
      </c>
      <c r="E50" s="60" t="s">
        <v>1426</v>
      </c>
    </row>
    <row r="51" spans="1:5" x14ac:dyDescent="0.55000000000000004">
      <c r="A51" s="26" t="s">
        <v>397</v>
      </c>
      <c r="B51" s="18" t="s">
        <v>1096</v>
      </c>
      <c r="C51" s="19">
        <v>45245.942361111112</v>
      </c>
      <c r="D51" s="24">
        <v>24432</v>
      </c>
      <c r="E51" s="60" t="s">
        <v>1426</v>
      </c>
    </row>
    <row r="52" spans="1:5" x14ac:dyDescent="0.55000000000000004">
      <c r="A52" s="26" t="s">
        <v>399</v>
      </c>
      <c r="B52" s="18" t="s">
        <v>1270</v>
      </c>
      <c r="C52" s="19">
        <v>45251.415277777778</v>
      </c>
      <c r="D52" s="24">
        <v>229889</v>
      </c>
      <c r="E52" s="60" t="s">
        <v>1426</v>
      </c>
    </row>
    <row r="53" spans="1:5" x14ac:dyDescent="0.55000000000000004">
      <c r="A53" s="26" t="s">
        <v>401</v>
      </c>
      <c r="B53" s="18" t="s">
        <v>1434</v>
      </c>
      <c r="C53" s="19">
        <v>45245.576388888891</v>
      </c>
      <c r="D53" s="24">
        <v>4810</v>
      </c>
      <c r="E53" s="60" t="s">
        <v>1426</v>
      </c>
    </row>
    <row r="54" spans="1:5" x14ac:dyDescent="0.55000000000000004">
      <c r="A54" s="26" t="s">
        <v>403</v>
      </c>
      <c r="B54" s="18" t="s">
        <v>1273</v>
      </c>
      <c r="C54" s="19">
        <v>45257.343055555553</v>
      </c>
      <c r="D54" s="24">
        <v>386636</v>
      </c>
      <c r="E54" s="60" t="s">
        <v>1426</v>
      </c>
    </row>
    <row r="55" spans="1:5" x14ac:dyDescent="0.55000000000000004">
      <c r="A55" s="26" t="s">
        <v>405</v>
      </c>
      <c r="B55" s="18" t="s">
        <v>1159</v>
      </c>
      <c r="C55" s="19">
        <v>45247.701388888891</v>
      </c>
      <c r="D55" s="24">
        <v>3829935</v>
      </c>
      <c r="E55" s="60" t="s">
        <v>1426</v>
      </c>
    </row>
    <row r="56" spans="1:5" x14ac:dyDescent="0.55000000000000004">
      <c r="A56" s="26" t="s">
        <v>408</v>
      </c>
      <c r="B56" s="18" t="s">
        <v>1276</v>
      </c>
      <c r="C56" s="19">
        <v>45245.693749999999</v>
      </c>
      <c r="D56" s="24">
        <v>179651</v>
      </c>
      <c r="E56" s="60" t="s">
        <v>1426</v>
      </c>
    </row>
    <row r="57" spans="1:5" x14ac:dyDescent="0.55000000000000004">
      <c r="A57" s="26" t="s">
        <v>354</v>
      </c>
      <c r="B57" s="18" t="s">
        <v>1160</v>
      </c>
      <c r="C57" s="19">
        <v>45259.518750000003</v>
      </c>
      <c r="D57" s="24">
        <v>3588</v>
      </c>
      <c r="E57" s="60" t="s">
        <v>1426</v>
      </c>
    </row>
    <row r="58" spans="1:5" x14ac:dyDescent="0.55000000000000004">
      <c r="A58" s="26" t="s">
        <v>410</v>
      </c>
      <c r="B58" s="18" t="s">
        <v>1277</v>
      </c>
      <c r="C58" s="19">
        <v>45246.384027777778</v>
      </c>
      <c r="D58" s="24">
        <v>1605</v>
      </c>
      <c r="E58" s="60" t="s">
        <v>1426</v>
      </c>
    </row>
    <row r="59" spans="1:5" x14ac:dyDescent="0.55000000000000004">
      <c r="A59" s="26" t="s">
        <v>411</v>
      </c>
      <c r="B59" s="18" t="s">
        <v>1161</v>
      </c>
      <c r="C59" s="19">
        <v>45245.352083333331</v>
      </c>
      <c r="D59" s="24">
        <v>123796</v>
      </c>
      <c r="E59" s="60" t="s">
        <v>1426</v>
      </c>
    </row>
    <row r="60" spans="1:5" x14ac:dyDescent="0.55000000000000004">
      <c r="A60" s="26" t="s">
        <v>413</v>
      </c>
      <c r="B60" s="18" t="s">
        <v>1278</v>
      </c>
      <c r="C60" s="19">
        <v>45247.59375</v>
      </c>
      <c r="D60" s="24">
        <v>1603</v>
      </c>
      <c r="E60" s="60" t="s">
        <v>1426</v>
      </c>
    </row>
    <row r="61" spans="1:5" x14ac:dyDescent="0.55000000000000004">
      <c r="A61" s="26" t="s">
        <v>416</v>
      </c>
      <c r="B61" s="18" t="s">
        <v>1280</v>
      </c>
      <c r="C61" s="19">
        <v>45251.381249999999</v>
      </c>
      <c r="D61" s="24">
        <v>1603</v>
      </c>
      <c r="E61" s="60" t="s">
        <v>1426</v>
      </c>
    </row>
    <row r="62" spans="1:5" x14ac:dyDescent="0.55000000000000004">
      <c r="A62" s="26" t="s">
        <v>557</v>
      </c>
      <c r="B62" s="18" t="s">
        <v>1282</v>
      </c>
      <c r="C62" s="19">
        <v>45259.318749999999</v>
      </c>
      <c r="D62" s="24">
        <v>3206</v>
      </c>
      <c r="E62" s="60" t="s">
        <v>1426</v>
      </c>
    </row>
    <row r="63" spans="1:5" x14ac:dyDescent="0.55000000000000004">
      <c r="A63" s="26" t="s">
        <v>420</v>
      </c>
      <c r="B63" s="18" t="s">
        <v>1283</v>
      </c>
      <c r="C63" s="19">
        <v>45259.442361111112</v>
      </c>
      <c r="D63" s="24">
        <v>1603</v>
      </c>
      <c r="E63" s="60" t="s">
        <v>1426</v>
      </c>
    </row>
    <row r="64" spans="1:5" x14ac:dyDescent="0.55000000000000004">
      <c r="A64" s="26" t="s">
        <v>421</v>
      </c>
      <c r="B64" s="18" t="s">
        <v>1284</v>
      </c>
      <c r="C64" s="19">
        <v>45250.645138888889</v>
      </c>
      <c r="D64" s="24">
        <v>3206</v>
      </c>
      <c r="E64" s="60" t="s">
        <v>1426</v>
      </c>
    </row>
    <row r="65" spans="1:5" x14ac:dyDescent="0.55000000000000004">
      <c r="A65" s="26" t="s">
        <v>425</v>
      </c>
      <c r="B65" s="18" t="s">
        <v>1435</v>
      </c>
      <c r="C65" s="19">
        <v>45252.309027777781</v>
      </c>
      <c r="D65" s="24">
        <v>61690</v>
      </c>
      <c r="E65" s="60" t="s">
        <v>1426</v>
      </c>
    </row>
    <row r="66" spans="1:5" x14ac:dyDescent="0.55000000000000004">
      <c r="A66" s="26" t="s">
        <v>427</v>
      </c>
      <c r="B66" s="18" t="s">
        <v>1290</v>
      </c>
      <c r="C66" s="19">
        <v>45250.582638888889</v>
      </c>
      <c r="D66" s="24">
        <v>19240</v>
      </c>
      <c r="E66" s="60" t="s">
        <v>1426</v>
      </c>
    </row>
    <row r="67" spans="1:5" x14ac:dyDescent="0.55000000000000004">
      <c r="A67" s="26" t="s">
        <v>428</v>
      </c>
      <c r="B67" s="18" t="s">
        <v>1163</v>
      </c>
      <c r="C67" s="19">
        <v>45259.352777777778</v>
      </c>
      <c r="D67" s="24">
        <v>3206</v>
      </c>
      <c r="E67" s="60" t="s">
        <v>1426</v>
      </c>
    </row>
    <row r="68" spans="1:5" x14ac:dyDescent="0.55000000000000004">
      <c r="A68" s="26" t="s">
        <v>429</v>
      </c>
      <c r="B68" s="18" t="s">
        <v>1291</v>
      </c>
      <c r="C68" s="19">
        <v>45247.388888888891</v>
      </c>
      <c r="D68" s="24">
        <v>47642</v>
      </c>
      <c r="E68" s="60" t="s">
        <v>1426</v>
      </c>
    </row>
    <row r="69" spans="1:5" x14ac:dyDescent="0.55000000000000004">
      <c r="A69" s="26" t="s">
        <v>430</v>
      </c>
      <c r="B69" s="18" t="s">
        <v>1292</v>
      </c>
      <c r="C69" s="19">
        <v>45259.340277777781</v>
      </c>
      <c r="D69" s="24">
        <v>1603</v>
      </c>
      <c r="E69" s="60" t="s">
        <v>1426</v>
      </c>
    </row>
    <row r="70" spans="1:5" x14ac:dyDescent="0.55000000000000004">
      <c r="A70" s="25" t="s">
        <v>432</v>
      </c>
      <c r="B70" s="18" t="s">
        <v>1293</v>
      </c>
      <c r="C70" s="19">
        <v>45257.543055555558</v>
      </c>
      <c r="D70" s="24">
        <v>3206</v>
      </c>
      <c r="E70" s="60" t="s">
        <v>1426</v>
      </c>
    </row>
    <row r="71" spans="1:5" x14ac:dyDescent="0.55000000000000004">
      <c r="A71" s="26" t="s">
        <v>433</v>
      </c>
      <c r="B71" s="18" t="s">
        <v>1294</v>
      </c>
      <c r="C71" s="19">
        <v>45259.618750000001</v>
      </c>
      <c r="D71" s="24">
        <v>3206</v>
      </c>
      <c r="E71" s="60" t="s">
        <v>1426</v>
      </c>
    </row>
    <row r="72" spans="1:5" x14ac:dyDescent="0.55000000000000004">
      <c r="A72" s="26" t="s">
        <v>434</v>
      </c>
      <c r="B72" s="18" t="s">
        <v>1295</v>
      </c>
      <c r="C72" s="19">
        <v>45257.606944444444</v>
      </c>
      <c r="D72" s="24">
        <v>1985</v>
      </c>
      <c r="E72" s="60" t="s">
        <v>1426</v>
      </c>
    </row>
    <row r="73" spans="1:5" x14ac:dyDescent="0.55000000000000004">
      <c r="A73" s="26" t="s">
        <v>435</v>
      </c>
      <c r="B73" s="18" t="s">
        <v>1165</v>
      </c>
      <c r="C73" s="19">
        <v>45245.380555555559</v>
      </c>
      <c r="D73" s="24">
        <v>6413</v>
      </c>
      <c r="E73" s="60" t="s">
        <v>1426</v>
      </c>
    </row>
    <row r="74" spans="1:5" x14ac:dyDescent="0.55000000000000004">
      <c r="A74" s="26" t="s">
        <v>441</v>
      </c>
      <c r="B74" s="18" t="s">
        <v>1298</v>
      </c>
      <c r="C74" s="19">
        <v>45260.419444444444</v>
      </c>
      <c r="D74" s="24">
        <v>1603</v>
      </c>
      <c r="E74" s="60" t="s">
        <v>1426</v>
      </c>
    </row>
    <row r="75" spans="1:5" x14ac:dyDescent="0.55000000000000004">
      <c r="A75" s="26" t="s">
        <v>521</v>
      </c>
      <c r="B75" s="18" t="s">
        <v>1099</v>
      </c>
      <c r="C75" s="19">
        <v>45259.43472222222</v>
      </c>
      <c r="D75" s="24">
        <v>3207</v>
      </c>
      <c r="E75" s="60" t="s">
        <v>1426</v>
      </c>
    </row>
    <row r="76" spans="1:5" x14ac:dyDescent="0.55000000000000004">
      <c r="A76" s="26" t="s">
        <v>443</v>
      </c>
      <c r="B76" s="18" t="s">
        <v>1299</v>
      </c>
      <c r="C76" s="19">
        <v>45257.615972222222</v>
      </c>
      <c r="D76" s="24">
        <v>1603</v>
      </c>
      <c r="E76" s="60" t="s">
        <v>1426</v>
      </c>
    </row>
    <row r="77" spans="1:5" x14ac:dyDescent="0.55000000000000004">
      <c r="A77" s="26" t="s">
        <v>384</v>
      </c>
      <c r="B77" s="18" t="s">
        <v>1302</v>
      </c>
      <c r="C77" s="19">
        <v>45258.474999999999</v>
      </c>
      <c r="D77" s="24">
        <v>1615</v>
      </c>
      <c r="E77" s="60" t="s">
        <v>1426</v>
      </c>
    </row>
    <row r="78" spans="1:5" x14ac:dyDescent="0.55000000000000004">
      <c r="A78" s="26" t="s">
        <v>448</v>
      </c>
      <c r="B78" s="18" t="s">
        <v>1303</v>
      </c>
      <c r="C78" s="19">
        <v>45247.579861111109</v>
      </c>
      <c r="D78" s="24">
        <v>105286</v>
      </c>
      <c r="E78" s="60" t="s">
        <v>1426</v>
      </c>
    </row>
    <row r="79" spans="1:5" x14ac:dyDescent="0.55000000000000004">
      <c r="A79" s="26" t="s">
        <v>449</v>
      </c>
      <c r="B79" s="18" t="s">
        <v>1304</v>
      </c>
      <c r="C79" s="19">
        <v>45247.502083333333</v>
      </c>
      <c r="D79" s="24">
        <v>14439</v>
      </c>
      <c r="E79" s="60" t="s">
        <v>1426</v>
      </c>
    </row>
    <row r="80" spans="1:5" x14ac:dyDescent="0.55000000000000004">
      <c r="A80" s="26" t="s">
        <v>451</v>
      </c>
      <c r="B80" s="18" t="s">
        <v>1305</v>
      </c>
      <c r="C80" s="19">
        <v>45259.36041666667</v>
      </c>
      <c r="D80" s="24">
        <v>13229</v>
      </c>
      <c r="E80" s="60" t="s">
        <v>1426</v>
      </c>
    </row>
    <row r="81" spans="1:5" x14ac:dyDescent="0.55000000000000004">
      <c r="A81" s="26" t="s">
        <v>452</v>
      </c>
      <c r="B81" s="18" t="s">
        <v>1171</v>
      </c>
      <c r="C81" s="19">
        <v>45251.461805555555</v>
      </c>
      <c r="D81" s="24">
        <v>8016</v>
      </c>
      <c r="E81" s="60" t="s">
        <v>1426</v>
      </c>
    </row>
    <row r="82" spans="1:5" x14ac:dyDescent="0.55000000000000004">
      <c r="A82" s="26" t="s">
        <v>453</v>
      </c>
      <c r="B82" s="18" t="s">
        <v>1172</v>
      </c>
      <c r="C82" s="19">
        <v>45246.6</v>
      </c>
      <c r="D82" s="24">
        <v>1603</v>
      </c>
      <c r="E82" s="60" t="s">
        <v>1426</v>
      </c>
    </row>
    <row r="83" spans="1:5" x14ac:dyDescent="0.55000000000000004">
      <c r="A83" s="26" t="s">
        <v>455</v>
      </c>
      <c r="B83" s="18" t="s">
        <v>1306</v>
      </c>
      <c r="C83" s="19">
        <v>45251.381249999999</v>
      </c>
      <c r="D83" s="24">
        <v>1621</v>
      </c>
      <c r="E83" s="60" t="s">
        <v>1426</v>
      </c>
    </row>
    <row r="84" spans="1:5" x14ac:dyDescent="0.55000000000000004">
      <c r="A84" s="26" t="s">
        <v>456</v>
      </c>
      <c r="B84" s="18" t="s">
        <v>1307</v>
      </c>
      <c r="C84" s="19">
        <v>45259.361805555556</v>
      </c>
      <c r="D84" s="24">
        <v>2005</v>
      </c>
      <c r="E84" s="60" t="s">
        <v>1426</v>
      </c>
    </row>
    <row r="85" spans="1:5" x14ac:dyDescent="0.55000000000000004">
      <c r="A85" s="25" t="s">
        <v>457</v>
      </c>
      <c r="B85" s="18" t="s">
        <v>1173</v>
      </c>
      <c r="C85" s="19">
        <v>45247.791666666664</v>
      </c>
      <c r="D85" s="24">
        <v>3265</v>
      </c>
      <c r="E85" s="60" t="s">
        <v>1426</v>
      </c>
    </row>
    <row r="86" spans="1:5" x14ac:dyDescent="0.55000000000000004">
      <c r="A86" s="25" t="s">
        <v>458</v>
      </c>
      <c r="B86" s="18" t="s">
        <v>1308</v>
      </c>
      <c r="C86" s="19">
        <v>45245.48541666667</v>
      </c>
      <c r="D86" s="24">
        <v>21607</v>
      </c>
      <c r="E86" s="60" t="s">
        <v>1426</v>
      </c>
    </row>
    <row r="87" spans="1:5" x14ac:dyDescent="0.55000000000000004">
      <c r="A87" s="25" t="s">
        <v>460</v>
      </c>
      <c r="B87" s="18" t="s">
        <v>1309</v>
      </c>
      <c r="C87" s="19">
        <v>45259.457638888889</v>
      </c>
      <c r="D87" s="24">
        <v>3206</v>
      </c>
      <c r="E87" s="60" t="s">
        <v>1426</v>
      </c>
    </row>
    <row r="88" spans="1:5" x14ac:dyDescent="0.55000000000000004">
      <c r="A88" s="25" t="s">
        <v>461</v>
      </c>
      <c r="B88" s="18" t="s">
        <v>1310</v>
      </c>
      <c r="C88" s="19">
        <v>45259.320138888892</v>
      </c>
      <c r="D88" s="24">
        <v>21225</v>
      </c>
      <c r="E88" s="60" t="s">
        <v>1426</v>
      </c>
    </row>
    <row r="89" spans="1:5" x14ac:dyDescent="0.55000000000000004">
      <c r="A89" s="25" t="s">
        <v>463</v>
      </c>
      <c r="B89" s="18" t="s">
        <v>1037</v>
      </c>
      <c r="C89" s="19">
        <v>45260.361111111109</v>
      </c>
      <c r="D89" s="24">
        <v>538343</v>
      </c>
      <c r="E89" s="60" t="s">
        <v>1426</v>
      </c>
    </row>
    <row r="90" spans="1:5" x14ac:dyDescent="0.55000000000000004">
      <c r="A90" s="25" t="s">
        <v>464</v>
      </c>
      <c r="B90" s="18" t="s">
        <v>1174</v>
      </c>
      <c r="C90" s="19">
        <v>45259.379861111112</v>
      </c>
      <c r="D90" s="24">
        <v>9620</v>
      </c>
      <c r="E90" s="60" t="s">
        <v>1426</v>
      </c>
    </row>
    <row r="91" spans="1:5" x14ac:dyDescent="0.55000000000000004">
      <c r="A91" s="25" t="s">
        <v>465</v>
      </c>
      <c r="B91" s="18" t="s">
        <v>1175</v>
      </c>
      <c r="C91" s="19">
        <v>45257.448611111111</v>
      </c>
      <c r="D91" s="24">
        <v>1603</v>
      </c>
      <c r="E91" s="60" t="s">
        <v>1426</v>
      </c>
    </row>
    <row r="92" spans="1:5" x14ac:dyDescent="0.55000000000000004">
      <c r="A92" s="26" t="s">
        <v>459</v>
      </c>
      <c r="B92" s="18" t="s">
        <v>1176</v>
      </c>
      <c r="C92" s="19">
        <v>45245.379166666666</v>
      </c>
      <c r="D92" s="24">
        <v>3234</v>
      </c>
      <c r="E92" s="60" t="s">
        <v>1426</v>
      </c>
    </row>
    <row r="93" spans="1:5" x14ac:dyDescent="0.55000000000000004">
      <c r="A93" s="26" t="s">
        <v>442</v>
      </c>
      <c r="B93" s="18" t="s">
        <v>1312</v>
      </c>
      <c r="C93" s="19">
        <v>45247.392361111109</v>
      </c>
      <c r="D93" s="24">
        <v>4834</v>
      </c>
      <c r="E93" s="60" t="s">
        <v>1426</v>
      </c>
    </row>
    <row r="94" spans="1:5" x14ac:dyDescent="0.55000000000000004">
      <c r="A94" s="26" t="s">
        <v>467</v>
      </c>
      <c r="B94" s="18" t="s">
        <v>1313</v>
      </c>
      <c r="C94" s="19">
        <v>45259.446527777778</v>
      </c>
      <c r="D94" s="24">
        <v>31608</v>
      </c>
      <c r="E94" s="60" t="s">
        <v>1426</v>
      </c>
    </row>
    <row r="95" spans="1:5" x14ac:dyDescent="0.55000000000000004">
      <c r="A95" s="25" t="s">
        <v>468</v>
      </c>
      <c r="B95" s="18" t="s">
        <v>1314</v>
      </c>
      <c r="C95" s="19">
        <v>45252.570833333331</v>
      </c>
      <c r="D95" s="24">
        <v>192249</v>
      </c>
      <c r="E95" s="60" t="s">
        <v>1426</v>
      </c>
    </row>
    <row r="96" spans="1:5" x14ac:dyDescent="0.55000000000000004">
      <c r="A96" s="26" t="s">
        <v>472</v>
      </c>
      <c r="B96" s="18" t="s">
        <v>1318</v>
      </c>
      <c r="C96" s="19">
        <v>45257.881249999999</v>
      </c>
      <c r="D96" s="24">
        <v>14811</v>
      </c>
      <c r="E96" s="60" t="s">
        <v>1426</v>
      </c>
    </row>
    <row r="97" spans="1:5" x14ac:dyDescent="0.55000000000000004">
      <c r="A97" s="26" t="s">
        <v>473</v>
      </c>
      <c r="B97" s="18" t="s">
        <v>1319</v>
      </c>
      <c r="C97" s="19">
        <v>45260.340277777781</v>
      </c>
      <c r="D97" s="24">
        <v>6413</v>
      </c>
      <c r="E97" s="60" t="s">
        <v>1426</v>
      </c>
    </row>
    <row r="98" spans="1:5" x14ac:dyDescent="0.55000000000000004">
      <c r="A98" s="25" t="s">
        <v>474</v>
      </c>
      <c r="B98" s="18" t="s">
        <v>1320</v>
      </c>
      <c r="C98" s="19">
        <v>45258.526388888888</v>
      </c>
      <c r="D98" s="24">
        <v>1603</v>
      </c>
      <c r="E98" s="60" t="s">
        <v>1426</v>
      </c>
    </row>
    <row r="99" spans="1:5" x14ac:dyDescent="0.55000000000000004">
      <c r="A99" s="25" t="s">
        <v>475</v>
      </c>
      <c r="B99" s="18" t="s">
        <v>1177</v>
      </c>
      <c r="C99" s="19">
        <v>45250.538888888892</v>
      </c>
      <c r="D99" s="24">
        <v>3206</v>
      </c>
      <c r="E99" s="60" t="s">
        <v>1426</v>
      </c>
    </row>
    <row r="100" spans="1:5" x14ac:dyDescent="0.55000000000000004">
      <c r="A100" s="25" t="s">
        <v>476</v>
      </c>
      <c r="B100" s="18" t="s">
        <v>1178</v>
      </c>
      <c r="C100" s="19">
        <v>45250.588194444441</v>
      </c>
      <c r="D100" s="24">
        <v>1603</v>
      </c>
      <c r="E100" s="60" t="s">
        <v>1426</v>
      </c>
    </row>
    <row r="101" spans="1:5" x14ac:dyDescent="0.55000000000000004">
      <c r="A101" s="25" t="s">
        <v>477</v>
      </c>
      <c r="B101" s="18" t="s">
        <v>1321</v>
      </c>
      <c r="C101" s="19">
        <v>45245.370833333334</v>
      </c>
      <c r="D101" s="24">
        <v>69325</v>
      </c>
      <c r="E101" s="60" t="s">
        <v>1426</v>
      </c>
    </row>
    <row r="102" spans="1:5" x14ac:dyDescent="0.55000000000000004">
      <c r="A102" s="25" t="s">
        <v>478</v>
      </c>
      <c r="B102" s="18" t="s">
        <v>1179</v>
      </c>
      <c r="C102" s="19">
        <v>45247.664583333331</v>
      </c>
      <c r="D102" s="24">
        <v>12826</v>
      </c>
      <c r="E102" s="60" t="s">
        <v>1426</v>
      </c>
    </row>
    <row r="103" spans="1:5" x14ac:dyDescent="0.55000000000000004">
      <c r="A103" s="25" t="s">
        <v>479</v>
      </c>
      <c r="B103" s="18" t="s">
        <v>1180</v>
      </c>
      <c r="C103" s="19">
        <v>45261.42083333333</v>
      </c>
      <c r="D103" s="24">
        <v>51994</v>
      </c>
      <c r="E103" s="60" t="s">
        <v>1426</v>
      </c>
    </row>
    <row r="104" spans="1:5" x14ac:dyDescent="0.55000000000000004">
      <c r="A104" s="25" t="s">
        <v>480</v>
      </c>
      <c r="B104" s="18" t="s">
        <v>1323</v>
      </c>
      <c r="C104" s="19">
        <v>45250.313194444447</v>
      </c>
      <c r="D104" s="24">
        <v>33212</v>
      </c>
      <c r="E104" s="60" t="s">
        <v>1426</v>
      </c>
    </row>
    <row r="105" spans="1:5" x14ac:dyDescent="0.55000000000000004">
      <c r="A105" s="25" t="s">
        <v>483</v>
      </c>
      <c r="B105" s="18" t="s">
        <v>1325</v>
      </c>
      <c r="C105" s="19">
        <v>45247.594444444447</v>
      </c>
      <c r="D105" s="24">
        <v>3588</v>
      </c>
      <c r="E105" s="60" t="s">
        <v>1426</v>
      </c>
    </row>
    <row r="106" spans="1:5" x14ac:dyDescent="0.55000000000000004">
      <c r="A106" s="25" t="s">
        <v>484</v>
      </c>
      <c r="B106" s="18" t="s">
        <v>1326</v>
      </c>
      <c r="C106" s="19">
        <v>45245.336805555555</v>
      </c>
      <c r="D106" s="24">
        <v>1603</v>
      </c>
      <c r="E106" s="60" t="s">
        <v>1426</v>
      </c>
    </row>
    <row r="107" spans="1:5" x14ac:dyDescent="0.55000000000000004">
      <c r="A107" s="25" t="s">
        <v>490</v>
      </c>
      <c r="B107" s="18" t="s">
        <v>1183</v>
      </c>
      <c r="C107" s="19">
        <v>45246.557638888888</v>
      </c>
      <c r="D107" s="24">
        <v>6795</v>
      </c>
      <c r="E107" s="60" t="s">
        <v>1426</v>
      </c>
    </row>
    <row r="108" spans="1:5" x14ac:dyDescent="0.55000000000000004">
      <c r="A108" s="25" t="s">
        <v>491</v>
      </c>
      <c r="B108" s="18" t="s">
        <v>1184</v>
      </c>
      <c r="C108" s="19">
        <v>45259.344444444447</v>
      </c>
      <c r="D108" s="24">
        <v>1985</v>
      </c>
      <c r="E108" s="60" t="s">
        <v>1426</v>
      </c>
    </row>
    <row r="109" spans="1:5" x14ac:dyDescent="0.55000000000000004">
      <c r="A109" s="25" t="s">
        <v>493</v>
      </c>
      <c r="B109" s="18" t="s">
        <v>1025</v>
      </c>
      <c r="C109" s="19">
        <v>45259.330555555556</v>
      </c>
      <c r="D109" s="24">
        <v>6469</v>
      </c>
      <c r="E109" s="60" t="s">
        <v>1426</v>
      </c>
    </row>
    <row r="110" spans="1:5" x14ac:dyDescent="0.55000000000000004">
      <c r="A110" s="25" t="s">
        <v>494</v>
      </c>
      <c r="B110" s="18" t="s">
        <v>1330</v>
      </c>
      <c r="C110" s="19">
        <v>45258.616666666669</v>
      </c>
      <c r="D110" s="24">
        <v>943663</v>
      </c>
      <c r="E110" s="60" t="s">
        <v>1426</v>
      </c>
    </row>
    <row r="111" spans="1:5" x14ac:dyDescent="0.55000000000000004">
      <c r="A111" s="25" t="s">
        <v>496</v>
      </c>
      <c r="B111" s="18" t="s">
        <v>1332</v>
      </c>
      <c r="C111" s="19">
        <v>45250.612500000003</v>
      </c>
      <c r="D111" s="24">
        <v>29383</v>
      </c>
      <c r="E111" s="60" t="s">
        <v>1426</v>
      </c>
    </row>
    <row r="112" spans="1:5" x14ac:dyDescent="0.55000000000000004">
      <c r="A112" s="25" t="s">
        <v>503</v>
      </c>
      <c r="B112" s="18" t="s">
        <v>1333</v>
      </c>
      <c r="C112" s="19">
        <v>45251.353472222225</v>
      </c>
      <c r="D112" s="24">
        <v>48132</v>
      </c>
      <c r="E112" s="60" t="s">
        <v>1426</v>
      </c>
    </row>
    <row r="113" spans="1:5" x14ac:dyDescent="0.55000000000000004">
      <c r="A113" s="25" t="s">
        <v>500</v>
      </c>
      <c r="B113" s="18" t="s">
        <v>1335</v>
      </c>
      <c r="C113" s="19">
        <v>45257.380555555559</v>
      </c>
      <c r="D113" s="24">
        <v>1614</v>
      </c>
      <c r="E113" s="60" t="s">
        <v>1426</v>
      </c>
    </row>
    <row r="114" spans="1:5" x14ac:dyDescent="0.55000000000000004">
      <c r="A114" s="25" t="s">
        <v>501</v>
      </c>
      <c r="B114" s="18" t="s">
        <v>1336</v>
      </c>
      <c r="C114" s="19">
        <v>45247.637499999997</v>
      </c>
      <c r="D114" s="24">
        <v>6795</v>
      </c>
      <c r="E114" s="60" t="s">
        <v>1426</v>
      </c>
    </row>
    <row r="115" spans="1:5" x14ac:dyDescent="0.55000000000000004">
      <c r="A115" s="25" t="s">
        <v>505</v>
      </c>
      <c r="B115" s="18" t="s">
        <v>1339</v>
      </c>
      <c r="C115" s="19">
        <v>45258.708333333336</v>
      </c>
      <c r="D115" s="24">
        <v>5191</v>
      </c>
      <c r="E115" s="60" t="s">
        <v>1426</v>
      </c>
    </row>
    <row r="116" spans="1:5" x14ac:dyDescent="0.55000000000000004">
      <c r="A116" s="25" t="s">
        <v>511</v>
      </c>
      <c r="B116" s="18" t="s">
        <v>1341</v>
      </c>
      <c r="C116" s="19">
        <v>45258.512499999997</v>
      </c>
      <c r="D116" s="24">
        <v>38862</v>
      </c>
      <c r="E116" s="60" t="s">
        <v>1426</v>
      </c>
    </row>
    <row r="117" spans="1:5" x14ac:dyDescent="0.55000000000000004">
      <c r="A117" s="25" t="s">
        <v>514</v>
      </c>
      <c r="B117" s="18" t="s">
        <v>1343</v>
      </c>
      <c r="C117" s="19">
        <v>45247.351388888892</v>
      </c>
      <c r="D117" s="24">
        <v>100858</v>
      </c>
      <c r="E117" s="60" t="s">
        <v>1426</v>
      </c>
    </row>
    <row r="118" spans="1:5" x14ac:dyDescent="0.55000000000000004">
      <c r="A118" s="25" t="s">
        <v>516</v>
      </c>
      <c r="B118" s="18" t="s">
        <v>1344</v>
      </c>
      <c r="C118" s="19">
        <v>45259.347222222219</v>
      </c>
      <c r="D118" s="24">
        <v>25654</v>
      </c>
      <c r="E118" s="60" t="s">
        <v>1426</v>
      </c>
    </row>
    <row r="119" spans="1:5" x14ac:dyDescent="0.55000000000000004">
      <c r="A119" s="25" t="s">
        <v>519</v>
      </c>
      <c r="B119" s="18" t="s">
        <v>1345</v>
      </c>
      <c r="C119" s="19">
        <v>45245.322222222225</v>
      </c>
      <c r="D119" s="24">
        <v>12918</v>
      </c>
      <c r="E119" s="60" t="s">
        <v>1426</v>
      </c>
    </row>
    <row r="120" spans="1:5" x14ac:dyDescent="0.55000000000000004">
      <c r="A120" s="25" t="s">
        <v>517</v>
      </c>
      <c r="B120" s="18" t="s">
        <v>1192</v>
      </c>
      <c r="C120" s="19">
        <v>45259.34375</v>
      </c>
      <c r="D120" s="24">
        <v>30845</v>
      </c>
      <c r="E120" s="60" t="s">
        <v>1426</v>
      </c>
    </row>
    <row r="121" spans="1:5" x14ac:dyDescent="0.55000000000000004">
      <c r="A121" s="25" t="s">
        <v>520</v>
      </c>
      <c r="B121" s="18" t="s">
        <v>1347</v>
      </c>
      <c r="C121" s="19">
        <v>45260.390972222223</v>
      </c>
      <c r="D121" s="24">
        <v>23210</v>
      </c>
      <c r="E121" s="60" t="s">
        <v>1426</v>
      </c>
    </row>
    <row r="122" spans="1:5" x14ac:dyDescent="0.55000000000000004">
      <c r="A122" s="26" t="s">
        <v>533</v>
      </c>
      <c r="B122" s="18" t="s">
        <v>1349</v>
      </c>
      <c r="C122" s="19">
        <v>45250.60833333333</v>
      </c>
      <c r="D122" s="24">
        <v>3242</v>
      </c>
      <c r="E122" s="60" t="s">
        <v>1426</v>
      </c>
    </row>
    <row r="123" spans="1:5" x14ac:dyDescent="0.55000000000000004">
      <c r="A123" s="25" t="s">
        <v>524</v>
      </c>
      <c r="B123" s="18" t="s">
        <v>1350</v>
      </c>
      <c r="C123" s="19">
        <v>45260.615972222222</v>
      </c>
      <c r="D123" s="24">
        <v>14532</v>
      </c>
      <c r="E123" s="60" t="s">
        <v>1426</v>
      </c>
    </row>
    <row r="124" spans="1:5" x14ac:dyDescent="0.55000000000000004">
      <c r="A124" s="25" t="s">
        <v>529</v>
      </c>
      <c r="B124" s="18" t="s">
        <v>1103</v>
      </c>
      <c r="C124" s="19">
        <v>45248.356944444444</v>
      </c>
      <c r="D124" s="24">
        <v>1985</v>
      </c>
      <c r="E124" s="60" t="s">
        <v>1426</v>
      </c>
    </row>
    <row r="125" spans="1:5" x14ac:dyDescent="0.55000000000000004">
      <c r="A125" s="26" t="s">
        <v>535</v>
      </c>
      <c r="B125" s="18" t="s">
        <v>1195</v>
      </c>
      <c r="C125" s="19">
        <v>45257.842361111114</v>
      </c>
      <c r="D125" s="24">
        <v>14811</v>
      </c>
      <c r="E125" s="60" t="s">
        <v>1426</v>
      </c>
    </row>
    <row r="126" spans="1:5" x14ac:dyDescent="0.55000000000000004">
      <c r="A126" s="25" t="s">
        <v>536</v>
      </c>
      <c r="B126" s="18" t="s">
        <v>1354</v>
      </c>
      <c r="C126" s="19">
        <v>45246.46597222222</v>
      </c>
      <c r="D126" s="24">
        <v>8017</v>
      </c>
      <c r="E126" s="60" t="s">
        <v>1426</v>
      </c>
    </row>
    <row r="127" spans="1:5" x14ac:dyDescent="0.55000000000000004">
      <c r="A127" s="25" t="s">
        <v>537</v>
      </c>
      <c r="B127" s="18" t="s">
        <v>1355</v>
      </c>
      <c r="C127" s="19">
        <v>45245.31527777778</v>
      </c>
      <c r="D127" s="24">
        <v>3209</v>
      </c>
      <c r="E127" s="60" t="s">
        <v>1426</v>
      </c>
    </row>
    <row r="128" spans="1:5" x14ac:dyDescent="0.55000000000000004">
      <c r="A128" s="25" t="s">
        <v>539</v>
      </c>
      <c r="B128" s="18" t="s">
        <v>1356</v>
      </c>
      <c r="C128" s="19">
        <v>45259.460416666669</v>
      </c>
      <c r="D128" s="24">
        <v>4810</v>
      </c>
      <c r="E128" s="60" t="s">
        <v>1426</v>
      </c>
    </row>
    <row r="129" spans="1:5" x14ac:dyDescent="0.55000000000000004">
      <c r="A129" s="25" t="s">
        <v>542</v>
      </c>
      <c r="B129" s="18" t="s">
        <v>1197</v>
      </c>
      <c r="C129" s="19">
        <v>45260.292361111111</v>
      </c>
      <c r="D129" s="24">
        <v>4824</v>
      </c>
      <c r="E129" s="60" t="s">
        <v>1426</v>
      </c>
    </row>
    <row r="130" spans="1:5" x14ac:dyDescent="0.55000000000000004">
      <c r="A130" s="25" t="s">
        <v>543</v>
      </c>
      <c r="B130" s="18" t="s">
        <v>1011</v>
      </c>
      <c r="C130" s="19">
        <v>45250.658333333333</v>
      </c>
      <c r="D130" s="24">
        <v>4810</v>
      </c>
      <c r="E130" s="60" t="s">
        <v>1426</v>
      </c>
    </row>
    <row r="131" spans="1:5" x14ac:dyDescent="0.55000000000000004">
      <c r="A131" s="26" t="s">
        <v>545</v>
      </c>
      <c r="B131" s="18" t="s">
        <v>1358</v>
      </c>
      <c r="C131" s="19">
        <v>45258.834722222222</v>
      </c>
      <c r="D131" s="24">
        <v>1603</v>
      </c>
      <c r="E131" s="60" t="s">
        <v>1426</v>
      </c>
    </row>
    <row r="132" spans="1:5" x14ac:dyDescent="0.55000000000000004">
      <c r="A132" s="26" t="s">
        <v>548</v>
      </c>
      <c r="B132" s="18" t="s">
        <v>1360</v>
      </c>
      <c r="C132" s="19">
        <v>45257.78402777778</v>
      </c>
      <c r="D132" s="24">
        <v>3206</v>
      </c>
      <c r="E132" s="60" t="s">
        <v>1426</v>
      </c>
    </row>
    <row r="133" spans="1:5" x14ac:dyDescent="0.55000000000000004">
      <c r="A133" s="26" t="s">
        <v>549</v>
      </c>
      <c r="B133" s="18" t="s">
        <v>1200</v>
      </c>
      <c r="C133" s="19">
        <v>45251.336805555555</v>
      </c>
      <c r="D133" s="24">
        <v>172627</v>
      </c>
      <c r="E133" s="60" t="s">
        <v>1426</v>
      </c>
    </row>
    <row r="134" spans="1:5" x14ac:dyDescent="0.55000000000000004">
      <c r="A134" s="25" t="s">
        <v>550</v>
      </c>
      <c r="B134" s="18" t="s">
        <v>1361</v>
      </c>
      <c r="C134" s="19">
        <v>45261.454861111109</v>
      </c>
      <c r="D134" s="24">
        <v>11367</v>
      </c>
      <c r="E134" s="60" t="s">
        <v>1426</v>
      </c>
    </row>
    <row r="135" spans="1:5" x14ac:dyDescent="0.55000000000000004">
      <c r="A135" s="26" t="s">
        <v>552</v>
      </c>
      <c r="B135" s="18" t="s">
        <v>1362</v>
      </c>
      <c r="C135" s="19">
        <v>45260.590277777781</v>
      </c>
      <c r="D135" s="24">
        <v>3249</v>
      </c>
      <c r="E135" s="60" t="s">
        <v>1426</v>
      </c>
    </row>
    <row r="136" spans="1:5" x14ac:dyDescent="0.55000000000000004">
      <c r="A136" s="26" t="s">
        <v>553</v>
      </c>
      <c r="B136" s="18" t="s">
        <v>1201</v>
      </c>
      <c r="C136" s="19">
        <v>45246.617361111108</v>
      </c>
      <c r="D136" s="24">
        <v>97728</v>
      </c>
      <c r="E136" s="60" t="s">
        <v>1426</v>
      </c>
    </row>
    <row r="137" spans="1:5" x14ac:dyDescent="0.55000000000000004">
      <c r="A137" s="25" t="s">
        <v>554</v>
      </c>
      <c r="B137" s="18" t="s">
        <v>1202</v>
      </c>
      <c r="C137" s="19">
        <v>45247.352777777778</v>
      </c>
      <c r="D137" s="24">
        <v>11223</v>
      </c>
      <c r="E137" s="60" t="s">
        <v>1426</v>
      </c>
    </row>
    <row r="138" spans="1:5" x14ac:dyDescent="0.55000000000000004">
      <c r="A138" s="25" t="s">
        <v>656</v>
      </c>
      <c r="B138" s="18" t="s">
        <v>1364</v>
      </c>
      <c r="C138" s="19">
        <v>45247.574305555558</v>
      </c>
      <c r="D138" s="24">
        <v>6413</v>
      </c>
      <c r="E138" s="60" t="s">
        <v>1426</v>
      </c>
    </row>
    <row r="139" spans="1:5" x14ac:dyDescent="0.55000000000000004">
      <c r="A139" s="25" t="s">
        <v>558</v>
      </c>
      <c r="B139" s="18" t="s">
        <v>1365</v>
      </c>
      <c r="C139" s="19">
        <v>45250.534722222219</v>
      </c>
      <c r="D139" s="24">
        <v>74499</v>
      </c>
      <c r="E139" s="60" t="s">
        <v>1426</v>
      </c>
    </row>
    <row r="140" spans="1:5" x14ac:dyDescent="0.55000000000000004">
      <c r="A140" s="26" t="s">
        <v>559</v>
      </c>
      <c r="B140" s="18" t="s">
        <v>1366</v>
      </c>
      <c r="C140" s="19">
        <v>45247.395833333336</v>
      </c>
      <c r="D140" s="24">
        <v>8016</v>
      </c>
      <c r="E140" s="60" t="s">
        <v>1426</v>
      </c>
    </row>
    <row r="141" spans="1:5" x14ac:dyDescent="0.55000000000000004">
      <c r="A141" s="26" t="s">
        <v>562</v>
      </c>
      <c r="B141" s="18" t="s">
        <v>1370</v>
      </c>
      <c r="C141" s="19">
        <v>45248.465277777781</v>
      </c>
      <c r="D141" s="24">
        <v>29368</v>
      </c>
      <c r="E141" s="60" t="s">
        <v>1426</v>
      </c>
    </row>
    <row r="142" spans="1:5" x14ac:dyDescent="0.55000000000000004">
      <c r="A142" s="25" t="s">
        <v>563</v>
      </c>
      <c r="B142" s="18" t="s">
        <v>1371</v>
      </c>
      <c r="C142" s="19">
        <v>45257.59652777778</v>
      </c>
      <c r="D142" s="24">
        <v>12037</v>
      </c>
      <c r="E142" s="60" t="s">
        <v>1426</v>
      </c>
    </row>
    <row r="143" spans="1:5" x14ac:dyDescent="0.55000000000000004">
      <c r="A143" s="25" t="s">
        <v>565</v>
      </c>
      <c r="B143" s="18" t="s">
        <v>1206</v>
      </c>
      <c r="C143" s="19">
        <v>45245.345138888886</v>
      </c>
      <c r="D143" s="24">
        <v>22828</v>
      </c>
      <c r="E143" s="60" t="s">
        <v>1426</v>
      </c>
    </row>
    <row r="144" spans="1:5" x14ac:dyDescent="0.55000000000000004">
      <c r="A144" s="25" t="s">
        <v>623</v>
      </c>
      <c r="B144" s="18" t="s">
        <v>1373</v>
      </c>
      <c r="C144" s="19">
        <v>45250.45416666667</v>
      </c>
      <c r="D144" s="24">
        <v>1607</v>
      </c>
      <c r="E144" s="60" t="s">
        <v>1426</v>
      </c>
    </row>
    <row r="145" spans="1:5" x14ac:dyDescent="0.55000000000000004">
      <c r="A145" s="25" t="s">
        <v>567</v>
      </c>
      <c r="B145" s="18" t="s">
        <v>1436</v>
      </c>
      <c r="C145" s="19">
        <v>45245.352777777778</v>
      </c>
      <c r="D145" s="24">
        <v>46878</v>
      </c>
      <c r="E145" s="60" t="s">
        <v>1426</v>
      </c>
    </row>
    <row r="146" spans="1:5" x14ac:dyDescent="0.55000000000000004">
      <c r="A146" s="25" t="s">
        <v>568</v>
      </c>
      <c r="B146" s="18" t="s">
        <v>1207</v>
      </c>
      <c r="C146" s="19">
        <v>45246.498611111114</v>
      </c>
      <c r="D146" s="24">
        <v>3206</v>
      </c>
      <c r="E146" s="60" t="s">
        <v>1426</v>
      </c>
    </row>
    <row r="147" spans="1:5" x14ac:dyDescent="0.55000000000000004">
      <c r="A147" s="26" t="s">
        <v>569</v>
      </c>
      <c r="B147" s="18" t="s">
        <v>1374</v>
      </c>
      <c r="C147" s="19">
        <v>45260.665277777778</v>
      </c>
      <c r="D147" s="24">
        <v>19621</v>
      </c>
      <c r="E147" s="60" t="s">
        <v>1426</v>
      </c>
    </row>
    <row r="148" spans="1:5" x14ac:dyDescent="0.55000000000000004">
      <c r="A148" s="26" t="s">
        <v>571</v>
      </c>
      <c r="B148" s="18" t="s">
        <v>1208</v>
      </c>
      <c r="C148" s="19">
        <v>45250.552777777775</v>
      </c>
      <c r="D148" s="24">
        <v>1603</v>
      </c>
      <c r="E148" s="60" t="s">
        <v>1426</v>
      </c>
    </row>
    <row r="149" spans="1:5" x14ac:dyDescent="0.55000000000000004">
      <c r="A149" s="25" t="s">
        <v>572</v>
      </c>
      <c r="B149" s="18" t="s">
        <v>1376</v>
      </c>
      <c r="C149" s="19">
        <v>45251.649305555555</v>
      </c>
      <c r="D149" s="24">
        <v>82152</v>
      </c>
      <c r="E149" s="60" t="s">
        <v>1426</v>
      </c>
    </row>
    <row r="150" spans="1:5" x14ac:dyDescent="0.55000000000000004">
      <c r="A150" s="25" t="s">
        <v>660</v>
      </c>
      <c r="B150" s="18" t="s">
        <v>1377</v>
      </c>
      <c r="C150" s="19">
        <v>45246.349305555559</v>
      </c>
      <c r="D150" s="24">
        <v>4810</v>
      </c>
      <c r="E150" s="60" t="s">
        <v>1426</v>
      </c>
    </row>
    <row r="151" spans="1:5" x14ac:dyDescent="0.55000000000000004">
      <c r="A151" s="25" t="s">
        <v>573</v>
      </c>
      <c r="B151" s="18" t="s">
        <v>1378</v>
      </c>
      <c r="C151" s="19">
        <v>45257.783333333333</v>
      </c>
      <c r="D151" s="24">
        <v>1427363</v>
      </c>
      <c r="E151" s="60" t="s">
        <v>1426</v>
      </c>
    </row>
    <row r="152" spans="1:5" x14ac:dyDescent="0.55000000000000004">
      <c r="A152" s="26" t="s">
        <v>575</v>
      </c>
      <c r="B152" s="18" t="s">
        <v>1379</v>
      </c>
      <c r="C152" s="19">
        <v>45250.488194444442</v>
      </c>
      <c r="D152" s="24">
        <v>8016</v>
      </c>
      <c r="E152" s="60" t="s">
        <v>1426</v>
      </c>
    </row>
    <row r="153" spans="1:5" x14ac:dyDescent="0.55000000000000004">
      <c r="A153" s="26" t="s">
        <v>581</v>
      </c>
      <c r="B153" s="18" t="s">
        <v>1381</v>
      </c>
      <c r="C153" s="19">
        <v>45245.468055555553</v>
      </c>
      <c r="D153" s="24">
        <v>3206</v>
      </c>
      <c r="E153" s="60" t="s">
        <v>1426</v>
      </c>
    </row>
    <row r="154" spans="1:5" x14ac:dyDescent="0.55000000000000004">
      <c r="A154" s="25" t="s">
        <v>576</v>
      </c>
      <c r="B154" s="18" t="s">
        <v>1382</v>
      </c>
      <c r="C154" s="19">
        <v>45260.387499999997</v>
      </c>
      <c r="D154" s="24">
        <v>10936</v>
      </c>
      <c r="E154" s="60" t="s">
        <v>1426</v>
      </c>
    </row>
    <row r="155" spans="1:5" x14ac:dyDescent="0.55000000000000004">
      <c r="A155" s="26" t="s">
        <v>578</v>
      </c>
      <c r="B155" s="18" t="s">
        <v>1384</v>
      </c>
      <c r="C155" s="19">
        <v>45260.878472222219</v>
      </c>
      <c r="D155" s="24">
        <v>122541</v>
      </c>
      <c r="E155" s="60" t="s">
        <v>1426</v>
      </c>
    </row>
    <row r="156" spans="1:5" x14ac:dyDescent="0.55000000000000004">
      <c r="A156" s="26" t="s">
        <v>579</v>
      </c>
      <c r="B156" s="18" t="s">
        <v>1386</v>
      </c>
      <c r="C156" s="19">
        <v>45259.333333333336</v>
      </c>
      <c r="D156" s="24">
        <v>4810</v>
      </c>
      <c r="E156" s="60" t="s">
        <v>1426</v>
      </c>
    </row>
    <row r="157" spans="1:5" x14ac:dyDescent="0.55000000000000004">
      <c r="A157" s="25" t="s">
        <v>580</v>
      </c>
      <c r="B157" s="18" t="s">
        <v>1387</v>
      </c>
      <c r="C157" s="19">
        <v>45257.458333333336</v>
      </c>
      <c r="D157" s="24">
        <v>127809</v>
      </c>
      <c r="E157" s="60" t="s">
        <v>1426</v>
      </c>
    </row>
    <row r="158" spans="1:5" x14ac:dyDescent="0.55000000000000004">
      <c r="A158" s="25" t="s">
        <v>583</v>
      </c>
      <c r="B158" s="18" t="s">
        <v>1388</v>
      </c>
      <c r="C158" s="19">
        <v>45247.487500000003</v>
      </c>
      <c r="D158" s="24">
        <v>9620</v>
      </c>
      <c r="E158" s="60" t="s">
        <v>1426</v>
      </c>
    </row>
    <row r="159" spans="1:5" x14ac:dyDescent="0.55000000000000004">
      <c r="A159" s="26" t="s">
        <v>584</v>
      </c>
      <c r="B159" s="18" t="s">
        <v>1211</v>
      </c>
      <c r="C159" s="19">
        <v>45245.347916666666</v>
      </c>
      <c r="D159" s="24">
        <v>1603</v>
      </c>
      <c r="E159" s="60" t="s">
        <v>1426</v>
      </c>
    </row>
    <row r="160" spans="1:5" x14ac:dyDescent="0.55000000000000004">
      <c r="A160" s="26" t="s">
        <v>585</v>
      </c>
      <c r="B160" s="18" t="s">
        <v>1389</v>
      </c>
      <c r="C160" s="19">
        <v>45252.558333333334</v>
      </c>
      <c r="D160" s="24">
        <v>1604</v>
      </c>
      <c r="E160" s="60" t="s">
        <v>1426</v>
      </c>
    </row>
    <row r="161" spans="1:5" x14ac:dyDescent="0.55000000000000004">
      <c r="A161" s="25" t="s">
        <v>589</v>
      </c>
      <c r="B161" s="18" t="s">
        <v>1437</v>
      </c>
      <c r="C161" s="19">
        <v>45252.442361111112</v>
      </c>
      <c r="D161" s="24">
        <v>520554</v>
      </c>
      <c r="E161" s="60" t="s">
        <v>1426</v>
      </c>
    </row>
    <row r="162" spans="1:5" x14ac:dyDescent="0.55000000000000004">
      <c r="A162" s="25" t="s">
        <v>620</v>
      </c>
      <c r="B162" s="18" t="s">
        <v>1392</v>
      </c>
      <c r="C162" s="19">
        <v>45258.835416666669</v>
      </c>
      <c r="D162" s="24">
        <v>3603</v>
      </c>
      <c r="E162" s="60" t="s">
        <v>1426</v>
      </c>
    </row>
    <row r="163" spans="1:5" x14ac:dyDescent="0.55000000000000004">
      <c r="A163" s="25" t="s">
        <v>591</v>
      </c>
      <c r="B163" s="18" t="s">
        <v>1213</v>
      </c>
      <c r="C163" s="19">
        <v>45260.336805555555</v>
      </c>
      <c r="D163" s="24">
        <v>4810</v>
      </c>
      <c r="E163" s="60" t="s">
        <v>1426</v>
      </c>
    </row>
    <row r="164" spans="1:5" x14ac:dyDescent="0.55000000000000004">
      <c r="A164" s="25" t="s">
        <v>596</v>
      </c>
      <c r="B164" s="18" t="s">
        <v>1397</v>
      </c>
      <c r="C164" s="19">
        <v>45259.658333333333</v>
      </c>
      <c r="D164" s="24">
        <v>1604</v>
      </c>
      <c r="E164" s="60" t="s">
        <v>1426</v>
      </c>
    </row>
    <row r="165" spans="1:5" x14ac:dyDescent="0.55000000000000004">
      <c r="A165" s="26" t="s">
        <v>597</v>
      </c>
      <c r="B165" s="18" t="s">
        <v>1398</v>
      </c>
      <c r="C165" s="19">
        <v>45259.341666666667</v>
      </c>
      <c r="D165" s="24">
        <v>6913</v>
      </c>
      <c r="E165" s="60" t="s">
        <v>1426</v>
      </c>
    </row>
    <row r="166" spans="1:5" x14ac:dyDescent="0.55000000000000004">
      <c r="A166" s="26" t="s">
        <v>602</v>
      </c>
      <c r="B166" s="18" t="s">
        <v>1114</v>
      </c>
      <c r="C166" s="19">
        <v>45246.418749999997</v>
      </c>
      <c r="D166" s="24">
        <v>146057</v>
      </c>
      <c r="E166" s="60" t="s">
        <v>1426</v>
      </c>
    </row>
    <row r="167" spans="1:5" x14ac:dyDescent="0.55000000000000004">
      <c r="A167" s="25" t="s">
        <v>604</v>
      </c>
      <c r="B167" s="18" t="s">
        <v>1214</v>
      </c>
      <c r="C167" s="19">
        <v>45245.380555555559</v>
      </c>
      <c r="D167" s="24">
        <v>3206</v>
      </c>
      <c r="E167" s="60" t="s">
        <v>1426</v>
      </c>
    </row>
    <row r="168" spans="1:5" x14ac:dyDescent="0.55000000000000004">
      <c r="A168" s="25" t="s">
        <v>606</v>
      </c>
      <c r="B168" s="18" t="s">
        <v>994</v>
      </c>
      <c r="C168" s="19">
        <v>45258.475694444445</v>
      </c>
      <c r="D168" s="24">
        <v>1603</v>
      </c>
      <c r="E168" s="60" t="s">
        <v>1426</v>
      </c>
    </row>
    <row r="169" spans="1:5" x14ac:dyDescent="0.55000000000000004">
      <c r="A169" s="25" t="s">
        <v>607</v>
      </c>
      <c r="B169" s="18" t="s">
        <v>1406</v>
      </c>
      <c r="C169" s="19">
        <v>45245.449305555558</v>
      </c>
      <c r="D169" s="24">
        <v>10118</v>
      </c>
      <c r="E169" s="60" t="s">
        <v>1426</v>
      </c>
    </row>
    <row r="170" spans="1:5" x14ac:dyDescent="0.55000000000000004">
      <c r="A170" s="25" t="s">
        <v>415</v>
      </c>
      <c r="B170" s="18" t="s">
        <v>1407</v>
      </c>
      <c r="C170" s="19">
        <v>45245.447222222225</v>
      </c>
      <c r="D170" s="24">
        <v>1603</v>
      </c>
      <c r="E170" s="60" t="s">
        <v>1426</v>
      </c>
    </row>
    <row r="171" spans="1:5" x14ac:dyDescent="0.55000000000000004">
      <c r="A171" s="25" t="s">
        <v>608</v>
      </c>
      <c r="B171" s="18" t="s">
        <v>1408</v>
      </c>
      <c r="C171" s="19">
        <v>45245.535416666666</v>
      </c>
      <c r="D171" s="24">
        <v>4810</v>
      </c>
      <c r="E171" s="60" t="s">
        <v>1426</v>
      </c>
    </row>
    <row r="172" spans="1:5" x14ac:dyDescent="0.55000000000000004">
      <c r="A172" s="25" t="s">
        <v>609</v>
      </c>
      <c r="B172" s="18" t="s">
        <v>1409</v>
      </c>
      <c r="C172" s="19">
        <v>45245.556944444441</v>
      </c>
      <c r="D172" s="24">
        <v>6422</v>
      </c>
      <c r="E172" s="60" t="s">
        <v>1426</v>
      </c>
    </row>
    <row r="173" spans="1:5" x14ac:dyDescent="0.55000000000000004">
      <c r="A173" s="25" t="s">
        <v>610</v>
      </c>
      <c r="B173" s="18" t="s">
        <v>1410</v>
      </c>
      <c r="C173" s="19">
        <v>45247.456250000003</v>
      </c>
      <c r="D173" s="24">
        <v>66500</v>
      </c>
      <c r="E173" s="60" t="s">
        <v>1426</v>
      </c>
    </row>
    <row r="174" spans="1:5" x14ac:dyDescent="0.55000000000000004">
      <c r="A174" s="25" t="s">
        <v>611</v>
      </c>
      <c r="B174" s="18" t="s">
        <v>990</v>
      </c>
      <c r="C174" s="19">
        <v>45247.60833333333</v>
      </c>
      <c r="D174" s="24">
        <v>515425</v>
      </c>
      <c r="E174" s="60" t="s">
        <v>1426</v>
      </c>
    </row>
    <row r="175" spans="1:5" x14ac:dyDescent="0.55000000000000004">
      <c r="A175" s="25" t="s">
        <v>612</v>
      </c>
      <c r="B175" s="18" t="s">
        <v>1216</v>
      </c>
      <c r="C175" s="19">
        <v>45257.79791666667</v>
      </c>
      <c r="D175" s="24">
        <v>235310</v>
      </c>
      <c r="E175" s="60" t="s">
        <v>1426</v>
      </c>
    </row>
    <row r="176" spans="1:5" x14ac:dyDescent="0.55000000000000004">
      <c r="A176" s="26" t="s">
        <v>613</v>
      </c>
      <c r="B176" s="18" t="s">
        <v>1411</v>
      </c>
      <c r="C176" s="19">
        <v>45259.323611111111</v>
      </c>
      <c r="D176" s="24">
        <v>1603</v>
      </c>
      <c r="E176" s="60" t="s">
        <v>1426</v>
      </c>
    </row>
    <row r="177" spans="1:5" x14ac:dyDescent="0.55000000000000004">
      <c r="A177" s="26" t="s">
        <v>614</v>
      </c>
      <c r="B177" s="18" t="s">
        <v>1412</v>
      </c>
      <c r="C177" s="19">
        <v>45245.551388888889</v>
      </c>
      <c r="D177" s="24">
        <v>3206</v>
      </c>
      <c r="E177" s="60" t="s">
        <v>1426</v>
      </c>
    </row>
    <row r="178" spans="1:5" x14ac:dyDescent="0.55000000000000004">
      <c r="A178" s="25" t="s">
        <v>615</v>
      </c>
      <c r="B178" s="18" t="s">
        <v>1217</v>
      </c>
      <c r="C178" s="19">
        <v>45247.572222222225</v>
      </c>
      <c r="D178" s="24">
        <v>110554</v>
      </c>
      <c r="E178" s="60" t="s">
        <v>1426</v>
      </c>
    </row>
    <row r="179" spans="1:5" x14ac:dyDescent="0.55000000000000004">
      <c r="A179" s="25" t="s">
        <v>616</v>
      </c>
      <c r="B179" s="18" t="s">
        <v>1218</v>
      </c>
      <c r="C179" s="19">
        <v>45250.551388888889</v>
      </c>
      <c r="D179" s="24">
        <v>3214</v>
      </c>
      <c r="E179" s="60" t="s">
        <v>1426</v>
      </c>
    </row>
    <row r="180" spans="1:5" x14ac:dyDescent="0.55000000000000004">
      <c r="A180" s="25" t="s">
        <v>617</v>
      </c>
      <c r="B180" s="18" t="s">
        <v>1413</v>
      </c>
      <c r="C180" s="19">
        <v>45259.390972222223</v>
      </c>
      <c r="D180" s="24">
        <v>1603</v>
      </c>
      <c r="E180" s="60" t="s">
        <v>1426</v>
      </c>
    </row>
    <row r="181" spans="1:5" x14ac:dyDescent="0.55000000000000004">
      <c r="A181" s="25" t="s">
        <v>618</v>
      </c>
      <c r="B181" s="18" t="s">
        <v>988</v>
      </c>
      <c r="C181" s="19">
        <v>45259.42291666667</v>
      </c>
      <c r="D181" s="24">
        <v>4810</v>
      </c>
      <c r="E181" s="60" t="s">
        <v>1426</v>
      </c>
    </row>
    <row r="182" spans="1:5" x14ac:dyDescent="0.55000000000000004">
      <c r="A182" s="25" t="s">
        <v>619</v>
      </c>
      <c r="B182" s="18" t="s">
        <v>1414</v>
      </c>
      <c r="C182" s="19">
        <v>45258.556250000001</v>
      </c>
      <c r="D182" s="24">
        <v>3206</v>
      </c>
      <c r="E182" s="60" t="s">
        <v>1426</v>
      </c>
    </row>
    <row r="183" spans="1:5" x14ac:dyDescent="0.55000000000000004">
      <c r="A183" s="25" t="s">
        <v>621</v>
      </c>
      <c r="B183" s="18" t="s">
        <v>1415</v>
      </c>
      <c r="C183" s="19">
        <v>45245.581250000003</v>
      </c>
      <c r="D183" s="24">
        <v>1603</v>
      </c>
      <c r="E183" s="60" t="s">
        <v>1426</v>
      </c>
    </row>
    <row r="184" spans="1:5" x14ac:dyDescent="0.55000000000000004">
      <c r="A184" s="26" t="s">
        <v>622</v>
      </c>
      <c r="B184" s="18" t="s">
        <v>1130</v>
      </c>
      <c r="C184" s="19">
        <v>45250.375694444447</v>
      </c>
      <c r="D184" s="24">
        <v>401753</v>
      </c>
      <c r="E184" s="60" t="s">
        <v>1426</v>
      </c>
    </row>
    <row r="185" spans="1:5" x14ac:dyDescent="0.55000000000000004">
      <c r="A185" s="26" t="s">
        <v>631</v>
      </c>
      <c r="B185" s="18" t="s">
        <v>1416</v>
      </c>
      <c r="C185" s="19">
        <v>45245.328472222223</v>
      </c>
      <c r="D185" s="24">
        <v>33222</v>
      </c>
      <c r="E185" s="60" t="s">
        <v>1426</v>
      </c>
    </row>
    <row r="186" spans="1:5" x14ac:dyDescent="0.55000000000000004">
      <c r="A186" s="26" t="s">
        <v>626</v>
      </c>
      <c r="B186" s="18" t="s">
        <v>1219</v>
      </c>
      <c r="C186" s="19">
        <v>45245.438888888886</v>
      </c>
      <c r="D186" s="24">
        <v>199731</v>
      </c>
      <c r="E186" s="60" t="s">
        <v>1426</v>
      </c>
    </row>
    <row r="187" spans="1:5" x14ac:dyDescent="0.55000000000000004">
      <c r="A187" s="26" t="s">
        <v>627</v>
      </c>
      <c r="B187" s="18" t="s">
        <v>983</v>
      </c>
      <c r="C187" s="19">
        <v>45260.398611111108</v>
      </c>
      <c r="D187" s="24">
        <v>6413</v>
      </c>
      <c r="E187" s="60" t="s">
        <v>1426</v>
      </c>
    </row>
    <row r="188" spans="1:5" x14ac:dyDescent="0.55000000000000004">
      <c r="A188" s="26" t="s">
        <v>628</v>
      </c>
      <c r="B188" s="18" t="s">
        <v>1418</v>
      </c>
      <c r="C188" s="19">
        <v>45261.89166666667</v>
      </c>
      <c r="D188" s="24">
        <v>8016</v>
      </c>
      <c r="E188" s="60" t="s">
        <v>1426</v>
      </c>
    </row>
    <row r="189" spans="1:5" x14ac:dyDescent="0.55000000000000004">
      <c r="A189" s="26" t="s">
        <v>630</v>
      </c>
      <c r="B189" s="18" t="s">
        <v>1420</v>
      </c>
      <c r="C189" s="19">
        <v>45257.63958333333</v>
      </c>
      <c r="D189" s="24">
        <v>58865</v>
      </c>
      <c r="E189" s="60" t="s">
        <v>1426</v>
      </c>
    </row>
    <row r="190" spans="1:5" x14ac:dyDescent="0.55000000000000004">
      <c r="A190" s="26" t="s">
        <v>634</v>
      </c>
      <c r="B190" s="18" t="s">
        <v>1421</v>
      </c>
      <c r="C190" s="19">
        <v>45259.372916666667</v>
      </c>
      <c r="D190" s="24">
        <v>8016</v>
      </c>
      <c r="E190" s="60" t="s">
        <v>1426</v>
      </c>
    </row>
    <row r="191" spans="1:5" x14ac:dyDescent="0.55000000000000004">
      <c r="A191" s="26" t="s">
        <v>635</v>
      </c>
      <c r="B191" s="18" t="s">
        <v>1422</v>
      </c>
      <c r="C191" s="19">
        <v>45259.395138888889</v>
      </c>
      <c r="D191" s="24">
        <v>1603</v>
      </c>
      <c r="E191" s="60" t="s">
        <v>1426</v>
      </c>
    </row>
    <row r="192" spans="1:5" x14ac:dyDescent="0.55000000000000004">
      <c r="A192" s="25" t="s">
        <v>637</v>
      </c>
      <c r="B192" s="18" t="s">
        <v>1423</v>
      </c>
      <c r="C192" s="19">
        <v>45247.536805555559</v>
      </c>
      <c r="D192" s="24">
        <v>10001</v>
      </c>
      <c r="E192" s="60" t="s">
        <v>1426</v>
      </c>
    </row>
    <row r="193" spans="1:5" x14ac:dyDescent="0.55000000000000004">
      <c r="A193" s="25" t="s">
        <v>640</v>
      </c>
      <c r="B193" s="18" t="s">
        <v>1425</v>
      </c>
      <c r="C193" s="19">
        <v>45258.673611111109</v>
      </c>
      <c r="D193" s="24">
        <v>6845</v>
      </c>
      <c r="E193" s="60" t="s">
        <v>1426</v>
      </c>
    </row>
    <row r="194" spans="1:5" x14ac:dyDescent="0.55000000000000004">
      <c r="A194" s="59"/>
      <c r="B194" s="54"/>
      <c r="C194" s="54"/>
      <c r="D194" s="57"/>
    </row>
    <row r="195" spans="1:5" x14ac:dyDescent="0.55000000000000004">
      <c r="A195" s="56"/>
      <c r="B195" s="54"/>
      <c r="C195" s="54"/>
      <c r="D195" s="57"/>
    </row>
    <row r="196" spans="1:5" x14ac:dyDescent="0.55000000000000004">
      <c r="A196" s="56"/>
      <c r="B196" s="54"/>
      <c r="C196" s="54"/>
      <c r="D196" s="57"/>
    </row>
    <row r="197" spans="1:5" x14ac:dyDescent="0.55000000000000004">
      <c r="A197" s="56"/>
      <c r="B197" s="54"/>
      <c r="C197" s="54"/>
      <c r="D197" s="57"/>
    </row>
    <row r="198" spans="1:5" x14ac:dyDescent="0.55000000000000004">
      <c r="A198" s="56"/>
      <c r="B198" s="54"/>
      <c r="C198" s="54"/>
      <c r="D198" s="57"/>
    </row>
    <row r="199" spans="1:5" x14ac:dyDescent="0.55000000000000004">
      <c r="A199" s="55"/>
      <c r="B199" s="55"/>
      <c r="C199" s="55"/>
      <c r="D199" s="58"/>
    </row>
  </sheetData>
  <sortState xmlns:xlrd2="http://schemas.microsoft.com/office/spreadsheetml/2017/richdata2" ref="A2:D182">
    <sortCondition ref="A16"/>
  </sortState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ELL Instruction Beyond 5 Years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246E-A5E8-42B8-8689-261D77500093}">
  <dimension ref="A1:E331"/>
  <sheetViews>
    <sheetView topLeftCell="A28" workbookViewId="0">
      <selection activeCell="E5" sqref="E5:E324"/>
    </sheetView>
  </sheetViews>
  <sheetFormatPr defaultRowHeight="14.4" x14ac:dyDescent="0.55000000000000004"/>
  <cols>
    <col min="1" max="1" width="9.26171875" style="1" customWidth="1"/>
    <col min="2" max="2" width="24.68359375" bestFit="1" customWidth="1"/>
    <col min="3" max="3" width="10.83984375" bestFit="1" customWidth="1"/>
    <col min="4" max="4" width="14.41796875" customWidth="1"/>
  </cols>
  <sheetData>
    <row r="1" spans="1:5" ht="18.3" x14ac:dyDescent="0.7">
      <c r="A1" s="3" t="s">
        <v>1134</v>
      </c>
      <c r="B1" s="15" t="s">
        <v>1134</v>
      </c>
      <c r="C1" s="139" t="s">
        <v>1122</v>
      </c>
      <c r="D1" s="22" t="s">
        <v>1135</v>
      </c>
    </row>
    <row r="2" spans="1:5" ht="18.3" x14ac:dyDescent="0.7">
      <c r="A2" s="4" t="s">
        <v>1136</v>
      </c>
      <c r="B2" s="63" t="s">
        <v>1137</v>
      </c>
      <c r="C2" s="141"/>
      <c r="D2" s="64" t="s">
        <v>1138</v>
      </c>
    </row>
    <row r="3" spans="1:5" x14ac:dyDescent="0.55000000000000004">
      <c r="A3" s="43" t="s">
        <v>322</v>
      </c>
      <c r="B3" s="108" t="s">
        <v>1085</v>
      </c>
      <c r="C3" s="109">
        <v>45572</v>
      </c>
      <c r="D3" s="110">
        <v>53000</v>
      </c>
      <c r="E3" t="str">
        <f>TEXT(A3,"0000")</f>
        <v>0027</v>
      </c>
    </row>
    <row r="4" spans="1:5" x14ac:dyDescent="0.55000000000000004">
      <c r="A4" s="7" t="s">
        <v>325</v>
      </c>
      <c r="B4" s="111" t="s">
        <v>1084</v>
      </c>
      <c r="C4" s="109">
        <v>45568</v>
      </c>
      <c r="D4" s="110">
        <v>13143</v>
      </c>
      <c r="E4" s="2" t="str">
        <f t="shared" ref="E4:E67" si="0">TEXT(A4,"0000")</f>
        <v>0063</v>
      </c>
    </row>
    <row r="5" spans="1:5" x14ac:dyDescent="0.55000000000000004">
      <c r="A5" s="7" t="s">
        <v>326</v>
      </c>
      <c r="B5" s="108" t="s">
        <v>1086</v>
      </c>
      <c r="C5" s="109">
        <v>45581</v>
      </c>
      <c r="D5" s="110">
        <v>6968.22</v>
      </c>
      <c r="E5" s="2" t="str">
        <f t="shared" si="0"/>
        <v>0072</v>
      </c>
    </row>
    <row r="6" spans="1:5" x14ac:dyDescent="0.55000000000000004">
      <c r="A6" s="7" t="s">
        <v>327</v>
      </c>
      <c r="B6" s="111" t="s">
        <v>1083</v>
      </c>
      <c r="C6" s="109">
        <v>45582</v>
      </c>
      <c r="D6" s="110">
        <v>3216.38</v>
      </c>
      <c r="E6" s="2" t="str">
        <f t="shared" si="0"/>
        <v>0081</v>
      </c>
    </row>
    <row r="7" spans="1:5" x14ac:dyDescent="0.55000000000000004">
      <c r="A7" s="7" t="s">
        <v>330</v>
      </c>
      <c r="B7" s="108" t="s">
        <v>1081</v>
      </c>
      <c r="C7" s="109">
        <v>45566</v>
      </c>
      <c r="D7" s="110">
        <v>89803.28</v>
      </c>
      <c r="E7" s="2" t="str">
        <f t="shared" si="0"/>
        <v>0126</v>
      </c>
    </row>
    <row r="8" spans="1:5" x14ac:dyDescent="0.55000000000000004">
      <c r="A8" s="7" t="s">
        <v>331</v>
      </c>
      <c r="B8" s="111" t="s">
        <v>1087</v>
      </c>
      <c r="C8" s="109">
        <v>45588</v>
      </c>
      <c r="D8" s="110">
        <v>9893.81</v>
      </c>
      <c r="E8" s="2" t="str">
        <f t="shared" si="0"/>
        <v>0135</v>
      </c>
    </row>
    <row r="9" spans="1:5" x14ac:dyDescent="0.55000000000000004">
      <c r="A9" s="7" t="s">
        <v>522</v>
      </c>
      <c r="B9" s="108" t="s">
        <v>1466</v>
      </c>
      <c r="C9" s="109">
        <v>45595</v>
      </c>
      <c r="D9" s="110">
        <v>20733</v>
      </c>
      <c r="E9" s="2" t="str">
        <f t="shared" si="0"/>
        <v>0153</v>
      </c>
    </row>
    <row r="10" spans="1:5" x14ac:dyDescent="0.55000000000000004">
      <c r="A10" s="7" t="s">
        <v>332</v>
      </c>
      <c r="B10" s="111" t="s">
        <v>1467</v>
      </c>
      <c r="C10" s="109">
        <v>45587</v>
      </c>
      <c r="D10" s="112">
        <v>71178.850000000006</v>
      </c>
      <c r="E10" s="2" t="str">
        <f t="shared" si="0"/>
        <v>0171</v>
      </c>
    </row>
    <row r="11" spans="1:5" x14ac:dyDescent="0.55000000000000004">
      <c r="A11" s="7" t="s">
        <v>333</v>
      </c>
      <c r="B11" s="108" t="s">
        <v>1080</v>
      </c>
      <c r="C11" s="109">
        <v>45575</v>
      </c>
      <c r="D11" s="66">
        <v>523911.14</v>
      </c>
      <c r="E11" s="2" t="str">
        <f t="shared" si="0"/>
        <v>0225</v>
      </c>
    </row>
    <row r="12" spans="1:5" x14ac:dyDescent="0.55000000000000004">
      <c r="A12" s="7" t="s">
        <v>336</v>
      </c>
      <c r="B12" s="111" t="s">
        <v>1468</v>
      </c>
      <c r="C12" s="109">
        <v>45595</v>
      </c>
      <c r="D12" s="67">
        <v>302611.58</v>
      </c>
      <c r="E12" s="2" t="str">
        <f t="shared" si="0"/>
        <v>0261</v>
      </c>
    </row>
    <row r="13" spans="1:5" x14ac:dyDescent="0.55000000000000004">
      <c r="A13" s="7" t="s">
        <v>338</v>
      </c>
      <c r="B13" s="108" t="s">
        <v>1469</v>
      </c>
      <c r="C13" s="109">
        <v>45575</v>
      </c>
      <c r="D13" s="66">
        <v>8700</v>
      </c>
      <c r="E13" s="2" t="str">
        <f t="shared" si="0"/>
        <v>0355</v>
      </c>
    </row>
    <row r="14" spans="1:5" x14ac:dyDescent="0.55000000000000004">
      <c r="A14" s="7" t="s">
        <v>341</v>
      </c>
      <c r="B14" s="111" t="s">
        <v>1089</v>
      </c>
      <c r="C14" s="109">
        <v>45580</v>
      </c>
      <c r="D14" s="113">
        <v>67014.48</v>
      </c>
      <c r="E14" s="2" t="str">
        <f t="shared" si="0"/>
        <v>0472</v>
      </c>
    </row>
    <row r="15" spans="1:5" x14ac:dyDescent="0.55000000000000004">
      <c r="A15" s="7" t="s">
        <v>347</v>
      </c>
      <c r="B15" s="108" t="s">
        <v>1076</v>
      </c>
      <c r="C15" s="109">
        <v>45575</v>
      </c>
      <c r="D15" s="110">
        <v>100913.96</v>
      </c>
      <c r="E15" s="2" t="str">
        <f t="shared" si="0"/>
        <v>0594</v>
      </c>
    </row>
    <row r="16" spans="1:5" x14ac:dyDescent="0.55000000000000004">
      <c r="A16" s="7" t="s">
        <v>349</v>
      </c>
      <c r="B16" s="111" t="s">
        <v>1091</v>
      </c>
      <c r="C16" s="109">
        <v>45594</v>
      </c>
      <c r="D16" s="110">
        <v>19188.55</v>
      </c>
      <c r="E16" s="2" t="str">
        <f t="shared" si="0"/>
        <v>0609</v>
      </c>
    </row>
    <row r="17" spans="1:5" x14ac:dyDescent="0.55000000000000004">
      <c r="A17" s="7" t="s">
        <v>350</v>
      </c>
      <c r="B17" s="108" t="s">
        <v>1075</v>
      </c>
      <c r="C17" s="109">
        <v>45596</v>
      </c>
      <c r="D17" s="114">
        <v>136673.29</v>
      </c>
      <c r="E17" s="2" t="str">
        <f t="shared" si="0"/>
        <v>0621</v>
      </c>
    </row>
    <row r="18" spans="1:5" x14ac:dyDescent="0.55000000000000004">
      <c r="A18" s="7" t="s">
        <v>351</v>
      </c>
      <c r="B18" s="108" t="s">
        <v>1092</v>
      </c>
      <c r="C18" s="109">
        <v>45593</v>
      </c>
      <c r="D18" s="112">
        <v>20559.47</v>
      </c>
      <c r="E18" s="2" t="str">
        <f t="shared" si="0"/>
        <v>0720</v>
      </c>
    </row>
    <row r="19" spans="1:5" x14ac:dyDescent="0.55000000000000004">
      <c r="A19" s="7" t="s">
        <v>352</v>
      </c>
      <c r="B19" s="111" t="s">
        <v>1074</v>
      </c>
      <c r="C19" s="109">
        <v>45593</v>
      </c>
      <c r="D19" s="66">
        <v>49678.85</v>
      </c>
      <c r="E19" s="2" t="str">
        <f t="shared" si="0"/>
        <v>0729</v>
      </c>
    </row>
    <row r="20" spans="1:5" x14ac:dyDescent="0.55000000000000004">
      <c r="A20" s="7" t="s">
        <v>624</v>
      </c>
      <c r="B20" s="108" t="s">
        <v>1073</v>
      </c>
      <c r="C20" s="109">
        <v>45566</v>
      </c>
      <c r="D20" s="66">
        <v>7145.41</v>
      </c>
      <c r="E20" s="2" t="str">
        <f t="shared" si="0"/>
        <v>0819</v>
      </c>
    </row>
    <row r="21" spans="1:5" x14ac:dyDescent="0.55000000000000004">
      <c r="A21" s="7" t="s">
        <v>356</v>
      </c>
      <c r="B21" s="111" t="s">
        <v>1072</v>
      </c>
      <c r="C21" s="109">
        <v>45580</v>
      </c>
      <c r="D21" s="113">
        <v>78326.7</v>
      </c>
      <c r="E21" s="2" t="str">
        <f t="shared" si="0"/>
        <v>0882</v>
      </c>
    </row>
    <row r="22" spans="1:5" x14ac:dyDescent="0.55000000000000004">
      <c r="A22" s="7" t="s">
        <v>357</v>
      </c>
      <c r="B22" s="108" t="s">
        <v>34</v>
      </c>
      <c r="C22" s="109">
        <v>45566</v>
      </c>
      <c r="D22" s="110">
        <v>17000</v>
      </c>
      <c r="E22" s="2" t="str">
        <f t="shared" si="0"/>
        <v>0916</v>
      </c>
    </row>
    <row r="23" spans="1:5" x14ac:dyDescent="0.55000000000000004">
      <c r="A23" s="7" t="s">
        <v>362</v>
      </c>
      <c r="B23" s="111" t="s">
        <v>1470</v>
      </c>
      <c r="C23" s="109">
        <v>45583</v>
      </c>
      <c r="D23" s="112">
        <v>39692.74</v>
      </c>
      <c r="E23" s="2" t="str">
        <f t="shared" si="0"/>
        <v>0981</v>
      </c>
    </row>
    <row r="24" spans="1:5" x14ac:dyDescent="0.55000000000000004">
      <c r="A24" s="7" t="s">
        <v>364</v>
      </c>
      <c r="B24" s="108" t="s">
        <v>1071</v>
      </c>
      <c r="C24" s="109">
        <v>45572</v>
      </c>
      <c r="D24" s="66">
        <v>61965.15</v>
      </c>
      <c r="E24" s="2" t="str">
        <f t="shared" si="0"/>
        <v>1044</v>
      </c>
    </row>
    <row r="25" spans="1:5" x14ac:dyDescent="0.55000000000000004">
      <c r="A25" s="45" t="s">
        <v>365</v>
      </c>
      <c r="B25" s="111" t="s">
        <v>1125</v>
      </c>
      <c r="C25" s="109">
        <v>45593</v>
      </c>
      <c r="D25" s="66">
        <v>1693948</v>
      </c>
      <c r="E25" s="2" t="str">
        <f t="shared" si="0"/>
        <v>1053</v>
      </c>
    </row>
    <row r="26" spans="1:5" x14ac:dyDescent="0.55000000000000004">
      <c r="A26" s="45" t="s">
        <v>367</v>
      </c>
      <c r="B26" s="108" t="s">
        <v>1069</v>
      </c>
      <c r="C26" s="109">
        <v>45586</v>
      </c>
      <c r="D26" s="66">
        <v>172.5</v>
      </c>
      <c r="E26" s="2" t="str">
        <f t="shared" si="0"/>
        <v>1071</v>
      </c>
    </row>
    <row r="27" spans="1:5" x14ac:dyDescent="0.55000000000000004">
      <c r="A27" s="45" t="s">
        <v>370</v>
      </c>
      <c r="B27" s="111" t="s">
        <v>1471</v>
      </c>
      <c r="C27" s="109">
        <v>45594</v>
      </c>
      <c r="D27" s="69">
        <v>11982.95</v>
      </c>
      <c r="E27" s="2" t="str">
        <f t="shared" si="0"/>
        <v>1082</v>
      </c>
    </row>
    <row r="28" spans="1:5" x14ac:dyDescent="0.55000000000000004">
      <c r="A28" s="45" t="s">
        <v>376</v>
      </c>
      <c r="B28" s="111" t="s">
        <v>1066</v>
      </c>
      <c r="C28" s="109">
        <v>45596</v>
      </c>
      <c r="D28" s="113">
        <v>117729.35</v>
      </c>
      <c r="E28" s="2" t="str">
        <f t="shared" si="0"/>
        <v>1116</v>
      </c>
    </row>
    <row r="29" spans="1:5" x14ac:dyDescent="0.55000000000000004">
      <c r="A29" s="45" t="s">
        <v>378</v>
      </c>
      <c r="B29" s="108" t="s">
        <v>1065</v>
      </c>
      <c r="C29" s="109">
        <v>45593</v>
      </c>
      <c r="D29" s="110">
        <v>66876.41</v>
      </c>
      <c r="E29" s="2" t="str">
        <f t="shared" si="0"/>
        <v>1152</v>
      </c>
    </row>
    <row r="30" spans="1:5" x14ac:dyDescent="0.55000000000000004">
      <c r="A30" s="45" t="s">
        <v>379</v>
      </c>
      <c r="B30" s="111" t="s">
        <v>1094</v>
      </c>
      <c r="C30" s="109">
        <v>45575</v>
      </c>
      <c r="D30" s="112">
        <v>28329</v>
      </c>
      <c r="E30" s="2" t="str">
        <f t="shared" si="0"/>
        <v>1197</v>
      </c>
    </row>
    <row r="31" spans="1:5" x14ac:dyDescent="0.55000000000000004">
      <c r="A31" s="45" t="s">
        <v>380</v>
      </c>
      <c r="B31" s="108" t="s">
        <v>1472</v>
      </c>
      <c r="C31" s="109">
        <v>45576</v>
      </c>
      <c r="D31" s="66">
        <v>141738.01999999999</v>
      </c>
      <c r="E31" s="2" t="str">
        <f t="shared" si="0"/>
        <v>1206</v>
      </c>
    </row>
    <row r="32" spans="1:5" x14ac:dyDescent="0.55000000000000004">
      <c r="A32" s="45" t="s">
        <v>381</v>
      </c>
      <c r="B32" s="111" t="s">
        <v>1473</v>
      </c>
      <c r="C32" s="109">
        <v>45567</v>
      </c>
      <c r="D32" s="66">
        <v>152070.64000000001</v>
      </c>
      <c r="E32" s="2" t="str">
        <f t="shared" si="0"/>
        <v>1211</v>
      </c>
    </row>
    <row r="33" spans="1:5" x14ac:dyDescent="0.55000000000000004">
      <c r="A33" s="45" t="s">
        <v>382</v>
      </c>
      <c r="B33" s="108" t="s">
        <v>1474</v>
      </c>
      <c r="C33" s="109">
        <v>45596</v>
      </c>
      <c r="D33" s="66">
        <v>18978</v>
      </c>
      <c r="E33" s="2" t="str">
        <f t="shared" si="0"/>
        <v>1215</v>
      </c>
    </row>
    <row r="34" spans="1:5" x14ac:dyDescent="0.55000000000000004">
      <c r="A34" s="7" t="s">
        <v>385</v>
      </c>
      <c r="B34" s="111" t="s">
        <v>1095</v>
      </c>
      <c r="C34" s="109">
        <v>45588</v>
      </c>
      <c r="D34" s="66">
        <v>149841.43</v>
      </c>
      <c r="E34" s="2" t="str">
        <f t="shared" si="0"/>
        <v>1221</v>
      </c>
    </row>
    <row r="35" spans="1:5" x14ac:dyDescent="0.55000000000000004">
      <c r="A35" s="7" t="s">
        <v>386</v>
      </c>
      <c r="B35" s="108" t="s">
        <v>1064</v>
      </c>
      <c r="C35" s="109">
        <v>45567</v>
      </c>
      <c r="D35" s="66">
        <v>35309.269999999997</v>
      </c>
      <c r="E35" s="2" t="str">
        <f t="shared" si="0"/>
        <v>1233</v>
      </c>
    </row>
    <row r="36" spans="1:5" x14ac:dyDescent="0.55000000000000004">
      <c r="A36" s="7" t="s">
        <v>387</v>
      </c>
      <c r="B36" s="111" t="s">
        <v>1063</v>
      </c>
      <c r="C36" s="109">
        <v>45567</v>
      </c>
      <c r="D36" s="66">
        <v>123316.19</v>
      </c>
      <c r="E36" s="2" t="str">
        <f t="shared" si="0"/>
        <v>1278</v>
      </c>
    </row>
    <row r="37" spans="1:5" x14ac:dyDescent="0.55000000000000004">
      <c r="A37" s="7" t="s">
        <v>388</v>
      </c>
      <c r="B37" s="108" t="s">
        <v>1062</v>
      </c>
      <c r="C37" s="109">
        <v>45595</v>
      </c>
      <c r="D37" s="66">
        <v>368.48</v>
      </c>
      <c r="E37" s="2" t="str">
        <f t="shared" si="0"/>
        <v>1332</v>
      </c>
    </row>
    <row r="38" spans="1:5" x14ac:dyDescent="0.55000000000000004">
      <c r="A38" s="7" t="s">
        <v>389</v>
      </c>
      <c r="B38" s="111" t="s">
        <v>1061</v>
      </c>
      <c r="C38" s="109">
        <v>45574</v>
      </c>
      <c r="D38" s="66">
        <v>194330.69</v>
      </c>
      <c r="E38" s="2" t="str">
        <f t="shared" si="0"/>
        <v>1337</v>
      </c>
    </row>
    <row r="39" spans="1:5" x14ac:dyDescent="0.55000000000000004">
      <c r="A39" s="7" t="s">
        <v>390</v>
      </c>
      <c r="B39" s="108" t="s">
        <v>1060</v>
      </c>
      <c r="C39" s="109">
        <v>45590</v>
      </c>
      <c r="D39" s="66">
        <v>14043.76</v>
      </c>
      <c r="E39" s="2" t="str">
        <f t="shared" si="0"/>
        <v>1350</v>
      </c>
    </row>
    <row r="40" spans="1:5" x14ac:dyDescent="0.55000000000000004">
      <c r="A40" s="7" t="s">
        <v>392</v>
      </c>
      <c r="B40" s="111" t="s">
        <v>1059</v>
      </c>
      <c r="C40" s="109">
        <v>45594</v>
      </c>
      <c r="D40" s="67">
        <v>42018</v>
      </c>
      <c r="E40" s="2" t="str">
        <f t="shared" si="0"/>
        <v>1368</v>
      </c>
    </row>
    <row r="41" spans="1:5" x14ac:dyDescent="0.55000000000000004">
      <c r="A41" s="7" t="s">
        <v>395</v>
      </c>
      <c r="B41" s="108" t="s">
        <v>1058</v>
      </c>
      <c r="C41" s="109">
        <v>45580</v>
      </c>
      <c r="D41" s="66">
        <v>343342.57</v>
      </c>
      <c r="E41" s="2" t="str">
        <f t="shared" si="0"/>
        <v>1476</v>
      </c>
    </row>
    <row r="42" spans="1:5" x14ac:dyDescent="0.55000000000000004">
      <c r="A42" s="7" t="s">
        <v>397</v>
      </c>
      <c r="B42" s="111" t="s">
        <v>1126</v>
      </c>
      <c r="C42" s="109">
        <v>45566</v>
      </c>
      <c r="D42" s="66">
        <v>68541.52</v>
      </c>
      <c r="E42" s="2" t="str">
        <f t="shared" si="0"/>
        <v>1576</v>
      </c>
    </row>
    <row r="43" spans="1:5" x14ac:dyDescent="0.55000000000000004">
      <c r="A43" s="7" t="s">
        <v>399</v>
      </c>
      <c r="B43" s="108" t="s">
        <v>1127</v>
      </c>
      <c r="C43" s="109">
        <v>45588</v>
      </c>
      <c r="D43" s="66">
        <v>1287010.52</v>
      </c>
      <c r="E43" s="2" t="str">
        <f t="shared" si="0"/>
        <v>1611</v>
      </c>
    </row>
    <row r="44" spans="1:5" x14ac:dyDescent="0.55000000000000004">
      <c r="A44" s="7" t="s">
        <v>400</v>
      </c>
      <c r="B44" s="111" t="s">
        <v>1057</v>
      </c>
      <c r="C44" s="109">
        <v>45594</v>
      </c>
      <c r="D44" s="66">
        <v>26794.6</v>
      </c>
      <c r="E44" s="2" t="str">
        <f t="shared" si="0"/>
        <v>1619</v>
      </c>
    </row>
    <row r="45" spans="1:5" x14ac:dyDescent="0.55000000000000004">
      <c r="A45" s="7" t="s">
        <v>401</v>
      </c>
      <c r="B45" s="108" t="s">
        <v>1475</v>
      </c>
      <c r="C45" s="109">
        <v>45588</v>
      </c>
      <c r="D45" s="66">
        <v>85560.01</v>
      </c>
      <c r="E45" s="2" t="str">
        <f t="shared" si="0"/>
        <v>1638</v>
      </c>
    </row>
    <row r="46" spans="1:5" x14ac:dyDescent="0.55000000000000004">
      <c r="A46" s="7" t="s">
        <v>405</v>
      </c>
      <c r="B46" s="111" t="s">
        <v>1055</v>
      </c>
      <c r="C46" s="109">
        <v>45589</v>
      </c>
      <c r="D46" s="66">
        <v>599816.62</v>
      </c>
      <c r="E46" s="2" t="str">
        <f t="shared" si="0"/>
        <v>1737</v>
      </c>
    </row>
    <row r="47" spans="1:5" x14ac:dyDescent="0.55000000000000004">
      <c r="A47" s="7" t="s">
        <v>408</v>
      </c>
      <c r="B47" s="108" t="s">
        <v>1054</v>
      </c>
      <c r="C47" s="109">
        <v>45588</v>
      </c>
      <c r="D47" s="69">
        <v>587514</v>
      </c>
      <c r="E47" s="2" t="str">
        <f t="shared" si="0"/>
        <v>1863</v>
      </c>
    </row>
    <row r="48" spans="1:5" x14ac:dyDescent="0.55000000000000004">
      <c r="A48" s="7" t="s">
        <v>410</v>
      </c>
      <c r="B48" s="111" t="s">
        <v>1476</v>
      </c>
      <c r="C48" s="109">
        <v>45590</v>
      </c>
      <c r="D48" s="115">
        <v>5433.17</v>
      </c>
      <c r="E48" s="2" t="str">
        <f t="shared" si="0"/>
        <v>1926</v>
      </c>
    </row>
    <row r="49" spans="1:5" x14ac:dyDescent="0.55000000000000004">
      <c r="A49" s="7" t="s">
        <v>413</v>
      </c>
      <c r="B49" s="108" t="s">
        <v>1477</v>
      </c>
      <c r="C49" s="109">
        <v>45576</v>
      </c>
      <c r="D49" s="66">
        <v>22036.5</v>
      </c>
      <c r="E49" s="2" t="str">
        <f t="shared" si="0"/>
        <v>1963</v>
      </c>
    </row>
    <row r="50" spans="1:5" x14ac:dyDescent="0.55000000000000004">
      <c r="A50" s="7" t="s">
        <v>654</v>
      </c>
      <c r="B50" s="111" t="s">
        <v>1478</v>
      </c>
      <c r="C50" s="109">
        <v>45595</v>
      </c>
      <c r="D50" s="66">
        <v>403</v>
      </c>
      <c r="E50" s="2" t="str">
        <f t="shared" si="0"/>
        <v>1968</v>
      </c>
    </row>
    <row r="51" spans="1:5" x14ac:dyDescent="0.55000000000000004">
      <c r="A51" s="7" t="s">
        <v>557</v>
      </c>
      <c r="B51" s="111" t="s">
        <v>1479</v>
      </c>
      <c r="C51" s="109">
        <v>45593</v>
      </c>
      <c r="D51" s="66">
        <v>2284.8000000000002</v>
      </c>
      <c r="E51" s="2" t="str">
        <f t="shared" si="0"/>
        <v>1975</v>
      </c>
    </row>
    <row r="52" spans="1:5" x14ac:dyDescent="0.55000000000000004">
      <c r="A52" s="7" t="s">
        <v>421</v>
      </c>
      <c r="B52" s="108" t="s">
        <v>1097</v>
      </c>
      <c r="C52" s="109">
        <v>45588</v>
      </c>
      <c r="D52" s="66">
        <v>6540.56</v>
      </c>
      <c r="E52" s="2" t="str">
        <f t="shared" si="0"/>
        <v>2007</v>
      </c>
    </row>
    <row r="53" spans="1:5" x14ac:dyDescent="0.55000000000000004">
      <c r="A53" s="7" t="s">
        <v>422</v>
      </c>
      <c r="B53" s="111" t="s">
        <v>1098</v>
      </c>
      <c r="C53" s="109">
        <v>45596</v>
      </c>
      <c r="D53" s="66">
        <v>1093.6500000000001</v>
      </c>
      <c r="E53" s="2" t="str">
        <f t="shared" si="0"/>
        <v>2088</v>
      </c>
    </row>
    <row r="54" spans="1:5" x14ac:dyDescent="0.55000000000000004">
      <c r="A54" s="7" t="s">
        <v>428</v>
      </c>
      <c r="B54" s="108" t="s">
        <v>1051</v>
      </c>
      <c r="C54" s="109">
        <v>45580</v>
      </c>
      <c r="D54" s="66">
        <v>14755.62</v>
      </c>
      <c r="E54" s="2" t="str">
        <f t="shared" si="0"/>
        <v>2295</v>
      </c>
    </row>
    <row r="55" spans="1:5" x14ac:dyDescent="0.55000000000000004">
      <c r="A55" s="7" t="s">
        <v>430</v>
      </c>
      <c r="B55" s="111" t="s">
        <v>1050</v>
      </c>
      <c r="C55" s="109">
        <v>45594</v>
      </c>
      <c r="D55" s="66">
        <v>23771.59</v>
      </c>
      <c r="E55" s="2" t="str">
        <f t="shared" si="0"/>
        <v>2322</v>
      </c>
    </row>
    <row r="56" spans="1:5" x14ac:dyDescent="0.55000000000000004">
      <c r="A56" s="7" t="s">
        <v>432</v>
      </c>
      <c r="B56" s="108" t="s">
        <v>1049</v>
      </c>
      <c r="C56" s="109">
        <v>45581</v>
      </c>
      <c r="D56" s="66">
        <v>639</v>
      </c>
      <c r="E56" s="2" t="str">
        <f t="shared" si="0"/>
        <v>2376</v>
      </c>
    </row>
    <row r="57" spans="1:5" x14ac:dyDescent="0.55000000000000004">
      <c r="A57" s="7" t="s">
        <v>433</v>
      </c>
      <c r="B57" s="111" t="s">
        <v>1480</v>
      </c>
      <c r="C57" s="109">
        <v>45583</v>
      </c>
      <c r="D57" s="66">
        <v>8633.8799999999992</v>
      </c>
      <c r="E57" s="2" t="str">
        <f t="shared" si="0"/>
        <v>2403</v>
      </c>
    </row>
    <row r="58" spans="1:5" x14ac:dyDescent="0.55000000000000004">
      <c r="A58" s="7" t="s">
        <v>434</v>
      </c>
      <c r="B58" s="108" t="s">
        <v>1048</v>
      </c>
      <c r="C58" s="109">
        <v>45596</v>
      </c>
      <c r="D58" s="66">
        <v>54931.96</v>
      </c>
      <c r="E58" s="2" t="str">
        <f t="shared" si="0"/>
        <v>2457</v>
      </c>
    </row>
    <row r="59" spans="1:5" x14ac:dyDescent="0.55000000000000004">
      <c r="A59" s="7" t="s">
        <v>435</v>
      </c>
      <c r="B59" s="111" t="s">
        <v>1047</v>
      </c>
      <c r="C59" s="109">
        <v>45573</v>
      </c>
      <c r="D59" s="66">
        <v>52353.599999999999</v>
      </c>
      <c r="E59" s="2" t="str">
        <f t="shared" si="0"/>
        <v>2466</v>
      </c>
    </row>
    <row r="60" spans="1:5" x14ac:dyDescent="0.55000000000000004">
      <c r="A60" s="7" t="s">
        <v>438</v>
      </c>
      <c r="B60" s="108" t="s">
        <v>1046</v>
      </c>
      <c r="C60" s="109">
        <v>45594</v>
      </c>
      <c r="D60" s="66">
        <v>42266.239999999998</v>
      </c>
      <c r="E60" s="2" t="str">
        <f t="shared" si="0"/>
        <v>2511</v>
      </c>
    </row>
    <row r="61" spans="1:5" x14ac:dyDescent="0.55000000000000004">
      <c r="A61" s="7" t="s">
        <v>443</v>
      </c>
      <c r="B61" s="108" t="s">
        <v>1044</v>
      </c>
      <c r="C61" s="109">
        <v>45594</v>
      </c>
      <c r="D61" s="66">
        <v>40949.99</v>
      </c>
      <c r="E61" s="2" t="str">
        <f t="shared" si="0"/>
        <v>2709</v>
      </c>
    </row>
    <row r="62" spans="1:5" x14ac:dyDescent="0.55000000000000004">
      <c r="A62" s="7" t="s">
        <v>445</v>
      </c>
      <c r="B62" s="111" t="s">
        <v>1481</v>
      </c>
      <c r="C62" s="109">
        <v>45594</v>
      </c>
      <c r="D62" s="66">
        <v>7486.31</v>
      </c>
      <c r="E62" s="2" t="str">
        <f t="shared" si="0"/>
        <v>2727</v>
      </c>
    </row>
    <row r="63" spans="1:5" x14ac:dyDescent="0.55000000000000004">
      <c r="A63" s="7" t="s">
        <v>446</v>
      </c>
      <c r="B63" s="108" t="s">
        <v>1482</v>
      </c>
      <c r="C63" s="109">
        <v>45586</v>
      </c>
      <c r="D63" s="66">
        <v>7692.1</v>
      </c>
      <c r="E63" s="2" t="str">
        <f t="shared" si="0"/>
        <v>2754</v>
      </c>
    </row>
    <row r="64" spans="1:5" x14ac:dyDescent="0.55000000000000004">
      <c r="A64" s="7" t="s">
        <v>448</v>
      </c>
      <c r="B64" s="111" t="s">
        <v>1042</v>
      </c>
      <c r="C64" s="109">
        <v>45596</v>
      </c>
      <c r="D64" s="70">
        <v>43058.23</v>
      </c>
      <c r="E64" s="2" t="str">
        <f t="shared" si="0"/>
        <v>2781</v>
      </c>
    </row>
    <row r="65" spans="1:5" x14ac:dyDescent="0.55000000000000004">
      <c r="A65" s="7" t="s">
        <v>449</v>
      </c>
      <c r="B65" s="108" t="s">
        <v>1100</v>
      </c>
      <c r="C65" s="109">
        <v>45568</v>
      </c>
      <c r="D65" s="66">
        <v>9063.74</v>
      </c>
      <c r="E65" s="2" t="str">
        <f t="shared" si="0"/>
        <v>2826</v>
      </c>
    </row>
    <row r="66" spans="1:5" x14ac:dyDescent="0.55000000000000004">
      <c r="A66" s="7" t="s">
        <v>452</v>
      </c>
      <c r="B66" s="108" t="s">
        <v>1483</v>
      </c>
      <c r="C66" s="109">
        <v>45589</v>
      </c>
      <c r="D66" s="66">
        <v>52811.51</v>
      </c>
      <c r="E66" s="2" t="str">
        <f t="shared" si="0"/>
        <v>2977</v>
      </c>
    </row>
    <row r="67" spans="1:5" x14ac:dyDescent="0.55000000000000004">
      <c r="A67" s="7" t="s">
        <v>453</v>
      </c>
      <c r="B67" s="111" t="s">
        <v>1041</v>
      </c>
      <c r="C67" s="109">
        <v>45572</v>
      </c>
      <c r="D67" s="66">
        <v>32567.97</v>
      </c>
      <c r="E67" s="2" t="str">
        <f t="shared" si="0"/>
        <v>2988</v>
      </c>
    </row>
    <row r="68" spans="1:5" x14ac:dyDescent="0.55000000000000004">
      <c r="A68" s="7" t="s">
        <v>455</v>
      </c>
      <c r="B68" s="108" t="s">
        <v>1040</v>
      </c>
      <c r="C68" s="109">
        <v>45590</v>
      </c>
      <c r="D68" s="66">
        <v>53000</v>
      </c>
      <c r="E68" s="2" t="str">
        <f t="shared" ref="E68:E131" si="1">TEXT(A68,"0000")</f>
        <v>3029</v>
      </c>
    </row>
    <row r="69" spans="1:5" x14ac:dyDescent="0.55000000000000004">
      <c r="A69" s="7" t="s">
        <v>456</v>
      </c>
      <c r="B69" s="111" t="s">
        <v>1484</v>
      </c>
      <c r="C69" s="109">
        <v>45589</v>
      </c>
      <c r="D69" s="67">
        <v>52600.7</v>
      </c>
      <c r="E69" s="2" t="str">
        <f t="shared" si="1"/>
        <v>3033</v>
      </c>
    </row>
    <row r="70" spans="1:5" x14ac:dyDescent="0.55000000000000004">
      <c r="A70" s="7" t="s">
        <v>458</v>
      </c>
      <c r="B70" s="108" t="s">
        <v>1039</v>
      </c>
      <c r="C70" s="109">
        <v>45580</v>
      </c>
      <c r="D70" s="66">
        <v>150607.07</v>
      </c>
      <c r="E70" s="2" t="str">
        <f t="shared" si="1"/>
        <v>3060</v>
      </c>
    </row>
    <row r="71" spans="1:5" x14ac:dyDescent="0.55000000000000004">
      <c r="A71" s="7" t="s">
        <v>461</v>
      </c>
      <c r="B71" s="111" t="s">
        <v>1038</v>
      </c>
      <c r="C71" s="109">
        <v>45590</v>
      </c>
      <c r="D71" s="66">
        <v>120048.87</v>
      </c>
      <c r="E71" s="2" t="str">
        <f t="shared" si="1"/>
        <v>3114</v>
      </c>
    </row>
    <row r="72" spans="1:5" x14ac:dyDescent="0.55000000000000004">
      <c r="A72" s="7" t="s">
        <v>463</v>
      </c>
      <c r="B72" s="108" t="s">
        <v>1101</v>
      </c>
      <c r="C72" s="109">
        <v>45580</v>
      </c>
      <c r="D72" s="66">
        <v>3411787.12</v>
      </c>
      <c r="E72" s="2" t="str">
        <f t="shared" si="1"/>
        <v>3141</v>
      </c>
    </row>
    <row r="73" spans="1:5" x14ac:dyDescent="0.55000000000000004">
      <c r="A73" s="7" t="s">
        <v>464</v>
      </c>
      <c r="B73" s="111" t="s">
        <v>1036</v>
      </c>
      <c r="C73" s="109">
        <v>45576</v>
      </c>
      <c r="D73" s="66">
        <v>25805.14</v>
      </c>
      <c r="E73" s="2" t="str">
        <f t="shared" si="1"/>
        <v>3150</v>
      </c>
    </row>
    <row r="74" spans="1:5" x14ac:dyDescent="0.55000000000000004">
      <c r="A74" s="7" t="s">
        <v>459</v>
      </c>
      <c r="B74" s="111" t="s">
        <v>1485</v>
      </c>
      <c r="C74" s="109">
        <v>45566</v>
      </c>
      <c r="D74" s="66">
        <v>19524.830000000002</v>
      </c>
      <c r="E74" s="2" t="str">
        <f t="shared" si="1"/>
        <v>3168</v>
      </c>
    </row>
    <row r="75" spans="1:5" x14ac:dyDescent="0.55000000000000004">
      <c r="A75" s="7" t="s">
        <v>442</v>
      </c>
      <c r="B75" s="108" t="s">
        <v>1486</v>
      </c>
      <c r="C75" s="109">
        <v>45590</v>
      </c>
      <c r="D75" s="66">
        <v>17485.38</v>
      </c>
      <c r="E75" s="2" t="str">
        <f t="shared" si="1"/>
        <v>3195</v>
      </c>
    </row>
    <row r="76" spans="1:5" x14ac:dyDescent="0.55000000000000004">
      <c r="A76" s="7" t="s">
        <v>467</v>
      </c>
      <c r="B76" s="111" t="s">
        <v>1034</v>
      </c>
      <c r="C76" s="109">
        <v>45590</v>
      </c>
      <c r="D76" s="70">
        <v>61215</v>
      </c>
      <c r="E76" s="2" t="str">
        <f t="shared" si="1"/>
        <v>3204</v>
      </c>
    </row>
    <row r="77" spans="1:5" x14ac:dyDescent="0.55000000000000004">
      <c r="A77" s="7" t="s">
        <v>468</v>
      </c>
      <c r="B77" s="108" t="s">
        <v>1033</v>
      </c>
      <c r="C77" s="109">
        <v>45582</v>
      </c>
      <c r="D77" s="66">
        <v>321271.7</v>
      </c>
      <c r="E77" s="2" t="str">
        <f t="shared" si="1"/>
        <v>3231</v>
      </c>
    </row>
    <row r="78" spans="1:5" x14ac:dyDescent="0.55000000000000004">
      <c r="A78" s="7" t="s">
        <v>469</v>
      </c>
      <c r="B78" s="111" t="s">
        <v>1032</v>
      </c>
      <c r="C78" s="109">
        <v>45575</v>
      </c>
      <c r="D78" s="67">
        <v>62204.18</v>
      </c>
      <c r="E78" s="2" t="str">
        <f t="shared" si="1"/>
        <v>3312</v>
      </c>
    </row>
    <row r="79" spans="1:5" x14ac:dyDescent="0.55000000000000004">
      <c r="A79" s="7" t="s">
        <v>472</v>
      </c>
      <c r="B79" s="108" t="s">
        <v>1031</v>
      </c>
      <c r="C79" s="109">
        <v>45576</v>
      </c>
      <c r="D79" s="66">
        <v>39054.870000000003</v>
      </c>
      <c r="E79" s="2" t="str">
        <f t="shared" si="1"/>
        <v>3375</v>
      </c>
    </row>
    <row r="80" spans="1:5" x14ac:dyDescent="0.55000000000000004">
      <c r="A80" s="7" t="s">
        <v>473</v>
      </c>
      <c r="B80" s="111" t="s">
        <v>1030</v>
      </c>
      <c r="C80" s="109">
        <v>45590</v>
      </c>
      <c r="D80" s="66">
        <v>16513.02</v>
      </c>
      <c r="E80" s="2" t="str">
        <f t="shared" si="1"/>
        <v>3420</v>
      </c>
    </row>
    <row r="81" spans="1:5" x14ac:dyDescent="0.55000000000000004">
      <c r="A81" s="7" t="s">
        <v>476</v>
      </c>
      <c r="B81" s="108" t="s">
        <v>1487</v>
      </c>
      <c r="C81" s="109">
        <v>45593</v>
      </c>
      <c r="D81" s="66">
        <v>9232.32</v>
      </c>
      <c r="E81" s="2" t="str">
        <f t="shared" si="1"/>
        <v>3555</v>
      </c>
    </row>
    <row r="82" spans="1:5" x14ac:dyDescent="0.55000000000000004">
      <c r="A82" s="7" t="s">
        <v>477</v>
      </c>
      <c r="B82" s="111" t="s">
        <v>1438</v>
      </c>
      <c r="C82" s="109">
        <v>45590</v>
      </c>
      <c r="D82" s="66">
        <v>71587.070000000007</v>
      </c>
      <c r="E82" s="2" t="str">
        <f t="shared" si="1"/>
        <v>3600</v>
      </c>
    </row>
    <row r="83" spans="1:5" x14ac:dyDescent="0.55000000000000004">
      <c r="A83" s="7" t="s">
        <v>478</v>
      </c>
      <c r="B83" s="108" t="s">
        <v>1029</v>
      </c>
      <c r="C83" s="109">
        <v>45566</v>
      </c>
      <c r="D83" s="67">
        <v>90230.82</v>
      </c>
      <c r="E83" s="2" t="str">
        <f t="shared" si="1"/>
        <v>3609</v>
      </c>
    </row>
    <row r="84" spans="1:5" x14ac:dyDescent="0.55000000000000004">
      <c r="A84" s="7" t="s">
        <v>480</v>
      </c>
      <c r="B84" s="111" t="s">
        <v>1028</v>
      </c>
      <c r="C84" s="109">
        <v>45576</v>
      </c>
      <c r="D84" s="66">
        <v>497138.73</v>
      </c>
      <c r="E84" s="2" t="str">
        <f t="shared" si="1"/>
        <v>3715</v>
      </c>
    </row>
    <row r="85" spans="1:5" x14ac:dyDescent="0.55000000000000004">
      <c r="A85" s="7" t="s">
        <v>484</v>
      </c>
      <c r="B85" s="108" t="s">
        <v>1488</v>
      </c>
      <c r="C85" s="109">
        <v>45589</v>
      </c>
      <c r="D85" s="66">
        <v>4363.83</v>
      </c>
      <c r="E85" s="2" t="str">
        <f t="shared" si="1"/>
        <v>3841</v>
      </c>
    </row>
    <row r="86" spans="1:5" x14ac:dyDescent="0.55000000000000004">
      <c r="A86" s="7" t="s">
        <v>487</v>
      </c>
      <c r="B86" s="111" t="s">
        <v>1489</v>
      </c>
      <c r="C86" s="109">
        <v>45590</v>
      </c>
      <c r="D86" s="66">
        <v>10764.97</v>
      </c>
      <c r="E86" s="2" t="str">
        <f t="shared" si="1"/>
        <v>3942</v>
      </c>
    </row>
    <row r="87" spans="1:5" x14ac:dyDescent="0.55000000000000004">
      <c r="A87" s="7" t="s">
        <v>490</v>
      </c>
      <c r="B87" s="108" t="s">
        <v>1027</v>
      </c>
      <c r="C87" s="109">
        <v>45595</v>
      </c>
      <c r="D87" s="66">
        <v>65887.16</v>
      </c>
      <c r="E87" s="2" t="str">
        <f t="shared" si="1"/>
        <v>4041</v>
      </c>
    </row>
    <row r="88" spans="1:5" x14ac:dyDescent="0.55000000000000004">
      <c r="A88" s="7" t="s">
        <v>492</v>
      </c>
      <c r="B88" s="111" t="s">
        <v>1026</v>
      </c>
      <c r="C88" s="109">
        <v>45587</v>
      </c>
      <c r="D88" s="66">
        <v>17639.87</v>
      </c>
      <c r="E88" s="2" t="str">
        <f t="shared" si="1"/>
        <v>4068</v>
      </c>
    </row>
    <row r="89" spans="1:5" x14ac:dyDescent="0.55000000000000004">
      <c r="A89" s="7" t="s">
        <v>493</v>
      </c>
      <c r="B89" s="111" t="s">
        <v>1025</v>
      </c>
      <c r="C89" s="109">
        <v>45573</v>
      </c>
      <c r="D89" s="66">
        <v>94708.85</v>
      </c>
      <c r="E89" s="2" t="str">
        <f t="shared" si="1"/>
        <v>4086</v>
      </c>
    </row>
    <row r="90" spans="1:5" x14ac:dyDescent="0.55000000000000004">
      <c r="A90" s="7" t="s">
        <v>496</v>
      </c>
      <c r="B90" s="108" t="s">
        <v>1490</v>
      </c>
      <c r="C90" s="109">
        <v>45566</v>
      </c>
      <c r="D90" s="66">
        <v>338955</v>
      </c>
      <c r="E90" s="2" t="str">
        <f t="shared" si="1"/>
        <v>4131</v>
      </c>
    </row>
    <row r="91" spans="1:5" x14ac:dyDescent="0.55000000000000004">
      <c r="A91" s="7" t="s">
        <v>503</v>
      </c>
      <c r="B91" s="111" t="s">
        <v>1024</v>
      </c>
      <c r="C91" s="109">
        <v>45580</v>
      </c>
      <c r="D91" s="66">
        <v>30699.86</v>
      </c>
      <c r="E91" s="2" t="str">
        <f t="shared" si="1"/>
        <v>4149</v>
      </c>
    </row>
    <row r="92" spans="1:5" x14ac:dyDescent="0.55000000000000004">
      <c r="A92" s="7" t="s">
        <v>501</v>
      </c>
      <c r="B92" s="108" t="s">
        <v>1491</v>
      </c>
      <c r="C92" s="109">
        <v>45566</v>
      </c>
      <c r="D92" s="67">
        <v>36944.36</v>
      </c>
      <c r="E92" s="2" t="str">
        <f t="shared" si="1"/>
        <v>4271</v>
      </c>
    </row>
    <row r="93" spans="1:5" x14ac:dyDescent="0.55000000000000004">
      <c r="A93" s="7" t="s">
        <v>502</v>
      </c>
      <c r="B93" s="111" t="s">
        <v>1023</v>
      </c>
      <c r="C93" s="109">
        <v>45590</v>
      </c>
      <c r="D93" s="66">
        <v>112.98</v>
      </c>
      <c r="E93" s="2" t="str">
        <f t="shared" si="1"/>
        <v>4356</v>
      </c>
    </row>
    <row r="94" spans="1:5" x14ac:dyDescent="0.55000000000000004">
      <c r="A94" s="7" t="s">
        <v>505</v>
      </c>
      <c r="B94" s="108" t="s">
        <v>1022</v>
      </c>
      <c r="C94" s="109">
        <v>45567</v>
      </c>
      <c r="D94" s="66">
        <v>73215.210000000006</v>
      </c>
      <c r="E94" s="2" t="str">
        <f t="shared" si="1"/>
        <v>4446</v>
      </c>
    </row>
    <row r="95" spans="1:5" x14ac:dyDescent="0.55000000000000004">
      <c r="A95" s="7" t="s">
        <v>506</v>
      </c>
      <c r="B95" s="111" t="s">
        <v>1492</v>
      </c>
      <c r="C95" s="109">
        <v>45597</v>
      </c>
      <c r="D95" s="66">
        <v>4725</v>
      </c>
      <c r="E95" s="2" t="str">
        <f t="shared" si="1"/>
        <v>4491</v>
      </c>
    </row>
    <row r="96" spans="1:5" x14ac:dyDescent="0.55000000000000004">
      <c r="A96" s="7" t="s">
        <v>511</v>
      </c>
      <c r="B96" s="108" t="s">
        <v>1021</v>
      </c>
      <c r="C96" s="109">
        <v>45575</v>
      </c>
      <c r="D96" s="66">
        <v>58292.83</v>
      </c>
      <c r="E96" s="2" t="str">
        <f t="shared" si="1"/>
        <v>4536</v>
      </c>
    </row>
    <row r="97" spans="1:5" x14ac:dyDescent="0.55000000000000004">
      <c r="A97" s="7" t="s">
        <v>512</v>
      </c>
      <c r="B97" s="111" t="s">
        <v>1020</v>
      </c>
      <c r="C97" s="109">
        <v>45593</v>
      </c>
      <c r="D97" s="66">
        <v>30808.04</v>
      </c>
      <c r="E97" s="2" t="str">
        <f t="shared" si="1"/>
        <v>4554</v>
      </c>
    </row>
    <row r="98" spans="1:5" x14ac:dyDescent="0.55000000000000004">
      <c r="A98" s="7" t="s">
        <v>513</v>
      </c>
      <c r="B98" s="108" t="s">
        <v>1493</v>
      </c>
      <c r="C98" s="109">
        <v>45595</v>
      </c>
      <c r="D98" s="66">
        <v>16299.25</v>
      </c>
      <c r="E98" s="2" t="str">
        <f t="shared" si="1"/>
        <v>4572</v>
      </c>
    </row>
    <row r="99" spans="1:5" x14ac:dyDescent="0.55000000000000004">
      <c r="A99" s="7" t="s">
        <v>514</v>
      </c>
      <c r="B99" s="111" t="s">
        <v>1019</v>
      </c>
      <c r="C99" s="109">
        <v>45588</v>
      </c>
      <c r="D99" s="66">
        <v>485670.61</v>
      </c>
      <c r="E99" s="2" t="str">
        <f t="shared" si="1"/>
        <v>4581</v>
      </c>
    </row>
    <row r="100" spans="1:5" x14ac:dyDescent="0.55000000000000004">
      <c r="A100" s="7" t="s">
        <v>516</v>
      </c>
      <c r="B100" s="108" t="s">
        <v>1494</v>
      </c>
      <c r="C100" s="109">
        <v>45596</v>
      </c>
      <c r="D100" s="66">
        <v>123610</v>
      </c>
      <c r="E100" s="2" t="str">
        <f t="shared" si="1"/>
        <v>4617</v>
      </c>
    </row>
    <row r="101" spans="1:5" x14ac:dyDescent="0.55000000000000004">
      <c r="A101" s="7" t="s">
        <v>517</v>
      </c>
      <c r="B101" s="111" t="s">
        <v>1017</v>
      </c>
      <c r="C101" s="109">
        <v>45583</v>
      </c>
      <c r="D101" s="66">
        <v>91769.58</v>
      </c>
      <c r="E101" s="2" t="str">
        <f t="shared" si="1"/>
        <v>4662</v>
      </c>
    </row>
    <row r="102" spans="1:5" x14ac:dyDescent="0.55000000000000004">
      <c r="A102" s="7" t="s">
        <v>520</v>
      </c>
      <c r="B102" s="108" t="s">
        <v>1016</v>
      </c>
      <c r="C102" s="109">
        <v>45580</v>
      </c>
      <c r="D102" s="66">
        <v>64584.72</v>
      </c>
      <c r="E102" s="2" t="str">
        <f t="shared" si="1"/>
        <v>4725</v>
      </c>
    </row>
    <row r="103" spans="1:5" x14ac:dyDescent="0.55000000000000004">
      <c r="A103" s="7" t="s">
        <v>524</v>
      </c>
      <c r="B103" s="111" t="s">
        <v>1495</v>
      </c>
      <c r="C103" s="109">
        <v>45573</v>
      </c>
      <c r="D103" s="68">
        <v>7400</v>
      </c>
      <c r="E103" s="2" t="str">
        <f t="shared" si="1"/>
        <v>4774</v>
      </c>
    </row>
    <row r="104" spans="1:5" x14ac:dyDescent="0.55000000000000004">
      <c r="A104" s="7" t="s">
        <v>529</v>
      </c>
      <c r="B104" s="108" t="s">
        <v>1496</v>
      </c>
      <c r="C104" s="109">
        <v>45595</v>
      </c>
      <c r="D104" s="66">
        <v>8153.39</v>
      </c>
      <c r="E104" s="2" t="str">
        <f t="shared" si="1"/>
        <v>4779</v>
      </c>
    </row>
    <row r="105" spans="1:5" x14ac:dyDescent="0.55000000000000004">
      <c r="A105" s="7" t="s">
        <v>530</v>
      </c>
      <c r="B105" s="111" t="s">
        <v>1439</v>
      </c>
      <c r="C105" s="109">
        <v>45596</v>
      </c>
      <c r="D105" s="66">
        <v>77178.55</v>
      </c>
      <c r="E105" s="2" t="str">
        <f t="shared" si="1"/>
        <v>4784</v>
      </c>
    </row>
    <row r="106" spans="1:5" x14ac:dyDescent="0.55000000000000004">
      <c r="A106" s="7" t="s">
        <v>531</v>
      </c>
      <c r="B106" s="108" t="s">
        <v>1497</v>
      </c>
      <c r="C106" s="109">
        <v>45590</v>
      </c>
      <c r="D106" s="66">
        <v>5769</v>
      </c>
      <c r="E106" s="2" t="str">
        <f t="shared" si="1"/>
        <v>4785</v>
      </c>
    </row>
    <row r="107" spans="1:5" x14ac:dyDescent="0.55000000000000004">
      <c r="A107" s="7" t="s">
        <v>535</v>
      </c>
      <c r="B107" s="111" t="s">
        <v>1104</v>
      </c>
      <c r="C107" s="109">
        <v>45587</v>
      </c>
      <c r="D107" s="66">
        <v>127979.33</v>
      </c>
      <c r="E107" s="2" t="str">
        <f t="shared" si="1"/>
        <v>4797</v>
      </c>
    </row>
    <row r="108" spans="1:5" x14ac:dyDescent="0.55000000000000004">
      <c r="A108" s="7" t="s">
        <v>539</v>
      </c>
      <c r="B108" s="108" t="s">
        <v>1014</v>
      </c>
      <c r="C108" s="109">
        <v>45568</v>
      </c>
      <c r="D108" s="66">
        <v>479.24</v>
      </c>
      <c r="E108" s="2" t="str">
        <f t="shared" si="1"/>
        <v>4890</v>
      </c>
    </row>
    <row r="109" spans="1:5" x14ac:dyDescent="0.55000000000000004">
      <c r="A109" s="7" t="s">
        <v>542</v>
      </c>
      <c r="B109" s="111" t="s">
        <v>1012</v>
      </c>
      <c r="C109" s="109">
        <v>45596</v>
      </c>
      <c r="D109" s="66">
        <v>53382.21</v>
      </c>
      <c r="E109" s="2" t="str">
        <f t="shared" si="1"/>
        <v>4995</v>
      </c>
    </row>
    <row r="110" spans="1:5" x14ac:dyDescent="0.55000000000000004">
      <c r="A110" s="7" t="s">
        <v>543</v>
      </c>
      <c r="B110" s="108" t="s">
        <v>1105</v>
      </c>
      <c r="C110" s="109">
        <v>45566</v>
      </c>
      <c r="D110" s="66">
        <v>8257.02</v>
      </c>
      <c r="E110" s="2" t="str">
        <f t="shared" si="1"/>
        <v>5013</v>
      </c>
    </row>
    <row r="111" spans="1:5" x14ac:dyDescent="0.55000000000000004">
      <c r="A111" s="7" t="s">
        <v>548</v>
      </c>
      <c r="B111" s="111" t="s">
        <v>1009</v>
      </c>
      <c r="C111" s="109">
        <v>45580</v>
      </c>
      <c r="D111" s="66">
        <v>68764.09</v>
      </c>
      <c r="E111" s="2" t="str">
        <f t="shared" si="1"/>
        <v>5166</v>
      </c>
    </row>
    <row r="112" spans="1:5" x14ac:dyDescent="0.55000000000000004">
      <c r="A112" s="7" t="s">
        <v>549</v>
      </c>
      <c r="B112" s="108" t="s">
        <v>1008</v>
      </c>
      <c r="C112" s="109">
        <v>45575</v>
      </c>
      <c r="D112" s="67">
        <v>121477.05</v>
      </c>
      <c r="E112" s="2" t="str">
        <f t="shared" si="1"/>
        <v>5184</v>
      </c>
    </row>
    <row r="113" spans="1:5" x14ac:dyDescent="0.55000000000000004">
      <c r="A113" s="7" t="s">
        <v>550</v>
      </c>
      <c r="B113" s="111" t="s">
        <v>1106</v>
      </c>
      <c r="C113" s="109">
        <v>45595</v>
      </c>
      <c r="D113" s="66">
        <v>146254.44</v>
      </c>
      <c r="E113" s="2" t="str">
        <f t="shared" si="1"/>
        <v>5250</v>
      </c>
    </row>
    <row r="114" spans="1:5" x14ac:dyDescent="0.55000000000000004">
      <c r="A114" s="7" t="s">
        <v>656</v>
      </c>
      <c r="B114" s="108" t="s">
        <v>1108</v>
      </c>
      <c r="C114" s="109">
        <v>45586</v>
      </c>
      <c r="D114" s="66">
        <v>7471.63</v>
      </c>
      <c r="E114" s="2" t="str">
        <f t="shared" si="1"/>
        <v>5510</v>
      </c>
    </row>
    <row r="115" spans="1:5" x14ac:dyDescent="0.55000000000000004">
      <c r="A115" s="7" t="s">
        <v>558</v>
      </c>
      <c r="B115" s="111" t="s">
        <v>1007</v>
      </c>
      <c r="C115" s="109">
        <v>45576</v>
      </c>
      <c r="D115" s="66">
        <v>94790.62</v>
      </c>
      <c r="E115" s="2" t="str">
        <f t="shared" si="1"/>
        <v>5607</v>
      </c>
    </row>
    <row r="116" spans="1:5" x14ac:dyDescent="0.55000000000000004">
      <c r="A116" s="7" t="s">
        <v>559</v>
      </c>
      <c r="B116" s="108" t="s">
        <v>1109</v>
      </c>
      <c r="C116" s="109">
        <v>45582</v>
      </c>
      <c r="D116" s="66">
        <v>33785.78</v>
      </c>
      <c r="E116" s="2" t="str">
        <f t="shared" si="1"/>
        <v>5643</v>
      </c>
    </row>
    <row r="117" spans="1:5" x14ac:dyDescent="0.55000000000000004">
      <c r="A117" s="7" t="s">
        <v>586</v>
      </c>
      <c r="B117" s="111" t="s">
        <v>1204</v>
      </c>
      <c r="C117" s="109">
        <v>45593</v>
      </c>
      <c r="D117" s="66">
        <v>24435</v>
      </c>
      <c r="E117" s="2" t="str">
        <f t="shared" si="1"/>
        <v>5751</v>
      </c>
    </row>
    <row r="118" spans="1:5" x14ac:dyDescent="0.55000000000000004">
      <c r="A118" s="7" t="s">
        <v>562</v>
      </c>
      <c r="B118" s="108" t="s">
        <v>1006</v>
      </c>
      <c r="C118" s="109">
        <v>45574</v>
      </c>
      <c r="D118" s="66">
        <v>160951.01999999999</v>
      </c>
      <c r="E118" s="2" t="str">
        <f t="shared" si="1"/>
        <v>5805</v>
      </c>
    </row>
    <row r="119" spans="1:5" x14ac:dyDescent="0.55000000000000004">
      <c r="A119" s="7" t="s">
        <v>565</v>
      </c>
      <c r="B119" s="111" t="s">
        <v>1004</v>
      </c>
      <c r="C119" s="109">
        <v>45566</v>
      </c>
      <c r="D119" s="66">
        <v>79574.720000000001</v>
      </c>
      <c r="E119" s="2" t="str">
        <f t="shared" si="1"/>
        <v>5877</v>
      </c>
    </row>
    <row r="120" spans="1:5" x14ac:dyDescent="0.55000000000000004">
      <c r="A120" s="7" t="s">
        <v>567</v>
      </c>
      <c r="B120" s="108" t="s">
        <v>1003</v>
      </c>
      <c r="C120" s="109">
        <v>45576</v>
      </c>
      <c r="D120" s="66">
        <v>95300</v>
      </c>
      <c r="E120" s="2" t="str">
        <f t="shared" si="1"/>
        <v>5949</v>
      </c>
    </row>
    <row r="121" spans="1:5" x14ac:dyDescent="0.55000000000000004">
      <c r="A121" s="7" t="s">
        <v>572</v>
      </c>
      <c r="B121" s="111" t="s">
        <v>1110</v>
      </c>
      <c r="C121" s="109">
        <v>45576</v>
      </c>
      <c r="D121" s="67">
        <v>128829.77</v>
      </c>
      <c r="E121" s="2" t="str">
        <f t="shared" si="1"/>
        <v>6030</v>
      </c>
    </row>
    <row r="122" spans="1:5" x14ac:dyDescent="0.55000000000000004">
      <c r="A122" s="7" t="s">
        <v>660</v>
      </c>
      <c r="B122" s="108" t="s">
        <v>1111</v>
      </c>
      <c r="C122" s="109">
        <v>45596</v>
      </c>
      <c r="D122" s="66">
        <v>17942.310000000001</v>
      </c>
      <c r="E122" s="2" t="str">
        <f t="shared" si="1"/>
        <v>6035</v>
      </c>
    </row>
    <row r="123" spans="1:5" x14ac:dyDescent="0.55000000000000004">
      <c r="A123" s="7" t="s">
        <v>573</v>
      </c>
      <c r="B123" s="111" t="s">
        <v>1498</v>
      </c>
      <c r="C123" s="109">
        <v>45594</v>
      </c>
      <c r="D123" s="66">
        <v>221147.98</v>
      </c>
      <c r="E123" s="2" t="str">
        <f t="shared" si="1"/>
        <v>6039</v>
      </c>
    </row>
    <row r="124" spans="1:5" x14ac:dyDescent="0.55000000000000004">
      <c r="A124" s="7" t="s">
        <v>575</v>
      </c>
      <c r="B124" s="108" t="s">
        <v>1499</v>
      </c>
      <c r="C124" s="109">
        <v>45590</v>
      </c>
      <c r="D124" s="66">
        <v>56407.46</v>
      </c>
      <c r="E124" s="2" t="str">
        <f t="shared" si="1"/>
        <v>6091</v>
      </c>
    </row>
    <row r="125" spans="1:5" x14ac:dyDescent="0.55000000000000004">
      <c r="A125" s="7" t="s">
        <v>658</v>
      </c>
      <c r="B125" s="108" t="s">
        <v>1210</v>
      </c>
      <c r="C125" s="109">
        <v>45572</v>
      </c>
      <c r="D125" s="66">
        <v>1873.1</v>
      </c>
      <c r="E125" s="2" t="str">
        <f t="shared" si="1"/>
        <v>6099</v>
      </c>
    </row>
    <row r="126" spans="1:5" x14ac:dyDescent="0.55000000000000004">
      <c r="A126" s="7" t="s">
        <v>579</v>
      </c>
      <c r="B126" s="111" t="s">
        <v>1000</v>
      </c>
      <c r="C126" s="109">
        <v>45582</v>
      </c>
      <c r="D126" s="66">
        <v>34608.449999999997</v>
      </c>
      <c r="E126" s="2" t="str">
        <f t="shared" si="1"/>
        <v>6100</v>
      </c>
    </row>
    <row r="127" spans="1:5" x14ac:dyDescent="0.55000000000000004">
      <c r="A127" s="7" t="s">
        <v>580</v>
      </c>
      <c r="B127" s="108" t="s">
        <v>1112</v>
      </c>
      <c r="C127" s="109">
        <v>45567</v>
      </c>
      <c r="D127" s="67">
        <v>518355</v>
      </c>
      <c r="E127" s="2" t="str">
        <f t="shared" si="1"/>
        <v>6101</v>
      </c>
    </row>
    <row r="128" spans="1:5" x14ac:dyDescent="0.55000000000000004">
      <c r="A128" s="7" t="s">
        <v>583</v>
      </c>
      <c r="B128" s="111" t="s">
        <v>1113</v>
      </c>
      <c r="C128" s="109">
        <v>45579</v>
      </c>
      <c r="D128" s="66">
        <v>102780.65</v>
      </c>
      <c r="E128" s="2" t="str">
        <f t="shared" si="1"/>
        <v>6102</v>
      </c>
    </row>
    <row r="129" spans="1:5" x14ac:dyDescent="0.55000000000000004">
      <c r="A129" s="7" t="s">
        <v>584</v>
      </c>
      <c r="B129" s="108" t="s">
        <v>1500</v>
      </c>
      <c r="C129" s="109">
        <v>45580</v>
      </c>
      <c r="D129" s="66">
        <v>30098.79</v>
      </c>
      <c r="E129" s="2" t="str">
        <f t="shared" si="1"/>
        <v>6120</v>
      </c>
    </row>
    <row r="130" spans="1:5" x14ac:dyDescent="0.55000000000000004">
      <c r="A130" s="7" t="s">
        <v>585</v>
      </c>
      <c r="B130" s="111" t="s">
        <v>999</v>
      </c>
      <c r="C130" s="109">
        <v>45590</v>
      </c>
      <c r="D130" s="66">
        <v>6664.59</v>
      </c>
      <c r="E130" s="2" t="str">
        <f t="shared" si="1"/>
        <v>6138</v>
      </c>
    </row>
    <row r="131" spans="1:5" x14ac:dyDescent="0.55000000000000004">
      <c r="A131" s="7" t="s">
        <v>591</v>
      </c>
      <c r="B131" s="108" t="s">
        <v>1501</v>
      </c>
      <c r="C131" s="109">
        <v>45586</v>
      </c>
      <c r="D131" s="66">
        <v>94697.51</v>
      </c>
      <c r="E131" s="2" t="str">
        <f t="shared" si="1"/>
        <v>6273</v>
      </c>
    </row>
    <row r="132" spans="1:5" x14ac:dyDescent="0.55000000000000004">
      <c r="A132" s="7" t="s">
        <v>597</v>
      </c>
      <c r="B132" s="108" t="s">
        <v>996</v>
      </c>
      <c r="C132" s="109">
        <v>45583</v>
      </c>
      <c r="D132" s="66">
        <v>56682</v>
      </c>
      <c r="E132" s="2" t="str">
        <f t="shared" ref="E132:E152" si="2">TEXT(A132,"0000")</f>
        <v>6509</v>
      </c>
    </row>
    <row r="133" spans="1:5" x14ac:dyDescent="0.55000000000000004">
      <c r="A133" s="7" t="s">
        <v>655</v>
      </c>
      <c r="B133" s="111" t="s">
        <v>1502</v>
      </c>
      <c r="C133" s="109">
        <v>45590</v>
      </c>
      <c r="D133" s="66">
        <v>12596</v>
      </c>
      <c r="E133" s="2" t="str">
        <f t="shared" si="2"/>
        <v>6536</v>
      </c>
    </row>
    <row r="134" spans="1:5" x14ac:dyDescent="0.55000000000000004">
      <c r="A134" s="7" t="s">
        <v>601</v>
      </c>
      <c r="B134" s="108" t="s">
        <v>1503</v>
      </c>
      <c r="C134" s="109">
        <v>45580</v>
      </c>
      <c r="D134" s="66">
        <v>13182.56</v>
      </c>
      <c r="E134" s="2" t="str">
        <f t="shared" si="2"/>
        <v>6561</v>
      </c>
    </row>
    <row r="135" spans="1:5" x14ac:dyDescent="0.55000000000000004">
      <c r="A135" s="7" t="s">
        <v>602</v>
      </c>
      <c r="B135" s="111" t="s">
        <v>995</v>
      </c>
      <c r="C135" s="109">
        <v>45586</v>
      </c>
      <c r="D135" s="66">
        <v>919603.55</v>
      </c>
      <c r="E135" s="2" t="str">
        <f t="shared" si="2"/>
        <v>6579</v>
      </c>
    </row>
    <row r="136" spans="1:5" x14ac:dyDescent="0.55000000000000004">
      <c r="A136" s="7" t="s">
        <v>604</v>
      </c>
      <c r="B136" s="108" t="s">
        <v>1115</v>
      </c>
      <c r="C136" s="109">
        <v>45581</v>
      </c>
      <c r="D136" s="66">
        <v>1581</v>
      </c>
      <c r="E136" s="2" t="str">
        <f t="shared" si="2"/>
        <v>6615</v>
      </c>
    </row>
    <row r="137" spans="1:5" x14ac:dyDescent="0.55000000000000004">
      <c r="A137" s="7" t="s">
        <v>608</v>
      </c>
      <c r="B137" s="111" t="s">
        <v>993</v>
      </c>
      <c r="C137" s="109">
        <v>45590</v>
      </c>
      <c r="D137" s="66">
        <v>85985.15</v>
      </c>
      <c r="E137" s="2" t="str">
        <f t="shared" si="2"/>
        <v>6759</v>
      </c>
    </row>
    <row r="138" spans="1:5" x14ac:dyDescent="0.55000000000000004">
      <c r="A138" s="7" t="s">
        <v>609</v>
      </c>
      <c r="B138" s="108" t="s">
        <v>992</v>
      </c>
      <c r="C138" s="109">
        <v>45590</v>
      </c>
      <c r="D138" s="116">
        <v>61124.79</v>
      </c>
      <c r="E138" s="2" t="str">
        <f t="shared" si="2"/>
        <v>6762</v>
      </c>
    </row>
    <row r="139" spans="1:5" x14ac:dyDescent="0.55000000000000004">
      <c r="A139" s="7" t="s">
        <v>611</v>
      </c>
      <c r="B139" s="111" t="s">
        <v>1215</v>
      </c>
      <c r="C139" s="109">
        <v>45572</v>
      </c>
      <c r="D139" s="116">
        <v>1168851.05</v>
      </c>
      <c r="E139" s="2" t="str">
        <f t="shared" si="2"/>
        <v>6795</v>
      </c>
    </row>
    <row r="140" spans="1:5" x14ac:dyDescent="0.55000000000000004">
      <c r="A140" s="7" t="s">
        <v>612</v>
      </c>
      <c r="B140" s="108" t="s">
        <v>1117</v>
      </c>
      <c r="C140" s="109">
        <v>45586</v>
      </c>
      <c r="D140" s="116">
        <v>1222354.6000000001</v>
      </c>
      <c r="E140" s="2" t="str">
        <f t="shared" si="2"/>
        <v>6822</v>
      </c>
    </row>
    <row r="141" spans="1:5" x14ac:dyDescent="0.55000000000000004">
      <c r="A141" s="7" t="s">
        <v>613</v>
      </c>
      <c r="B141" s="111" t="s">
        <v>1118</v>
      </c>
      <c r="C141" s="109">
        <v>45590</v>
      </c>
      <c r="D141" s="116">
        <v>21233.13</v>
      </c>
      <c r="E141" s="2" t="str">
        <f t="shared" si="2"/>
        <v>6840</v>
      </c>
    </row>
    <row r="142" spans="1:5" x14ac:dyDescent="0.55000000000000004">
      <c r="A142" s="7" t="s">
        <v>614</v>
      </c>
      <c r="B142" s="108" t="s">
        <v>989</v>
      </c>
      <c r="C142" s="109">
        <v>45593</v>
      </c>
      <c r="D142" s="116">
        <v>3615.04</v>
      </c>
      <c r="E142" s="2" t="str">
        <f t="shared" si="2"/>
        <v>6854</v>
      </c>
    </row>
    <row r="143" spans="1:5" x14ac:dyDescent="0.55000000000000004">
      <c r="A143" s="7" t="s">
        <v>617</v>
      </c>
      <c r="B143" s="111" t="s">
        <v>1119</v>
      </c>
      <c r="C143" s="109">
        <v>45569</v>
      </c>
      <c r="D143" s="116">
        <v>10512.81</v>
      </c>
      <c r="E143" s="2" t="str">
        <f t="shared" si="2"/>
        <v>6930</v>
      </c>
    </row>
    <row r="144" spans="1:5" x14ac:dyDescent="0.55000000000000004">
      <c r="A144" s="7" t="s">
        <v>619</v>
      </c>
      <c r="B144" s="108" t="s">
        <v>1129</v>
      </c>
      <c r="C144" s="109">
        <v>45590</v>
      </c>
      <c r="D144" s="116">
        <v>32329.11</v>
      </c>
      <c r="E144" s="2" t="str">
        <f t="shared" si="2"/>
        <v>6943</v>
      </c>
    </row>
    <row r="145" spans="1:5" x14ac:dyDescent="0.55000000000000004">
      <c r="A145" s="7" t="s">
        <v>621</v>
      </c>
      <c r="B145" s="111" t="s">
        <v>987</v>
      </c>
      <c r="C145" s="109">
        <v>45576</v>
      </c>
      <c r="D145" s="116">
        <v>39520.51</v>
      </c>
      <c r="E145" s="2" t="str">
        <f t="shared" si="2"/>
        <v>6950</v>
      </c>
    </row>
    <row r="146" spans="1:5" x14ac:dyDescent="0.55000000000000004">
      <c r="A146" s="7" t="s">
        <v>622</v>
      </c>
      <c r="B146" s="108" t="s">
        <v>986</v>
      </c>
      <c r="C146" s="109">
        <v>45580</v>
      </c>
      <c r="D146" s="116">
        <v>2495902.4500000002</v>
      </c>
      <c r="E146" s="2" t="str">
        <f t="shared" si="2"/>
        <v>6957</v>
      </c>
    </row>
    <row r="147" spans="1:5" x14ac:dyDescent="0.55000000000000004">
      <c r="A147" s="7" t="s">
        <v>631</v>
      </c>
      <c r="B147" s="111" t="s">
        <v>985</v>
      </c>
      <c r="C147" s="109">
        <v>45566</v>
      </c>
      <c r="D147" s="116">
        <v>267281.78999999998</v>
      </c>
      <c r="E147" s="2" t="str">
        <f t="shared" si="2"/>
        <v>6961</v>
      </c>
    </row>
    <row r="148" spans="1:5" x14ac:dyDescent="0.55000000000000004">
      <c r="A148" s="7" t="s">
        <v>626</v>
      </c>
      <c r="B148" s="108" t="s">
        <v>984</v>
      </c>
      <c r="C148" s="109">
        <v>45574</v>
      </c>
      <c r="D148" s="116">
        <v>82177.25</v>
      </c>
      <c r="E148" s="2" t="str">
        <f t="shared" si="2"/>
        <v>6975</v>
      </c>
    </row>
    <row r="149" spans="1:5" x14ac:dyDescent="0.55000000000000004">
      <c r="A149" s="7" t="s">
        <v>627</v>
      </c>
      <c r="B149" s="111" t="s">
        <v>1120</v>
      </c>
      <c r="C149" s="109">
        <v>45594</v>
      </c>
      <c r="D149" s="116">
        <v>79955.03</v>
      </c>
      <c r="E149" s="2" t="str">
        <f t="shared" si="2"/>
        <v>6983</v>
      </c>
    </row>
    <row r="150" spans="1:5" x14ac:dyDescent="0.55000000000000004">
      <c r="A150" s="7" t="s">
        <v>630</v>
      </c>
      <c r="B150" s="108" t="s">
        <v>982</v>
      </c>
      <c r="C150" s="109">
        <v>45590</v>
      </c>
      <c r="D150" s="116">
        <v>127948.69</v>
      </c>
      <c r="E150" s="2" t="str">
        <f t="shared" si="2"/>
        <v>6990</v>
      </c>
    </row>
    <row r="151" spans="1:5" x14ac:dyDescent="0.55000000000000004">
      <c r="A151" s="7" t="s">
        <v>635</v>
      </c>
      <c r="B151" s="111" t="s">
        <v>1504</v>
      </c>
      <c r="C151" s="109">
        <v>45575</v>
      </c>
      <c r="D151" s="116">
        <v>2300</v>
      </c>
      <c r="E151" s="2" t="str">
        <f t="shared" si="2"/>
        <v>7038</v>
      </c>
    </row>
    <row r="152" spans="1:5" x14ac:dyDescent="0.55000000000000004">
      <c r="A152" s="7" t="s">
        <v>637</v>
      </c>
      <c r="B152" s="108" t="s">
        <v>981</v>
      </c>
      <c r="C152" s="109">
        <v>45566</v>
      </c>
      <c r="D152" s="116">
        <v>33958.53</v>
      </c>
      <c r="E152" s="2" t="str">
        <f t="shared" si="2"/>
        <v>7056</v>
      </c>
    </row>
    <row r="153" spans="1:5" x14ac:dyDescent="0.55000000000000004">
      <c r="A153" s="7"/>
      <c r="B153" s="65"/>
      <c r="C153" s="71"/>
      <c r="D153" s="72"/>
    </row>
    <row r="154" spans="1:5" x14ac:dyDescent="0.55000000000000004">
      <c r="A154" s="7"/>
    </row>
    <row r="155" spans="1:5" x14ac:dyDescent="0.55000000000000004">
      <c r="A155" s="7"/>
    </row>
    <row r="156" spans="1:5" x14ac:dyDescent="0.55000000000000004">
      <c r="A156" s="7"/>
    </row>
    <row r="157" spans="1:5" x14ac:dyDescent="0.55000000000000004">
      <c r="A157" s="7"/>
    </row>
    <row r="158" spans="1:5" x14ac:dyDescent="0.55000000000000004">
      <c r="A158" s="7"/>
    </row>
    <row r="159" spans="1:5" x14ac:dyDescent="0.55000000000000004">
      <c r="A159" s="7"/>
    </row>
    <row r="160" spans="1:5" x14ac:dyDescent="0.55000000000000004">
      <c r="A160" s="7"/>
    </row>
    <row r="161" spans="1:1" x14ac:dyDescent="0.55000000000000004">
      <c r="A161" s="7"/>
    </row>
    <row r="162" spans="1:1" x14ac:dyDescent="0.55000000000000004">
      <c r="A162" s="7"/>
    </row>
    <row r="163" spans="1:1" x14ac:dyDescent="0.55000000000000004">
      <c r="A163" s="7"/>
    </row>
    <row r="164" spans="1:1" x14ac:dyDescent="0.55000000000000004">
      <c r="A164" s="7"/>
    </row>
    <row r="165" spans="1:1" x14ac:dyDescent="0.55000000000000004">
      <c r="A165" s="7"/>
    </row>
    <row r="166" spans="1:1" x14ac:dyDescent="0.55000000000000004">
      <c r="A166" s="7"/>
    </row>
    <row r="167" spans="1:1" x14ac:dyDescent="0.55000000000000004">
      <c r="A167" s="7"/>
    </row>
    <row r="168" spans="1:1" x14ac:dyDescent="0.55000000000000004">
      <c r="A168" s="7"/>
    </row>
    <row r="169" spans="1:1" x14ac:dyDescent="0.55000000000000004">
      <c r="A169" s="7"/>
    </row>
    <row r="170" spans="1:1" x14ac:dyDescent="0.55000000000000004">
      <c r="A170" s="7"/>
    </row>
    <row r="171" spans="1:1" x14ac:dyDescent="0.55000000000000004">
      <c r="A171" s="7"/>
    </row>
    <row r="172" spans="1:1" x14ac:dyDescent="0.55000000000000004">
      <c r="A172" s="7"/>
    </row>
    <row r="173" spans="1:1" x14ac:dyDescent="0.55000000000000004">
      <c r="A173" s="7"/>
    </row>
    <row r="174" spans="1:1" x14ac:dyDescent="0.55000000000000004">
      <c r="A174" s="7"/>
    </row>
    <row r="175" spans="1:1" x14ac:dyDescent="0.55000000000000004">
      <c r="A175" s="7"/>
    </row>
    <row r="176" spans="1:1" x14ac:dyDescent="0.55000000000000004">
      <c r="A176" s="7"/>
    </row>
    <row r="177" spans="1:1" x14ac:dyDescent="0.55000000000000004">
      <c r="A177" s="7"/>
    </row>
    <row r="178" spans="1:1" x14ac:dyDescent="0.55000000000000004">
      <c r="A178" s="7"/>
    </row>
    <row r="179" spans="1:1" x14ac:dyDescent="0.55000000000000004">
      <c r="A179" s="7"/>
    </row>
    <row r="180" spans="1:1" x14ac:dyDescent="0.55000000000000004">
      <c r="A180" s="7"/>
    </row>
    <row r="181" spans="1:1" x14ac:dyDescent="0.55000000000000004">
      <c r="A181" s="7"/>
    </row>
    <row r="182" spans="1:1" x14ac:dyDescent="0.55000000000000004">
      <c r="A182" s="7"/>
    </row>
    <row r="183" spans="1:1" x14ac:dyDescent="0.55000000000000004">
      <c r="A183" s="7"/>
    </row>
    <row r="184" spans="1:1" x14ac:dyDescent="0.55000000000000004">
      <c r="A184" s="7"/>
    </row>
    <row r="185" spans="1:1" x14ac:dyDescent="0.55000000000000004">
      <c r="A185" s="7"/>
    </row>
    <row r="186" spans="1:1" x14ac:dyDescent="0.55000000000000004">
      <c r="A186" s="7"/>
    </row>
    <row r="187" spans="1:1" x14ac:dyDescent="0.55000000000000004">
      <c r="A187" s="7"/>
    </row>
    <row r="188" spans="1:1" x14ac:dyDescent="0.55000000000000004">
      <c r="A188" s="7"/>
    </row>
    <row r="189" spans="1:1" x14ac:dyDescent="0.55000000000000004">
      <c r="A189" s="7"/>
    </row>
    <row r="190" spans="1:1" x14ac:dyDescent="0.55000000000000004">
      <c r="A190" s="7"/>
    </row>
    <row r="191" spans="1:1" x14ac:dyDescent="0.55000000000000004">
      <c r="A191" s="7"/>
    </row>
    <row r="192" spans="1:1" x14ac:dyDescent="0.55000000000000004">
      <c r="A192" s="7"/>
    </row>
    <row r="193" spans="1:1" x14ac:dyDescent="0.55000000000000004">
      <c r="A193" s="7"/>
    </row>
    <row r="194" spans="1:1" x14ac:dyDescent="0.55000000000000004">
      <c r="A194" s="7"/>
    </row>
    <row r="195" spans="1:1" x14ac:dyDescent="0.55000000000000004">
      <c r="A195" s="7"/>
    </row>
    <row r="196" spans="1:1" x14ac:dyDescent="0.55000000000000004">
      <c r="A196" s="7"/>
    </row>
    <row r="197" spans="1:1" x14ac:dyDescent="0.55000000000000004">
      <c r="A197" s="7"/>
    </row>
    <row r="198" spans="1:1" x14ac:dyDescent="0.55000000000000004">
      <c r="A198" s="7"/>
    </row>
    <row r="199" spans="1:1" x14ac:dyDescent="0.55000000000000004">
      <c r="A199" s="7"/>
    </row>
    <row r="200" spans="1:1" x14ac:dyDescent="0.55000000000000004">
      <c r="A200" s="7"/>
    </row>
    <row r="201" spans="1:1" x14ac:dyDescent="0.55000000000000004">
      <c r="A201" s="7"/>
    </row>
    <row r="202" spans="1:1" x14ac:dyDescent="0.55000000000000004">
      <c r="A202" s="7"/>
    </row>
    <row r="203" spans="1:1" x14ac:dyDescent="0.55000000000000004">
      <c r="A203" s="7"/>
    </row>
    <row r="204" spans="1:1" x14ac:dyDescent="0.55000000000000004">
      <c r="A204" s="7"/>
    </row>
    <row r="205" spans="1:1" x14ac:dyDescent="0.55000000000000004">
      <c r="A205" s="7"/>
    </row>
    <row r="206" spans="1:1" x14ac:dyDescent="0.55000000000000004">
      <c r="A206" s="7"/>
    </row>
    <row r="207" spans="1:1" x14ac:dyDescent="0.55000000000000004">
      <c r="A207" s="7"/>
    </row>
    <row r="208" spans="1:1" x14ac:dyDescent="0.55000000000000004">
      <c r="A208" s="7"/>
    </row>
    <row r="209" spans="1:1" x14ac:dyDescent="0.55000000000000004">
      <c r="A209" s="7"/>
    </row>
    <row r="210" spans="1:1" x14ac:dyDescent="0.55000000000000004">
      <c r="A210" s="7"/>
    </row>
    <row r="211" spans="1:1" x14ac:dyDescent="0.55000000000000004">
      <c r="A211" s="7"/>
    </row>
    <row r="212" spans="1:1" x14ac:dyDescent="0.55000000000000004">
      <c r="A212" s="7"/>
    </row>
    <row r="213" spans="1:1" x14ac:dyDescent="0.55000000000000004">
      <c r="A213" s="7"/>
    </row>
    <row r="214" spans="1:1" x14ac:dyDescent="0.55000000000000004">
      <c r="A214" s="7"/>
    </row>
    <row r="215" spans="1:1" x14ac:dyDescent="0.55000000000000004">
      <c r="A215" s="7"/>
    </row>
    <row r="216" spans="1:1" x14ac:dyDescent="0.55000000000000004">
      <c r="A216" s="7"/>
    </row>
    <row r="217" spans="1:1" x14ac:dyDescent="0.55000000000000004">
      <c r="A217" s="7"/>
    </row>
    <row r="218" spans="1:1" x14ac:dyDescent="0.55000000000000004">
      <c r="A218" s="7"/>
    </row>
    <row r="219" spans="1:1" x14ac:dyDescent="0.55000000000000004">
      <c r="A219" s="7"/>
    </row>
    <row r="220" spans="1:1" x14ac:dyDescent="0.55000000000000004">
      <c r="A220" s="7"/>
    </row>
    <row r="221" spans="1:1" x14ac:dyDescent="0.55000000000000004">
      <c r="A221" s="7"/>
    </row>
    <row r="222" spans="1:1" x14ac:dyDescent="0.55000000000000004">
      <c r="A222" s="7"/>
    </row>
    <row r="223" spans="1:1" x14ac:dyDescent="0.55000000000000004">
      <c r="A223" s="7"/>
    </row>
    <row r="224" spans="1:1" x14ac:dyDescent="0.55000000000000004">
      <c r="A224" s="7"/>
    </row>
    <row r="225" spans="1:1" x14ac:dyDescent="0.55000000000000004">
      <c r="A225" s="7"/>
    </row>
    <row r="226" spans="1:1" x14ac:dyDescent="0.55000000000000004">
      <c r="A226" s="7"/>
    </row>
    <row r="227" spans="1:1" x14ac:dyDescent="0.55000000000000004">
      <c r="A227" s="7"/>
    </row>
    <row r="228" spans="1:1" x14ac:dyDescent="0.55000000000000004">
      <c r="A228" s="7"/>
    </row>
    <row r="229" spans="1:1" x14ac:dyDescent="0.55000000000000004">
      <c r="A229" s="7"/>
    </row>
    <row r="230" spans="1:1" x14ac:dyDescent="0.55000000000000004">
      <c r="A230" s="7"/>
    </row>
    <row r="231" spans="1:1" x14ac:dyDescent="0.55000000000000004">
      <c r="A231" s="7"/>
    </row>
    <row r="232" spans="1:1" x14ac:dyDescent="0.55000000000000004">
      <c r="A232" s="7"/>
    </row>
    <row r="233" spans="1:1" x14ac:dyDescent="0.55000000000000004">
      <c r="A233" s="7"/>
    </row>
    <row r="234" spans="1:1" x14ac:dyDescent="0.55000000000000004">
      <c r="A234" s="7"/>
    </row>
    <row r="235" spans="1:1" x14ac:dyDescent="0.55000000000000004">
      <c r="A235" s="7"/>
    </row>
    <row r="236" spans="1:1" x14ac:dyDescent="0.55000000000000004">
      <c r="A236" s="7"/>
    </row>
    <row r="237" spans="1:1" x14ac:dyDescent="0.55000000000000004">
      <c r="A237" s="7"/>
    </row>
    <row r="238" spans="1:1" x14ac:dyDescent="0.55000000000000004">
      <c r="A238" s="7"/>
    </row>
    <row r="239" spans="1:1" x14ac:dyDescent="0.55000000000000004">
      <c r="A239" s="7"/>
    </row>
    <row r="240" spans="1:1" x14ac:dyDescent="0.55000000000000004">
      <c r="A240" s="7"/>
    </row>
    <row r="241" spans="1:1" x14ac:dyDescent="0.55000000000000004">
      <c r="A241" s="7"/>
    </row>
    <row r="242" spans="1:1" x14ac:dyDescent="0.55000000000000004">
      <c r="A242" s="7"/>
    </row>
    <row r="243" spans="1:1" x14ac:dyDescent="0.55000000000000004">
      <c r="A243" s="7"/>
    </row>
    <row r="244" spans="1:1" x14ac:dyDescent="0.55000000000000004">
      <c r="A244" s="7"/>
    </row>
    <row r="245" spans="1:1" x14ac:dyDescent="0.55000000000000004">
      <c r="A245" s="7"/>
    </row>
    <row r="246" spans="1:1" x14ac:dyDescent="0.55000000000000004">
      <c r="A246" s="7"/>
    </row>
    <row r="247" spans="1:1" x14ac:dyDescent="0.55000000000000004">
      <c r="A247" s="7"/>
    </row>
    <row r="248" spans="1:1" x14ac:dyDescent="0.55000000000000004">
      <c r="A248" s="7"/>
    </row>
    <row r="249" spans="1:1" x14ac:dyDescent="0.55000000000000004">
      <c r="A249" s="7"/>
    </row>
    <row r="250" spans="1:1" x14ac:dyDescent="0.55000000000000004">
      <c r="A250" s="7"/>
    </row>
    <row r="251" spans="1:1" x14ac:dyDescent="0.55000000000000004">
      <c r="A251" s="7"/>
    </row>
    <row r="252" spans="1:1" x14ac:dyDescent="0.55000000000000004">
      <c r="A252" s="7"/>
    </row>
    <row r="253" spans="1:1" x14ac:dyDescent="0.55000000000000004">
      <c r="A253" s="7"/>
    </row>
    <row r="254" spans="1:1" x14ac:dyDescent="0.55000000000000004">
      <c r="A254" s="7"/>
    </row>
    <row r="255" spans="1:1" x14ac:dyDescent="0.55000000000000004">
      <c r="A255" s="7"/>
    </row>
    <row r="256" spans="1:1" x14ac:dyDescent="0.55000000000000004">
      <c r="A256" s="7"/>
    </row>
    <row r="257" spans="1:1" x14ac:dyDescent="0.55000000000000004">
      <c r="A257" s="7"/>
    </row>
    <row r="258" spans="1:1" x14ac:dyDescent="0.55000000000000004">
      <c r="A258" s="7"/>
    </row>
    <row r="259" spans="1:1" x14ac:dyDescent="0.55000000000000004">
      <c r="A259" s="7"/>
    </row>
    <row r="260" spans="1:1" x14ac:dyDescent="0.55000000000000004">
      <c r="A260" s="7"/>
    </row>
    <row r="261" spans="1:1" x14ac:dyDescent="0.55000000000000004">
      <c r="A261" s="7"/>
    </row>
    <row r="262" spans="1:1" x14ac:dyDescent="0.55000000000000004">
      <c r="A262" s="7"/>
    </row>
    <row r="263" spans="1:1" x14ac:dyDescent="0.55000000000000004">
      <c r="A263" s="7"/>
    </row>
    <row r="264" spans="1:1" x14ac:dyDescent="0.55000000000000004">
      <c r="A264" s="7"/>
    </row>
    <row r="265" spans="1:1" x14ac:dyDescent="0.55000000000000004">
      <c r="A265" s="7"/>
    </row>
    <row r="266" spans="1:1" x14ac:dyDescent="0.55000000000000004">
      <c r="A266" s="7"/>
    </row>
    <row r="267" spans="1:1" x14ac:dyDescent="0.55000000000000004">
      <c r="A267" s="7"/>
    </row>
    <row r="268" spans="1:1" x14ac:dyDescent="0.55000000000000004">
      <c r="A268" s="7"/>
    </row>
    <row r="269" spans="1:1" x14ac:dyDescent="0.55000000000000004">
      <c r="A269" s="7"/>
    </row>
    <row r="270" spans="1:1" x14ac:dyDescent="0.55000000000000004">
      <c r="A270" s="7"/>
    </row>
    <row r="271" spans="1:1" x14ac:dyDescent="0.55000000000000004">
      <c r="A271" s="7"/>
    </row>
    <row r="272" spans="1:1" x14ac:dyDescent="0.55000000000000004">
      <c r="A272" s="7"/>
    </row>
    <row r="273" spans="1:1" x14ac:dyDescent="0.55000000000000004">
      <c r="A273" s="7"/>
    </row>
    <row r="274" spans="1:1" x14ac:dyDescent="0.55000000000000004">
      <c r="A274" s="7"/>
    </row>
    <row r="275" spans="1:1" x14ac:dyDescent="0.55000000000000004">
      <c r="A275" s="7"/>
    </row>
    <row r="276" spans="1:1" x14ac:dyDescent="0.55000000000000004">
      <c r="A276" s="7"/>
    </row>
    <row r="277" spans="1:1" x14ac:dyDescent="0.55000000000000004">
      <c r="A277" s="7"/>
    </row>
    <row r="278" spans="1:1" x14ac:dyDescent="0.55000000000000004">
      <c r="A278" s="7"/>
    </row>
    <row r="279" spans="1:1" x14ac:dyDescent="0.55000000000000004">
      <c r="A279" s="7"/>
    </row>
    <row r="280" spans="1:1" x14ac:dyDescent="0.55000000000000004">
      <c r="A280" s="7"/>
    </row>
    <row r="281" spans="1:1" x14ac:dyDescent="0.55000000000000004">
      <c r="A281" s="7"/>
    </row>
    <row r="282" spans="1:1" x14ac:dyDescent="0.55000000000000004">
      <c r="A282" s="7"/>
    </row>
    <row r="283" spans="1:1" x14ac:dyDescent="0.55000000000000004">
      <c r="A283" s="7"/>
    </row>
    <row r="284" spans="1:1" x14ac:dyDescent="0.55000000000000004">
      <c r="A284" s="7"/>
    </row>
    <row r="285" spans="1:1" x14ac:dyDescent="0.55000000000000004">
      <c r="A285" s="7"/>
    </row>
    <row r="286" spans="1:1" x14ac:dyDescent="0.55000000000000004">
      <c r="A286" s="7"/>
    </row>
    <row r="287" spans="1:1" x14ac:dyDescent="0.55000000000000004">
      <c r="A287" s="7"/>
    </row>
    <row r="288" spans="1:1" x14ac:dyDescent="0.55000000000000004">
      <c r="A288" s="7"/>
    </row>
    <row r="289" spans="1:1" x14ac:dyDescent="0.55000000000000004">
      <c r="A289" s="7"/>
    </row>
    <row r="290" spans="1:1" x14ac:dyDescent="0.55000000000000004">
      <c r="A290" s="7"/>
    </row>
    <row r="291" spans="1:1" x14ac:dyDescent="0.55000000000000004">
      <c r="A291" s="7"/>
    </row>
    <row r="292" spans="1:1" x14ac:dyDescent="0.55000000000000004">
      <c r="A292" s="7"/>
    </row>
    <row r="293" spans="1:1" x14ac:dyDescent="0.55000000000000004">
      <c r="A293" s="7"/>
    </row>
    <row r="294" spans="1:1" x14ac:dyDescent="0.55000000000000004">
      <c r="A294" s="7"/>
    </row>
    <row r="295" spans="1:1" x14ac:dyDescent="0.55000000000000004">
      <c r="A295" s="7"/>
    </row>
    <row r="296" spans="1:1" x14ac:dyDescent="0.55000000000000004">
      <c r="A296" s="7"/>
    </row>
    <row r="297" spans="1:1" x14ac:dyDescent="0.55000000000000004">
      <c r="A297" s="7"/>
    </row>
    <row r="298" spans="1:1" x14ac:dyDescent="0.55000000000000004">
      <c r="A298" s="7"/>
    </row>
    <row r="299" spans="1:1" x14ac:dyDescent="0.55000000000000004">
      <c r="A299" s="7"/>
    </row>
    <row r="300" spans="1:1" x14ac:dyDescent="0.55000000000000004">
      <c r="A300" s="7"/>
    </row>
    <row r="301" spans="1:1" x14ac:dyDescent="0.55000000000000004">
      <c r="A301" s="7"/>
    </row>
    <row r="302" spans="1:1" x14ac:dyDescent="0.55000000000000004">
      <c r="A302" s="7"/>
    </row>
    <row r="303" spans="1:1" x14ac:dyDescent="0.55000000000000004">
      <c r="A303" s="7"/>
    </row>
    <row r="304" spans="1:1" x14ac:dyDescent="0.55000000000000004">
      <c r="A304" s="7"/>
    </row>
    <row r="305" spans="1:1" x14ac:dyDescent="0.55000000000000004">
      <c r="A305" s="7"/>
    </row>
    <row r="306" spans="1:1" x14ac:dyDescent="0.55000000000000004">
      <c r="A306" s="7"/>
    </row>
    <row r="307" spans="1:1" x14ac:dyDescent="0.55000000000000004">
      <c r="A307" s="7"/>
    </row>
    <row r="308" spans="1:1" x14ac:dyDescent="0.55000000000000004">
      <c r="A308" s="7"/>
    </row>
    <row r="309" spans="1:1" x14ac:dyDescent="0.55000000000000004">
      <c r="A309" s="7"/>
    </row>
    <row r="310" spans="1:1" x14ac:dyDescent="0.55000000000000004">
      <c r="A310" s="7"/>
    </row>
    <row r="311" spans="1:1" x14ac:dyDescent="0.55000000000000004">
      <c r="A311" s="7"/>
    </row>
    <row r="312" spans="1:1" x14ac:dyDescent="0.55000000000000004">
      <c r="A312" s="7"/>
    </row>
    <row r="313" spans="1:1" x14ac:dyDescent="0.55000000000000004">
      <c r="A313" s="7"/>
    </row>
    <row r="314" spans="1:1" x14ac:dyDescent="0.55000000000000004">
      <c r="A314" s="7"/>
    </row>
    <row r="315" spans="1:1" x14ac:dyDescent="0.55000000000000004">
      <c r="A315" s="7"/>
    </row>
    <row r="316" spans="1:1" x14ac:dyDescent="0.55000000000000004">
      <c r="A316" s="7"/>
    </row>
    <row r="317" spans="1:1" x14ac:dyDescent="0.55000000000000004">
      <c r="A317" s="7"/>
    </row>
    <row r="318" spans="1:1" x14ac:dyDescent="0.55000000000000004">
      <c r="A318" s="7"/>
    </row>
    <row r="319" spans="1:1" x14ac:dyDescent="0.55000000000000004">
      <c r="A319" s="7"/>
    </row>
    <row r="320" spans="1:1" x14ac:dyDescent="0.55000000000000004">
      <c r="A320" s="7"/>
    </row>
    <row r="321" spans="1:1" x14ac:dyDescent="0.55000000000000004">
      <c r="A321" s="7"/>
    </row>
    <row r="322" spans="1:1" x14ac:dyDescent="0.55000000000000004">
      <c r="A322" s="7"/>
    </row>
    <row r="323" spans="1:1" x14ac:dyDescent="0.55000000000000004">
      <c r="A323" s="7"/>
    </row>
    <row r="324" spans="1:1" x14ac:dyDescent="0.55000000000000004">
      <c r="A324" s="7"/>
    </row>
    <row r="325" spans="1:1" x14ac:dyDescent="0.55000000000000004">
      <c r="A325" s="7"/>
    </row>
    <row r="326" spans="1:1" x14ac:dyDescent="0.55000000000000004">
      <c r="A326" s="7"/>
    </row>
    <row r="327" spans="1:1" x14ac:dyDescent="0.55000000000000004">
      <c r="A327" s="7"/>
    </row>
    <row r="328" spans="1:1" x14ac:dyDescent="0.55000000000000004">
      <c r="A328" s="7"/>
    </row>
    <row r="329" spans="1:1" x14ac:dyDescent="0.55000000000000004">
      <c r="A329" s="7"/>
    </row>
    <row r="330" spans="1:1" x14ac:dyDescent="0.55000000000000004">
      <c r="A330" s="7"/>
    </row>
    <row r="331" spans="1:1" x14ac:dyDescent="0.55000000000000004">
      <c r="A331" s="7"/>
    </row>
  </sheetData>
  <mergeCells count="1">
    <mergeCell ref="C1:C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EE75-9ACB-4E0B-B1B6-386DEEAF7E8B}">
  <dimension ref="A1:M329"/>
  <sheetViews>
    <sheetView zoomScale="110" zoomScaleNormal="110" workbookViewId="0">
      <selection activeCell="K1" sqref="K1"/>
    </sheetView>
  </sheetViews>
  <sheetFormatPr defaultColWidth="9.68359375" defaultRowHeight="8.6999999999999993" x14ac:dyDescent="0.3"/>
  <cols>
    <col min="1" max="1" width="5.9453125" style="120" customWidth="1"/>
    <col min="2" max="2" width="22.26171875" style="120" bestFit="1" customWidth="1"/>
    <col min="3" max="3" width="9.68359375" style="120" bestFit="1"/>
    <col min="4" max="4" width="11.89453125" style="120" bestFit="1" customWidth="1"/>
    <col min="5" max="5" width="13" style="120" customWidth="1"/>
    <col min="6" max="6" width="11.89453125" style="120" bestFit="1" customWidth="1"/>
    <col min="7" max="7" width="10.89453125" style="120" customWidth="1"/>
    <col min="8" max="8" width="10.20703125" style="120" bestFit="1" customWidth="1"/>
    <col min="9" max="9" width="9.7890625" style="120" bestFit="1" customWidth="1"/>
    <col min="10" max="10" width="11.47265625" style="120" bestFit="1" customWidth="1"/>
    <col min="11" max="11" width="11.47265625" style="120" customWidth="1"/>
    <col min="12" max="12" width="10.1015625" style="120" customWidth="1"/>
    <col min="13" max="13" width="9.1015625" style="120" customWidth="1"/>
    <col min="14" max="16384" width="9.68359375" style="120"/>
  </cols>
  <sheetData>
    <row r="1" spans="1:12" ht="77.099999999999994" customHeight="1" x14ac:dyDescent="0.3">
      <c r="A1" s="117" t="s">
        <v>670</v>
      </c>
      <c r="B1" s="117" t="s">
        <v>671</v>
      </c>
      <c r="C1" s="117" t="s">
        <v>1505</v>
      </c>
      <c r="D1" s="117" t="s">
        <v>1506</v>
      </c>
      <c r="E1" s="118" t="s">
        <v>1507</v>
      </c>
      <c r="F1" s="117" t="s">
        <v>1508</v>
      </c>
      <c r="G1" s="117" t="s">
        <v>1509</v>
      </c>
      <c r="H1" s="119" t="s">
        <v>1510</v>
      </c>
      <c r="I1" s="117" t="s">
        <v>1511</v>
      </c>
      <c r="J1" s="117" t="s">
        <v>1512</v>
      </c>
      <c r="K1" s="117" t="s">
        <v>1513</v>
      </c>
      <c r="L1" s="117" t="s">
        <v>1514</v>
      </c>
    </row>
    <row r="2" spans="1:12" x14ac:dyDescent="0.3">
      <c r="A2" s="121" t="s">
        <v>323</v>
      </c>
      <c r="B2" s="122" t="s">
        <v>2</v>
      </c>
      <c r="C2" s="123">
        <v>0</v>
      </c>
      <c r="D2" s="124">
        <v>-446929.28999999992</v>
      </c>
      <c r="E2" s="125">
        <f>C2+D2</f>
        <v>-446929.28999999992</v>
      </c>
      <c r="F2" s="126">
        <v>823968</v>
      </c>
      <c r="G2" s="124">
        <f>F2*0.1</f>
        <v>82396.800000000003</v>
      </c>
      <c r="H2" s="127">
        <v>0</v>
      </c>
      <c r="I2" s="127">
        <v>0</v>
      </c>
      <c r="J2" s="128">
        <v>446929.29</v>
      </c>
      <c r="K2" s="128">
        <v>444588.29</v>
      </c>
      <c r="L2" s="124">
        <f>J2-K2</f>
        <v>2341</v>
      </c>
    </row>
    <row r="3" spans="1:12" x14ac:dyDescent="0.3">
      <c r="A3" s="121" t="s">
        <v>321</v>
      </c>
      <c r="B3" s="122" t="s">
        <v>0</v>
      </c>
      <c r="C3" s="123">
        <v>0</v>
      </c>
      <c r="D3" s="124">
        <v>-19194.02999999997</v>
      </c>
      <c r="E3" s="125">
        <f t="shared" ref="E3:E66" si="0">C3+D3</f>
        <v>-19194.02999999997</v>
      </c>
      <c r="F3" s="126">
        <v>371366</v>
      </c>
      <c r="G3" s="124">
        <f t="shared" ref="G3:G66" si="1">F3*0.1</f>
        <v>37136.6</v>
      </c>
      <c r="H3" s="127">
        <v>0</v>
      </c>
      <c r="I3" s="127">
        <v>0</v>
      </c>
      <c r="J3" s="128">
        <f>19194.03</f>
        <v>19194.03</v>
      </c>
      <c r="K3" s="128">
        <v>19194.03</v>
      </c>
      <c r="L3" s="124">
        <f t="shared" ref="L3:L66" si="2">J3-K3</f>
        <v>0</v>
      </c>
    </row>
    <row r="4" spans="1:12" x14ac:dyDescent="0.3">
      <c r="A4" s="121" t="s">
        <v>322</v>
      </c>
      <c r="B4" s="122" t="s">
        <v>1</v>
      </c>
      <c r="C4" s="123">
        <v>0</v>
      </c>
      <c r="D4" s="124">
        <v>-453291.62999999989</v>
      </c>
      <c r="E4" s="125">
        <f t="shared" si="0"/>
        <v>-453291.62999999989</v>
      </c>
      <c r="F4" s="126">
        <v>1819268</v>
      </c>
      <c r="G4" s="124">
        <f t="shared" si="1"/>
        <v>181926.80000000002</v>
      </c>
      <c r="H4" s="127">
        <v>0</v>
      </c>
      <c r="I4" s="127">
        <v>0</v>
      </c>
      <c r="J4" s="128">
        <v>453291.63</v>
      </c>
      <c r="K4" s="128">
        <v>453291.63</v>
      </c>
      <c r="L4" s="124">
        <f t="shared" si="2"/>
        <v>0</v>
      </c>
    </row>
    <row r="5" spans="1:12" x14ac:dyDescent="0.3">
      <c r="A5" s="121" t="s">
        <v>325</v>
      </c>
      <c r="B5" s="122" t="s">
        <v>3</v>
      </c>
      <c r="C5" s="123">
        <v>0</v>
      </c>
      <c r="D5" s="124">
        <v>-326886.8200000003</v>
      </c>
      <c r="E5" s="125">
        <f t="shared" si="0"/>
        <v>-326886.8200000003</v>
      </c>
      <c r="F5" s="126">
        <v>589816</v>
      </c>
      <c r="G5" s="124">
        <f t="shared" si="1"/>
        <v>58981.600000000006</v>
      </c>
      <c r="H5" s="127">
        <v>0</v>
      </c>
      <c r="I5" s="127">
        <v>0</v>
      </c>
      <c r="J5" s="128">
        <v>326886.82</v>
      </c>
      <c r="K5" s="128">
        <v>326886.82</v>
      </c>
      <c r="L5" s="124">
        <f t="shared" si="2"/>
        <v>0</v>
      </c>
    </row>
    <row r="6" spans="1:12" x14ac:dyDescent="0.3">
      <c r="A6" s="121" t="s">
        <v>326</v>
      </c>
      <c r="B6" s="122" t="s">
        <v>4</v>
      </c>
      <c r="C6" s="123">
        <v>5170.93</v>
      </c>
      <c r="D6" s="124">
        <v>-30415.509999999995</v>
      </c>
      <c r="E6" s="125">
        <f t="shared" si="0"/>
        <v>-25244.579999999994</v>
      </c>
      <c r="F6" s="126">
        <v>201165</v>
      </c>
      <c r="G6" s="124">
        <f t="shared" si="1"/>
        <v>20116.5</v>
      </c>
      <c r="H6" s="127">
        <v>0</v>
      </c>
      <c r="I6" s="127">
        <v>0</v>
      </c>
      <c r="J6" s="128">
        <v>25244.58</v>
      </c>
      <c r="K6" s="128">
        <v>25244.58</v>
      </c>
      <c r="L6" s="124">
        <f t="shared" si="2"/>
        <v>0</v>
      </c>
    </row>
    <row r="7" spans="1:12" x14ac:dyDescent="0.3">
      <c r="A7" s="121" t="s">
        <v>327</v>
      </c>
      <c r="B7" s="122" t="s">
        <v>5</v>
      </c>
      <c r="C7" s="123">
        <v>0</v>
      </c>
      <c r="D7" s="124">
        <v>-218737.49</v>
      </c>
      <c r="E7" s="125">
        <f t="shared" si="0"/>
        <v>-218737.49</v>
      </c>
      <c r="F7" s="126">
        <v>1031489</v>
      </c>
      <c r="G7" s="124">
        <f t="shared" si="1"/>
        <v>103148.90000000001</v>
      </c>
      <c r="H7" s="127">
        <v>0</v>
      </c>
      <c r="I7" s="127">
        <v>0</v>
      </c>
      <c r="J7" s="128">
        <v>218737.49</v>
      </c>
      <c r="K7" s="128">
        <v>218737.49</v>
      </c>
      <c r="L7" s="124">
        <f t="shared" si="2"/>
        <v>0</v>
      </c>
    </row>
    <row r="8" spans="1:12" x14ac:dyDescent="0.3">
      <c r="A8" s="121" t="s">
        <v>328</v>
      </c>
      <c r="B8" s="122" t="s">
        <v>6</v>
      </c>
      <c r="C8" s="123">
        <v>0</v>
      </c>
      <c r="D8" s="124">
        <v>-182590.1800000002</v>
      </c>
      <c r="E8" s="125">
        <f t="shared" si="0"/>
        <v>-182590.1800000002</v>
      </c>
      <c r="F8" s="126">
        <v>271959</v>
      </c>
      <c r="G8" s="124">
        <f t="shared" si="1"/>
        <v>27195.9</v>
      </c>
      <c r="H8" s="127">
        <v>0</v>
      </c>
      <c r="I8" s="127">
        <v>0</v>
      </c>
      <c r="J8" s="128">
        <v>182590.18</v>
      </c>
      <c r="K8" s="128">
        <v>182590.18</v>
      </c>
      <c r="L8" s="124">
        <f t="shared" si="2"/>
        <v>0</v>
      </c>
    </row>
    <row r="9" spans="1:12" x14ac:dyDescent="0.3">
      <c r="A9" s="121" t="s">
        <v>329</v>
      </c>
      <c r="B9" s="122" t="s">
        <v>7</v>
      </c>
      <c r="C9" s="123">
        <v>0</v>
      </c>
      <c r="D9" s="124">
        <v>-250380.16999999995</v>
      </c>
      <c r="E9" s="125">
        <f t="shared" si="0"/>
        <v>-250380.16999999995</v>
      </c>
      <c r="F9" s="126">
        <v>147585</v>
      </c>
      <c r="G9" s="124">
        <f t="shared" si="1"/>
        <v>14758.5</v>
      </c>
      <c r="H9" s="127">
        <v>0</v>
      </c>
      <c r="I9" s="127">
        <v>0</v>
      </c>
      <c r="J9" s="128">
        <v>250380.17</v>
      </c>
      <c r="K9" s="128">
        <v>250380.17</v>
      </c>
      <c r="L9" s="124">
        <f t="shared" si="2"/>
        <v>0</v>
      </c>
    </row>
    <row r="10" spans="1:12" x14ac:dyDescent="0.3">
      <c r="A10" s="121" t="s">
        <v>330</v>
      </c>
      <c r="B10" s="122" t="s">
        <v>1515</v>
      </c>
      <c r="C10" s="123"/>
      <c r="D10" s="124">
        <v>-1640161.2899999998</v>
      </c>
      <c r="E10" s="125">
        <f t="shared" si="0"/>
        <v>-1640161.2899999998</v>
      </c>
      <c r="F10" s="126">
        <v>1750856</v>
      </c>
      <c r="G10" s="124">
        <f t="shared" si="1"/>
        <v>175085.6</v>
      </c>
      <c r="H10" s="127">
        <v>0</v>
      </c>
      <c r="I10" s="127">
        <v>0</v>
      </c>
      <c r="J10" s="128">
        <v>1640161.29</v>
      </c>
      <c r="K10" s="128">
        <v>1640161.29</v>
      </c>
      <c r="L10" s="124">
        <f t="shared" si="2"/>
        <v>0</v>
      </c>
    </row>
    <row r="11" spans="1:12" x14ac:dyDescent="0.3">
      <c r="A11" s="121" t="s">
        <v>331</v>
      </c>
      <c r="B11" s="122" t="s">
        <v>9</v>
      </c>
      <c r="C11" s="123">
        <v>0</v>
      </c>
      <c r="D11" s="124">
        <v>-334554.48999999976</v>
      </c>
      <c r="E11" s="125">
        <f t="shared" si="0"/>
        <v>-334554.48999999976</v>
      </c>
      <c r="F11" s="126">
        <v>1235727</v>
      </c>
      <c r="G11" s="124">
        <f t="shared" si="1"/>
        <v>123572.70000000001</v>
      </c>
      <c r="H11" s="127">
        <v>0</v>
      </c>
      <c r="I11" s="127">
        <v>0</v>
      </c>
      <c r="J11" s="128">
        <v>334554.49</v>
      </c>
      <c r="K11" s="128">
        <v>334554.49</v>
      </c>
      <c r="L11" s="124">
        <f t="shared" si="2"/>
        <v>0</v>
      </c>
    </row>
    <row r="12" spans="1:12" x14ac:dyDescent="0.3">
      <c r="A12" s="121" t="s">
        <v>522</v>
      </c>
      <c r="B12" s="122" t="s">
        <v>199</v>
      </c>
      <c r="C12" s="123">
        <v>0</v>
      </c>
      <c r="D12" s="124">
        <v>1056.9599999999627</v>
      </c>
      <c r="E12" s="125">
        <f t="shared" si="0"/>
        <v>1056.9599999999627</v>
      </c>
      <c r="F12" s="126">
        <v>628105</v>
      </c>
      <c r="G12" s="124">
        <f t="shared" si="1"/>
        <v>62810.5</v>
      </c>
      <c r="H12" s="127">
        <v>1056.96</v>
      </c>
      <c r="I12" s="127">
        <v>0</v>
      </c>
      <c r="J12" s="128">
        <v>0</v>
      </c>
      <c r="K12" s="128">
        <v>0</v>
      </c>
      <c r="L12" s="124">
        <f t="shared" si="2"/>
        <v>0</v>
      </c>
    </row>
    <row r="13" spans="1:12" x14ac:dyDescent="0.3">
      <c r="A13" s="121" t="s">
        <v>332</v>
      </c>
      <c r="B13" s="122" t="s">
        <v>1516</v>
      </c>
      <c r="C13" s="123">
        <v>0</v>
      </c>
      <c r="D13" s="124">
        <v>-456335.04999999993</v>
      </c>
      <c r="E13" s="125">
        <f t="shared" si="0"/>
        <v>-456335.04999999993</v>
      </c>
      <c r="F13" s="126">
        <v>620344</v>
      </c>
      <c r="G13" s="124">
        <f t="shared" si="1"/>
        <v>62034.400000000001</v>
      </c>
      <c r="H13" s="127">
        <v>0</v>
      </c>
      <c r="I13" s="127">
        <v>0</v>
      </c>
      <c r="J13" s="128">
        <v>456335.05</v>
      </c>
      <c r="K13" s="128">
        <v>456335.05</v>
      </c>
      <c r="L13" s="124">
        <f t="shared" si="2"/>
        <v>0</v>
      </c>
    </row>
    <row r="14" spans="1:12" x14ac:dyDescent="0.3">
      <c r="A14" s="121" t="s">
        <v>333</v>
      </c>
      <c r="B14" s="122" t="s">
        <v>10</v>
      </c>
      <c r="C14" s="123">
        <v>0</v>
      </c>
      <c r="D14" s="124">
        <v>-2678397.4599999986</v>
      </c>
      <c r="E14" s="125">
        <f t="shared" si="0"/>
        <v>-2678397.4599999986</v>
      </c>
      <c r="F14" s="126">
        <v>4583701</v>
      </c>
      <c r="G14" s="124">
        <f t="shared" si="1"/>
        <v>458370.10000000003</v>
      </c>
      <c r="H14" s="127">
        <v>0</v>
      </c>
      <c r="I14" s="127">
        <v>0</v>
      </c>
      <c r="J14" s="128">
        <v>2678397.46</v>
      </c>
      <c r="K14" s="128">
        <v>2678397.46</v>
      </c>
      <c r="L14" s="124">
        <f t="shared" si="2"/>
        <v>0</v>
      </c>
    </row>
    <row r="15" spans="1:12" x14ac:dyDescent="0.3">
      <c r="A15" s="121" t="s">
        <v>334</v>
      </c>
      <c r="B15" s="122" t="s">
        <v>11</v>
      </c>
      <c r="C15" s="123">
        <v>0</v>
      </c>
      <c r="D15" s="124">
        <v>-234758.77999999968</v>
      </c>
      <c r="E15" s="125">
        <f t="shared" si="0"/>
        <v>-234758.77999999968</v>
      </c>
      <c r="F15" s="126">
        <v>976364</v>
      </c>
      <c r="G15" s="124">
        <f t="shared" si="1"/>
        <v>97636.400000000009</v>
      </c>
      <c r="H15" s="127">
        <v>0</v>
      </c>
      <c r="I15" s="127">
        <v>0</v>
      </c>
      <c r="J15" s="128">
        <v>234758.78</v>
      </c>
      <c r="K15" s="128">
        <v>234758</v>
      </c>
      <c r="L15" s="124">
        <f t="shared" si="2"/>
        <v>0.77999999999883585</v>
      </c>
    </row>
    <row r="16" spans="1:12" x14ac:dyDescent="0.3">
      <c r="A16" s="121" t="s">
        <v>335</v>
      </c>
      <c r="B16" s="122" t="s">
        <v>12</v>
      </c>
      <c r="C16" s="123">
        <v>0</v>
      </c>
      <c r="D16" s="124">
        <v>-190143.07999999996</v>
      </c>
      <c r="E16" s="125">
        <f t="shared" si="0"/>
        <v>-190143.07999999996</v>
      </c>
      <c r="F16" s="126">
        <v>200057</v>
      </c>
      <c r="G16" s="124">
        <f t="shared" si="1"/>
        <v>20005.7</v>
      </c>
      <c r="H16" s="127">
        <v>0</v>
      </c>
      <c r="I16" s="127">
        <v>0</v>
      </c>
      <c r="J16" s="128">
        <v>190143.08</v>
      </c>
      <c r="K16" s="128">
        <v>190143.08</v>
      </c>
      <c r="L16" s="124">
        <f t="shared" si="2"/>
        <v>0</v>
      </c>
    </row>
    <row r="17" spans="1:12" x14ac:dyDescent="0.3">
      <c r="A17" s="121" t="s">
        <v>336</v>
      </c>
      <c r="B17" s="122" t="s">
        <v>13</v>
      </c>
      <c r="C17" s="123">
        <v>0</v>
      </c>
      <c r="D17" s="124">
        <v>-6869249.4400000032</v>
      </c>
      <c r="E17" s="125">
        <f t="shared" si="0"/>
        <v>-6869249.4400000032</v>
      </c>
      <c r="F17" s="126">
        <v>10673730</v>
      </c>
      <c r="G17" s="124">
        <f t="shared" si="1"/>
        <v>1067373</v>
      </c>
      <c r="H17" s="127">
        <v>0</v>
      </c>
      <c r="I17" s="127">
        <v>0</v>
      </c>
      <c r="J17" s="128">
        <v>6869249.4400000004</v>
      </c>
      <c r="K17" s="128">
        <v>6869249.4400000004</v>
      </c>
      <c r="L17" s="124">
        <f t="shared" si="2"/>
        <v>0</v>
      </c>
    </row>
    <row r="18" spans="1:12" x14ac:dyDescent="0.3">
      <c r="A18" s="121" t="s">
        <v>337</v>
      </c>
      <c r="B18" s="122" t="s">
        <v>14</v>
      </c>
      <c r="C18" s="123">
        <v>88985.65</v>
      </c>
      <c r="D18" s="124">
        <v>-133065.4499999999</v>
      </c>
      <c r="E18" s="125">
        <f t="shared" si="0"/>
        <v>-44079.799999999901</v>
      </c>
      <c r="F18" s="126">
        <v>882606</v>
      </c>
      <c r="G18" s="124">
        <f t="shared" si="1"/>
        <v>88260.6</v>
      </c>
      <c r="H18" s="127">
        <v>0</v>
      </c>
      <c r="I18" s="127">
        <v>0</v>
      </c>
      <c r="J18" s="128">
        <v>44079.799999999901</v>
      </c>
      <c r="K18" s="128">
        <v>44079.45</v>
      </c>
      <c r="L18" s="124">
        <f t="shared" si="2"/>
        <v>0.34999999990395736</v>
      </c>
    </row>
    <row r="19" spans="1:12" x14ac:dyDescent="0.3">
      <c r="A19" s="121" t="s">
        <v>532</v>
      </c>
      <c r="B19" s="122" t="s">
        <v>1517</v>
      </c>
      <c r="C19" s="123">
        <v>0</v>
      </c>
      <c r="D19" s="124">
        <v>-127809.85999999996</v>
      </c>
      <c r="E19" s="125">
        <f t="shared" si="0"/>
        <v>-127809.85999999996</v>
      </c>
      <c r="F19" s="126">
        <v>404209</v>
      </c>
      <c r="G19" s="124">
        <f t="shared" si="1"/>
        <v>40420.9</v>
      </c>
      <c r="H19" s="127">
        <v>0</v>
      </c>
      <c r="I19" s="127">
        <v>0</v>
      </c>
      <c r="J19" s="128">
        <v>127809.86</v>
      </c>
      <c r="K19" s="128">
        <v>127809.86</v>
      </c>
      <c r="L19" s="124">
        <f t="shared" si="2"/>
        <v>0</v>
      </c>
    </row>
    <row r="20" spans="1:12" x14ac:dyDescent="0.3">
      <c r="A20" s="121" t="s">
        <v>338</v>
      </c>
      <c r="B20" s="122" t="s">
        <v>15</v>
      </c>
      <c r="C20" s="129">
        <v>28903.29</v>
      </c>
      <c r="D20" s="124">
        <v>-24346.390000000043</v>
      </c>
      <c r="E20" s="125">
        <f t="shared" si="0"/>
        <v>4556.8999999999578</v>
      </c>
      <c r="F20" s="126">
        <v>313569</v>
      </c>
      <c r="G20" s="124">
        <f t="shared" si="1"/>
        <v>31356.9</v>
      </c>
      <c r="H20" s="127">
        <v>4556.8999999999996</v>
      </c>
      <c r="I20" s="127">
        <f>E20-H20</f>
        <v>-4.1836756281554699E-11</v>
      </c>
      <c r="J20" s="128">
        <v>0</v>
      </c>
      <c r="K20" s="128">
        <v>0</v>
      </c>
      <c r="L20" s="124">
        <f t="shared" si="2"/>
        <v>0</v>
      </c>
    </row>
    <row r="21" spans="1:12" x14ac:dyDescent="0.3">
      <c r="A21" s="121" t="s">
        <v>339</v>
      </c>
      <c r="B21" s="122" t="s">
        <v>16</v>
      </c>
      <c r="C21" s="123">
        <v>0</v>
      </c>
      <c r="D21" s="124">
        <v>-469733.53999999946</v>
      </c>
      <c r="E21" s="125">
        <f t="shared" si="0"/>
        <v>-469733.53999999946</v>
      </c>
      <c r="F21" s="126">
        <v>1938527</v>
      </c>
      <c r="G21" s="124">
        <f t="shared" si="1"/>
        <v>193852.7</v>
      </c>
      <c r="H21" s="127">
        <v>0</v>
      </c>
      <c r="I21" s="127">
        <v>0</v>
      </c>
      <c r="J21" s="128">
        <v>469733.53999999899</v>
      </c>
      <c r="K21" s="128">
        <v>469733.54</v>
      </c>
      <c r="L21" s="124">
        <f t="shared" si="2"/>
        <v>-9.8953023552894592E-10</v>
      </c>
    </row>
    <row r="22" spans="1:12" x14ac:dyDescent="0.3">
      <c r="A22" s="121" t="s">
        <v>340</v>
      </c>
      <c r="B22" s="122" t="s">
        <v>17</v>
      </c>
      <c r="C22" s="123">
        <v>33861.919999999998</v>
      </c>
      <c r="D22" s="124">
        <v>-11245.769999999902</v>
      </c>
      <c r="E22" s="125">
        <f t="shared" si="0"/>
        <v>22616.150000000096</v>
      </c>
      <c r="F22" s="126">
        <v>619619</v>
      </c>
      <c r="G22" s="124">
        <f t="shared" si="1"/>
        <v>61961.9</v>
      </c>
      <c r="H22" s="127">
        <v>22616.15</v>
      </c>
      <c r="I22" s="127">
        <v>0</v>
      </c>
      <c r="J22" s="128">
        <v>0</v>
      </c>
      <c r="K22" s="128">
        <v>0</v>
      </c>
      <c r="L22" s="124">
        <f t="shared" si="2"/>
        <v>0</v>
      </c>
    </row>
    <row r="23" spans="1:12" x14ac:dyDescent="0.3">
      <c r="A23" s="121" t="s">
        <v>324</v>
      </c>
      <c r="B23" s="122" t="s">
        <v>1518</v>
      </c>
      <c r="C23" s="123">
        <v>0</v>
      </c>
      <c r="D23" s="124">
        <v>-408357.72999999992</v>
      </c>
      <c r="E23" s="125">
        <f t="shared" si="0"/>
        <v>-408357.72999999992</v>
      </c>
      <c r="F23" s="126">
        <v>768246</v>
      </c>
      <c r="G23" s="124">
        <f t="shared" si="1"/>
        <v>76824.600000000006</v>
      </c>
      <c r="H23" s="127">
        <v>0</v>
      </c>
      <c r="I23" s="127">
        <v>0</v>
      </c>
      <c r="J23" s="128">
        <v>408357.73</v>
      </c>
      <c r="K23" s="128">
        <v>408357.73</v>
      </c>
      <c r="L23" s="124">
        <f t="shared" si="2"/>
        <v>0</v>
      </c>
    </row>
    <row r="24" spans="1:12" x14ac:dyDescent="0.3">
      <c r="A24" s="121" t="s">
        <v>341</v>
      </c>
      <c r="B24" s="122" t="s">
        <v>18</v>
      </c>
      <c r="C24" s="123">
        <v>0</v>
      </c>
      <c r="D24" s="124">
        <v>-909420.13000000024</v>
      </c>
      <c r="E24" s="125">
        <f t="shared" si="0"/>
        <v>-909420.13000000024</v>
      </c>
      <c r="F24" s="126">
        <v>1456224</v>
      </c>
      <c r="G24" s="124">
        <f t="shared" si="1"/>
        <v>145622.39999999999</v>
      </c>
      <c r="H24" s="127">
        <v>0</v>
      </c>
      <c r="I24" s="127">
        <v>0</v>
      </c>
      <c r="J24" s="128">
        <v>909420.13</v>
      </c>
      <c r="K24" s="128">
        <v>909420.13</v>
      </c>
      <c r="L24" s="124">
        <f t="shared" si="2"/>
        <v>0</v>
      </c>
    </row>
    <row r="25" spans="1:12" x14ac:dyDescent="0.3">
      <c r="A25" s="121" t="s">
        <v>342</v>
      </c>
      <c r="B25" s="122" t="s">
        <v>19</v>
      </c>
      <c r="C25" s="123">
        <v>0</v>
      </c>
      <c r="D25" s="124">
        <v>-24079.560000000012</v>
      </c>
      <c r="E25" s="125">
        <f t="shared" si="0"/>
        <v>-24079.560000000012</v>
      </c>
      <c r="F25" s="126">
        <v>279441</v>
      </c>
      <c r="G25" s="124">
        <f t="shared" si="1"/>
        <v>27944.100000000002</v>
      </c>
      <c r="H25" s="127">
        <v>0</v>
      </c>
      <c r="I25" s="127">
        <v>0</v>
      </c>
      <c r="J25" s="128">
        <v>24079.56</v>
      </c>
      <c r="K25" s="128">
        <v>24079.56</v>
      </c>
      <c r="L25" s="124">
        <f t="shared" si="2"/>
        <v>0</v>
      </c>
    </row>
    <row r="26" spans="1:12" x14ac:dyDescent="0.3">
      <c r="A26" s="121" t="s">
        <v>343</v>
      </c>
      <c r="B26" s="122" t="s">
        <v>20</v>
      </c>
      <c r="C26" s="123">
        <v>0</v>
      </c>
      <c r="D26" s="124">
        <v>-367877.69000000012</v>
      </c>
      <c r="E26" s="125">
        <f t="shared" si="0"/>
        <v>-367877.69000000012</v>
      </c>
      <c r="F26" s="126">
        <v>513398</v>
      </c>
      <c r="G26" s="124">
        <f t="shared" si="1"/>
        <v>51339.8</v>
      </c>
      <c r="H26" s="127">
        <v>0</v>
      </c>
      <c r="I26" s="127">
        <v>0</v>
      </c>
      <c r="J26" s="128">
        <v>367877.69</v>
      </c>
      <c r="K26" s="128">
        <v>367877.69</v>
      </c>
      <c r="L26" s="124">
        <f t="shared" si="2"/>
        <v>0</v>
      </c>
    </row>
    <row r="27" spans="1:12" x14ac:dyDescent="0.3">
      <c r="A27" s="121" t="s">
        <v>344</v>
      </c>
      <c r="B27" s="122" t="s">
        <v>21</v>
      </c>
      <c r="C27" s="123">
        <v>0</v>
      </c>
      <c r="D27" s="124">
        <v>-140876.57999999999</v>
      </c>
      <c r="E27" s="125">
        <f t="shared" si="0"/>
        <v>-140876.57999999999</v>
      </c>
      <c r="F27" s="126">
        <v>431836</v>
      </c>
      <c r="G27" s="124">
        <f t="shared" si="1"/>
        <v>43183.600000000006</v>
      </c>
      <c r="H27" s="127">
        <v>0</v>
      </c>
      <c r="I27" s="127">
        <v>0</v>
      </c>
      <c r="J27" s="128">
        <v>140876.57999999999</v>
      </c>
      <c r="K27" s="128">
        <v>140876.57999999999</v>
      </c>
      <c r="L27" s="124">
        <f t="shared" si="2"/>
        <v>0</v>
      </c>
    </row>
    <row r="28" spans="1:12" x14ac:dyDescent="0.3">
      <c r="A28" s="121" t="s">
        <v>345</v>
      </c>
      <c r="B28" s="122" t="s">
        <v>22</v>
      </c>
      <c r="C28" s="123">
        <v>0</v>
      </c>
      <c r="D28" s="124">
        <v>-188838.09000000008</v>
      </c>
      <c r="E28" s="125">
        <f t="shared" si="0"/>
        <v>-188838.09000000008</v>
      </c>
      <c r="F28" s="126">
        <v>359532</v>
      </c>
      <c r="G28" s="124">
        <f t="shared" si="1"/>
        <v>35953.200000000004</v>
      </c>
      <c r="H28" s="127">
        <v>0</v>
      </c>
      <c r="I28" s="127">
        <v>0</v>
      </c>
      <c r="J28" s="128">
        <v>188838.09</v>
      </c>
      <c r="K28" s="128">
        <v>188838.09</v>
      </c>
      <c r="L28" s="124">
        <f t="shared" si="2"/>
        <v>0</v>
      </c>
    </row>
    <row r="29" spans="1:12" x14ac:dyDescent="0.3">
      <c r="A29" s="121" t="s">
        <v>346</v>
      </c>
      <c r="B29" s="122" t="s">
        <v>23</v>
      </c>
      <c r="C29" s="129">
        <v>0</v>
      </c>
      <c r="D29" s="124">
        <v>-190086.37</v>
      </c>
      <c r="E29" s="125">
        <f t="shared" si="0"/>
        <v>-190086.37</v>
      </c>
      <c r="F29" s="126">
        <v>404213</v>
      </c>
      <c r="G29" s="124">
        <f t="shared" si="1"/>
        <v>40421.300000000003</v>
      </c>
      <c r="H29" s="127">
        <v>0</v>
      </c>
      <c r="I29" s="127">
        <v>0</v>
      </c>
      <c r="J29" s="128">
        <v>190086.37</v>
      </c>
      <c r="K29" s="128">
        <v>190086.37</v>
      </c>
      <c r="L29" s="124">
        <f t="shared" si="2"/>
        <v>0</v>
      </c>
    </row>
    <row r="30" spans="1:12" x14ac:dyDescent="0.3">
      <c r="A30" s="121" t="s">
        <v>347</v>
      </c>
      <c r="B30" s="122" t="s">
        <v>24</v>
      </c>
      <c r="C30" s="123">
        <v>0</v>
      </c>
      <c r="D30" s="124">
        <v>-682817.10000000033</v>
      </c>
      <c r="E30" s="125">
        <f t="shared" si="0"/>
        <v>-682817.10000000033</v>
      </c>
      <c r="F30" s="126">
        <v>723951</v>
      </c>
      <c r="G30" s="124">
        <f t="shared" si="1"/>
        <v>72395.100000000006</v>
      </c>
      <c r="H30" s="127">
        <v>0</v>
      </c>
      <c r="I30" s="127">
        <v>0</v>
      </c>
      <c r="J30" s="128">
        <v>682817.1</v>
      </c>
      <c r="K30" s="128">
        <v>682817.1</v>
      </c>
      <c r="L30" s="124">
        <f t="shared" si="2"/>
        <v>0</v>
      </c>
    </row>
    <row r="31" spans="1:12" x14ac:dyDescent="0.3">
      <c r="A31" s="121" t="s">
        <v>348</v>
      </c>
      <c r="B31" s="122" t="s">
        <v>25</v>
      </c>
      <c r="C31" s="130">
        <v>0</v>
      </c>
      <c r="D31" s="124">
        <v>8366.0500000000175</v>
      </c>
      <c r="E31" s="125">
        <f t="shared" si="0"/>
        <v>8366.0500000000175</v>
      </c>
      <c r="F31" s="126">
        <v>174875</v>
      </c>
      <c r="G31" s="124">
        <f t="shared" si="1"/>
        <v>17487.5</v>
      </c>
      <c r="H31" s="127">
        <v>8366.0499999999993</v>
      </c>
      <c r="I31" s="127">
        <v>0</v>
      </c>
      <c r="J31" s="128">
        <v>0</v>
      </c>
      <c r="K31" s="128">
        <v>0</v>
      </c>
      <c r="L31" s="124">
        <f t="shared" si="2"/>
        <v>0</v>
      </c>
    </row>
    <row r="32" spans="1:12" x14ac:dyDescent="0.3">
      <c r="A32" s="121" t="s">
        <v>349</v>
      </c>
      <c r="B32" s="122" t="s">
        <v>26</v>
      </c>
      <c r="C32" s="123">
        <v>0</v>
      </c>
      <c r="D32" s="124">
        <v>-332936.49</v>
      </c>
      <c r="E32" s="125">
        <f t="shared" si="0"/>
        <v>-332936.49</v>
      </c>
      <c r="F32" s="126">
        <v>1157185</v>
      </c>
      <c r="G32" s="124">
        <f t="shared" si="1"/>
        <v>115718.5</v>
      </c>
      <c r="H32" s="127">
        <v>0</v>
      </c>
      <c r="I32" s="127">
        <v>0</v>
      </c>
      <c r="J32" s="128">
        <v>332936.49</v>
      </c>
      <c r="K32" s="128">
        <v>332936.49</v>
      </c>
      <c r="L32" s="124">
        <f t="shared" si="2"/>
        <v>0</v>
      </c>
    </row>
    <row r="33" spans="1:12" x14ac:dyDescent="0.3">
      <c r="A33" s="121" t="s">
        <v>350</v>
      </c>
      <c r="B33" s="122" t="s">
        <v>27</v>
      </c>
      <c r="C33" s="123">
        <v>0</v>
      </c>
      <c r="D33" s="124">
        <v>354488.07999999868</v>
      </c>
      <c r="E33" s="125">
        <f t="shared" si="0"/>
        <v>354488.07999999868</v>
      </c>
      <c r="F33" s="126">
        <v>4158080</v>
      </c>
      <c r="G33" s="124">
        <f t="shared" si="1"/>
        <v>415808</v>
      </c>
      <c r="H33" s="127">
        <v>354488.08</v>
      </c>
      <c r="I33" s="127">
        <v>0</v>
      </c>
      <c r="J33" s="128">
        <v>0</v>
      </c>
      <c r="K33" s="128">
        <v>0</v>
      </c>
      <c r="L33" s="124">
        <f t="shared" si="2"/>
        <v>0</v>
      </c>
    </row>
    <row r="34" spans="1:12" x14ac:dyDescent="0.3">
      <c r="A34" s="121" t="s">
        <v>419</v>
      </c>
      <c r="B34" s="122" t="s">
        <v>96</v>
      </c>
      <c r="C34" s="123">
        <v>0</v>
      </c>
      <c r="D34" s="124">
        <v>-474559.57999999996</v>
      </c>
      <c r="E34" s="125">
        <f t="shared" si="0"/>
        <v>-474559.57999999996</v>
      </c>
      <c r="F34" s="126">
        <v>616450</v>
      </c>
      <c r="G34" s="124">
        <f t="shared" si="1"/>
        <v>61645</v>
      </c>
      <c r="H34" s="127">
        <v>0</v>
      </c>
      <c r="I34" s="127">
        <v>0</v>
      </c>
      <c r="J34" s="128">
        <v>474559.58</v>
      </c>
      <c r="K34" s="128">
        <v>474559.58</v>
      </c>
      <c r="L34" s="124">
        <f t="shared" si="2"/>
        <v>0</v>
      </c>
    </row>
    <row r="35" spans="1:12" x14ac:dyDescent="0.3">
      <c r="A35" s="121" t="s">
        <v>351</v>
      </c>
      <c r="B35" s="122" t="s">
        <v>28</v>
      </c>
      <c r="C35" s="123">
        <v>0</v>
      </c>
      <c r="D35" s="124">
        <v>-905446.81000000041</v>
      </c>
      <c r="E35" s="125">
        <f t="shared" si="0"/>
        <v>-905446.81000000041</v>
      </c>
      <c r="F35" s="126">
        <v>2049158</v>
      </c>
      <c r="G35" s="124">
        <f t="shared" si="1"/>
        <v>204915.80000000002</v>
      </c>
      <c r="H35" s="127">
        <v>0</v>
      </c>
      <c r="I35" s="127">
        <v>0</v>
      </c>
      <c r="J35" s="128">
        <v>905446.81</v>
      </c>
      <c r="K35" s="128">
        <v>905446.81</v>
      </c>
      <c r="L35" s="124">
        <f t="shared" si="2"/>
        <v>0</v>
      </c>
    </row>
    <row r="36" spans="1:12" x14ac:dyDescent="0.3">
      <c r="A36" s="121" t="s">
        <v>352</v>
      </c>
      <c r="B36" s="122" t="s">
        <v>29</v>
      </c>
      <c r="C36" s="123">
        <v>0</v>
      </c>
      <c r="D36" s="124">
        <v>-348225.11999999988</v>
      </c>
      <c r="E36" s="125">
        <f t="shared" si="0"/>
        <v>-348225.11999999988</v>
      </c>
      <c r="F36" s="126">
        <v>2766237</v>
      </c>
      <c r="G36" s="124">
        <f t="shared" si="1"/>
        <v>276623.7</v>
      </c>
      <c r="H36" s="127">
        <v>0</v>
      </c>
      <c r="I36" s="127">
        <v>0</v>
      </c>
      <c r="J36" s="128">
        <v>348225.12</v>
      </c>
      <c r="K36" s="128">
        <v>348225.12</v>
      </c>
      <c r="L36" s="124">
        <f t="shared" si="2"/>
        <v>0</v>
      </c>
    </row>
    <row r="37" spans="1:12" x14ac:dyDescent="0.3">
      <c r="A37" s="121" t="s">
        <v>353</v>
      </c>
      <c r="B37" s="122" t="s">
        <v>30</v>
      </c>
      <c r="C37" s="123">
        <v>0</v>
      </c>
      <c r="D37" s="124">
        <v>-28511.129999999946</v>
      </c>
      <c r="E37" s="125">
        <f t="shared" si="0"/>
        <v>-28511.129999999946</v>
      </c>
      <c r="F37" s="126">
        <v>649357</v>
      </c>
      <c r="G37" s="124">
        <f t="shared" si="1"/>
        <v>64935.700000000004</v>
      </c>
      <c r="H37" s="127">
        <v>0</v>
      </c>
      <c r="I37" s="127">
        <v>0</v>
      </c>
      <c r="J37" s="128">
        <v>28511.129999999899</v>
      </c>
      <c r="K37" s="128">
        <v>28511.13</v>
      </c>
      <c r="L37" s="124">
        <f t="shared" si="2"/>
        <v>-1.0186340659856796E-10</v>
      </c>
    </row>
    <row r="38" spans="1:12" x14ac:dyDescent="0.3">
      <c r="A38" s="121" t="s">
        <v>624</v>
      </c>
      <c r="B38" s="122" t="s">
        <v>303</v>
      </c>
      <c r="C38" s="123">
        <v>0</v>
      </c>
      <c r="D38" s="124">
        <v>-177541.76999999996</v>
      </c>
      <c r="E38" s="125">
        <f t="shared" si="0"/>
        <v>-177541.76999999996</v>
      </c>
      <c r="F38" s="126">
        <v>318609</v>
      </c>
      <c r="G38" s="124">
        <f t="shared" si="1"/>
        <v>31860.9</v>
      </c>
      <c r="H38" s="127">
        <v>0</v>
      </c>
      <c r="I38" s="127">
        <v>0</v>
      </c>
      <c r="J38" s="128">
        <v>177541.77</v>
      </c>
      <c r="K38" s="128">
        <v>177541.77</v>
      </c>
      <c r="L38" s="124">
        <f t="shared" si="2"/>
        <v>0</v>
      </c>
    </row>
    <row r="39" spans="1:12" x14ac:dyDescent="0.3">
      <c r="A39" s="121" t="s">
        <v>355</v>
      </c>
      <c r="B39" s="122" t="s">
        <v>32</v>
      </c>
      <c r="C39" s="123">
        <v>0</v>
      </c>
      <c r="D39" s="124">
        <v>-27540.600000000035</v>
      </c>
      <c r="E39" s="125">
        <f t="shared" si="0"/>
        <v>-27540.600000000035</v>
      </c>
      <c r="F39" s="126">
        <v>550407</v>
      </c>
      <c r="G39" s="124">
        <f t="shared" si="1"/>
        <v>55040.700000000004</v>
      </c>
      <c r="H39" s="127">
        <v>0</v>
      </c>
      <c r="I39" s="127">
        <v>0</v>
      </c>
      <c r="J39" s="128">
        <v>27540.6</v>
      </c>
      <c r="K39" s="128">
        <v>27540.6</v>
      </c>
      <c r="L39" s="124">
        <f t="shared" si="2"/>
        <v>0</v>
      </c>
    </row>
    <row r="40" spans="1:12" x14ac:dyDescent="0.3">
      <c r="A40" s="121" t="s">
        <v>525</v>
      </c>
      <c r="B40" s="122" t="s">
        <v>201</v>
      </c>
      <c r="C40" s="123">
        <v>0</v>
      </c>
      <c r="D40" s="124">
        <v>-364006.64000000007</v>
      </c>
      <c r="E40" s="125">
        <f t="shared" si="0"/>
        <v>-364006.64000000007</v>
      </c>
      <c r="F40" s="126">
        <v>500083</v>
      </c>
      <c r="G40" s="124">
        <f t="shared" si="1"/>
        <v>50008.3</v>
      </c>
      <c r="H40" s="127">
        <v>0</v>
      </c>
      <c r="I40" s="127">
        <v>0</v>
      </c>
      <c r="J40" s="128">
        <v>364006.64</v>
      </c>
      <c r="K40" s="128">
        <v>364006.64</v>
      </c>
      <c r="L40" s="124">
        <f t="shared" si="2"/>
        <v>0</v>
      </c>
    </row>
    <row r="41" spans="1:12" x14ac:dyDescent="0.3">
      <c r="A41" s="121" t="s">
        <v>356</v>
      </c>
      <c r="B41" s="122" t="s">
        <v>33</v>
      </c>
      <c r="C41" s="123">
        <v>572276.18999999994</v>
      </c>
      <c r="D41" s="124">
        <v>714522.18999999901</v>
      </c>
      <c r="E41" s="125">
        <f t="shared" si="0"/>
        <v>1286798.379999999</v>
      </c>
      <c r="F41" s="126">
        <v>5883149</v>
      </c>
      <c r="G41" s="124">
        <f t="shared" si="1"/>
        <v>588314.9</v>
      </c>
      <c r="H41" s="127">
        <v>588314.9</v>
      </c>
      <c r="I41" s="127">
        <f>E41-H41</f>
        <v>698483.47999999893</v>
      </c>
      <c r="J41" s="128">
        <v>0</v>
      </c>
      <c r="K41" s="128">
        <v>0</v>
      </c>
      <c r="L41" s="124">
        <f t="shared" si="2"/>
        <v>0</v>
      </c>
    </row>
    <row r="42" spans="1:12" x14ac:dyDescent="0.3">
      <c r="A42" s="121" t="s">
        <v>359</v>
      </c>
      <c r="B42" s="122" t="s">
        <v>36</v>
      </c>
      <c r="C42" s="123">
        <v>34020.239999999998</v>
      </c>
      <c r="D42" s="124">
        <v>-1096416.81</v>
      </c>
      <c r="E42" s="125">
        <f t="shared" si="0"/>
        <v>-1062396.57</v>
      </c>
      <c r="F42" s="126">
        <v>415931</v>
      </c>
      <c r="G42" s="124">
        <f t="shared" si="1"/>
        <v>41593.100000000006</v>
      </c>
      <c r="H42" s="127">
        <v>0</v>
      </c>
      <c r="I42" s="127">
        <v>0</v>
      </c>
      <c r="J42" s="128">
        <v>1062396.57</v>
      </c>
      <c r="K42" s="128">
        <v>1062396.57</v>
      </c>
      <c r="L42" s="124">
        <f t="shared" si="2"/>
        <v>0</v>
      </c>
    </row>
    <row r="43" spans="1:12" x14ac:dyDescent="0.3">
      <c r="A43" s="121" t="s">
        <v>357</v>
      </c>
      <c r="B43" s="122" t="s">
        <v>34</v>
      </c>
      <c r="C43" s="129">
        <v>0</v>
      </c>
      <c r="D43" s="124">
        <v>-112887.25999999989</v>
      </c>
      <c r="E43" s="125">
        <f t="shared" si="0"/>
        <v>-112887.25999999989</v>
      </c>
      <c r="F43" s="126">
        <v>298057</v>
      </c>
      <c r="G43" s="124">
        <f t="shared" si="1"/>
        <v>29805.7</v>
      </c>
      <c r="H43" s="127">
        <v>0</v>
      </c>
      <c r="I43" s="127">
        <v>0</v>
      </c>
      <c r="J43" s="128">
        <v>112887.26</v>
      </c>
      <c r="K43" s="128">
        <v>112887.26</v>
      </c>
      <c r="L43" s="124">
        <f t="shared" si="2"/>
        <v>0</v>
      </c>
    </row>
    <row r="44" spans="1:12" x14ac:dyDescent="0.3">
      <c r="A44" s="121" t="s">
        <v>358</v>
      </c>
      <c r="B44" s="122" t="s">
        <v>35</v>
      </c>
      <c r="C44" s="123">
        <v>0</v>
      </c>
      <c r="D44" s="124">
        <v>-184665.52999999994</v>
      </c>
      <c r="E44" s="125">
        <f t="shared" si="0"/>
        <v>-184665.52999999994</v>
      </c>
      <c r="F44" s="126">
        <v>358748</v>
      </c>
      <c r="G44" s="124">
        <f t="shared" si="1"/>
        <v>35874.800000000003</v>
      </c>
      <c r="H44" s="127">
        <v>0</v>
      </c>
      <c r="I44" s="127">
        <v>0</v>
      </c>
      <c r="J44" s="128">
        <v>184665.53</v>
      </c>
      <c r="K44" s="128">
        <v>184665.53</v>
      </c>
      <c r="L44" s="124">
        <f t="shared" si="2"/>
        <v>0</v>
      </c>
    </row>
    <row r="45" spans="1:12" x14ac:dyDescent="0.3">
      <c r="A45" s="121" t="s">
        <v>360</v>
      </c>
      <c r="B45" s="122" t="s">
        <v>37</v>
      </c>
      <c r="C45" s="123">
        <v>0</v>
      </c>
      <c r="D45" s="124">
        <v>-566119.94000000006</v>
      </c>
      <c r="E45" s="125">
        <f t="shared" si="0"/>
        <v>-566119.94000000006</v>
      </c>
      <c r="F45" s="126">
        <v>767241</v>
      </c>
      <c r="G45" s="124">
        <f t="shared" si="1"/>
        <v>76724.100000000006</v>
      </c>
      <c r="H45" s="127">
        <v>0</v>
      </c>
      <c r="I45" s="127">
        <v>0</v>
      </c>
      <c r="J45" s="128">
        <v>566119.93999999994</v>
      </c>
      <c r="K45" s="128">
        <v>566119.93999999994</v>
      </c>
      <c r="L45" s="124">
        <f t="shared" si="2"/>
        <v>0</v>
      </c>
    </row>
    <row r="46" spans="1:12" x14ac:dyDescent="0.3">
      <c r="A46" s="121" t="s">
        <v>361</v>
      </c>
      <c r="B46" s="122" t="s">
        <v>38</v>
      </c>
      <c r="C46" s="123">
        <v>0</v>
      </c>
      <c r="D46" s="124">
        <v>-418030.87999999989</v>
      </c>
      <c r="E46" s="125">
        <f t="shared" si="0"/>
        <v>-418030.87999999989</v>
      </c>
      <c r="F46" s="126">
        <v>690662</v>
      </c>
      <c r="G46" s="124">
        <f t="shared" si="1"/>
        <v>69066.2</v>
      </c>
      <c r="H46" s="127">
        <v>0</v>
      </c>
      <c r="I46" s="127">
        <v>0</v>
      </c>
      <c r="J46" s="128">
        <v>418030.88</v>
      </c>
      <c r="K46" s="128">
        <v>418030.88</v>
      </c>
      <c r="L46" s="124">
        <f t="shared" si="2"/>
        <v>0</v>
      </c>
    </row>
    <row r="47" spans="1:12" x14ac:dyDescent="0.3">
      <c r="A47" s="121" t="s">
        <v>362</v>
      </c>
      <c r="B47" s="122" t="s">
        <v>39</v>
      </c>
      <c r="C47" s="123">
        <v>0</v>
      </c>
      <c r="D47" s="124">
        <v>-661279.5299999998</v>
      </c>
      <c r="E47" s="125">
        <f t="shared" si="0"/>
        <v>-661279.5299999998</v>
      </c>
      <c r="F47" s="126">
        <v>1567695</v>
      </c>
      <c r="G47" s="124">
        <f t="shared" si="1"/>
        <v>156769.5</v>
      </c>
      <c r="H47" s="127">
        <v>0</v>
      </c>
      <c r="I47" s="127">
        <v>0</v>
      </c>
      <c r="J47" s="128">
        <v>661279.53</v>
      </c>
      <c r="K47" s="128">
        <v>661279.53</v>
      </c>
      <c r="L47" s="124">
        <f t="shared" si="2"/>
        <v>0</v>
      </c>
    </row>
    <row r="48" spans="1:12" x14ac:dyDescent="0.3">
      <c r="A48" s="121" t="s">
        <v>363</v>
      </c>
      <c r="B48" s="122" t="s">
        <v>40</v>
      </c>
      <c r="C48" s="123">
        <v>0</v>
      </c>
      <c r="D48" s="124">
        <v>-387259.52000000048</v>
      </c>
      <c r="E48" s="125">
        <f t="shared" si="0"/>
        <v>-387259.52000000048</v>
      </c>
      <c r="F48" s="126">
        <v>2063664</v>
      </c>
      <c r="G48" s="124">
        <f t="shared" si="1"/>
        <v>206366.40000000002</v>
      </c>
      <c r="H48" s="127">
        <v>0</v>
      </c>
      <c r="I48" s="127">
        <v>0</v>
      </c>
      <c r="J48" s="128">
        <v>387259.52</v>
      </c>
      <c r="K48" s="128">
        <v>387259.52</v>
      </c>
      <c r="L48" s="124">
        <f t="shared" si="2"/>
        <v>0</v>
      </c>
    </row>
    <row r="49" spans="1:12" x14ac:dyDescent="0.3">
      <c r="A49" s="121" t="s">
        <v>364</v>
      </c>
      <c r="B49" s="122" t="s">
        <v>41</v>
      </c>
      <c r="C49" s="123">
        <v>0</v>
      </c>
      <c r="D49" s="124">
        <v>-1310735.0999999992</v>
      </c>
      <c r="E49" s="125">
        <f t="shared" si="0"/>
        <v>-1310735.0999999992</v>
      </c>
      <c r="F49" s="126">
        <v>5820084</v>
      </c>
      <c r="G49" s="124">
        <f t="shared" si="1"/>
        <v>582008.4</v>
      </c>
      <c r="H49" s="127">
        <v>0</v>
      </c>
      <c r="I49" s="127">
        <v>0</v>
      </c>
      <c r="J49" s="128">
        <v>1310735.1000000001</v>
      </c>
      <c r="K49" s="128">
        <v>1310735.1000000001</v>
      </c>
      <c r="L49" s="124">
        <f t="shared" si="2"/>
        <v>0</v>
      </c>
    </row>
    <row r="50" spans="1:12" x14ac:dyDescent="0.3">
      <c r="A50" s="121" t="s">
        <v>365</v>
      </c>
      <c r="B50" s="122" t="s">
        <v>42</v>
      </c>
      <c r="C50" s="123">
        <v>0</v>
      </c>
      <c r="D50" s="124">
        <v>-9038236.7900000028</v>
      </c>
      <c r="E50" s="125">
        <f t="shared" si="0"/>
        <v>-9038236.7900000028</v>
      </c>
      <c r="F50" s="126">
        <v>18589240</v>
      </c>
      <c r="G50" s="124">
        <f t="shared" si="1"/>
        <v>1858924</v>
      </c>
      <c r="H50" s="127">
        <v>0</v>
      </c>
      <c r="I50" s="127">
        <v>0</v>
      </c>
      <c r="J50" s="128">
        <v>9038236.7899999991</v>
      </c>
      <c r="K50" s="128">
        <v>9038236.7899999991</v>
      </c>
      <c r="L50" s="124">
        <f t="shared" si="2"/>
        <v>0</v>
      </c>
    </row>
    <row r="51" spans="1:12" x14ac:dyDescent="0.3">
      <c r="A51" s="121" t="s">
        <v>366</v>
      </c>
      <c r="B51" s="122" t="s">
        <v>43</v>
      </c>
      <c r="C51" s="123">
        <v>0</v>
      </c>
      <c r="D51" s="124">
        <v>-620535.64000000013</v>
      </c>
      <c r="E51" s="125">
        <f t="shared" si="0"/>
        <v>-620535.64000000013</v>
      </c>
      <c r="F51" s="126">
        <v>780755</v>
      </c>
      <c r="G51" s="124">
        <f t="shared" si="1"/>
        <v>78075.5</v>
      </c>
      <c r="H51" s="127">
        <v>0</v>
      </c>
      <c r="I51" s="127">
        <v>0</v>
      </c>
      <c r="J51" s="128">
        <v>620535.64</v>
      </c>
      <c r="K51" s="128">
        <v>620535.64</v>
      </c>
      <c r="L51" s="124">
        <f t="shared" si="2"/>
        <v>0</v>
      </c>
    </row>
    <row r="52" spans="1:12" x14ac:dyDescent="0.3">
      <c r="A52" s="121" t="s">
        <v>367</v>
      </c>
      <c r="B52" s="122" t="s">
        <v>44</v>
      </c>
      <c r="C52" s="123">
        <v>0</v>
      </c>
      <c r="D52" s="124">
        <v>-313975.25999999978</v>
      </c>
      <c r="E52" s="125">
        <f t="shared" si="0"/>
        <v>-313975.25999999978</v>
      </c>
      <c r="F52" s="126">
        <v>1318880</v>
      </c>
      <c r="G52" s="124">
        <f t="shared" si="1"/>
        <v>131888</v>
      </c>
      <c r="H52" s="127">
        <v>0</v>
      </c>
      <c r="I52" s="127">
        <v>0</v>
      </c>
      <c r="J52" s="128">
        <v>313975.26</v>
      </c>
      <c r="K52" s="128">
        <v>313975.26</v>
      </c>
      <c r="L52" s="124">
        <f t="shared" si="2"/>
        <v>0</v>
      </c>
    </row>
    <row r="53" spans="1:12" x14ac:dyDescent="0.3">
      <c r="A53" s="121" t="s">
        <v>372</v>
      </c>
      <c r="B53" s="122" t="s">
        <v>48</v>
      </c>
      <c r="C53" s="123">
        <v>0</v>
      </c>
      <c r="D53" s="124">
        <v>-208542.10000000012</v>
      </c>
      <c r="E53" s="125">
        <f t="shared" si="0"/>
        <v>-208542.10000000012</v>
      </c>
      <c r="F53" s="126">
        <v>714407</v>
      </c>
      <c r="G53" s="124">
        <f t="shared" si="1"/>
        <v>71440.7</v>
      </c>
      <c r="H53" s="127">
        <v>0</v>
      </c>
      <c r="I53" s="127">
        <v>0</v>
      </c>
      <c r="J53" s="128">
        <v>208542.1</v>
      </c>
      <c r="K53" s="128">
        <v>208542.1</v>
      </c>
      <c r="L53" s="124">
        <f t="shared" si="2"/>
        <v>0</v>
      </c>
    </row>
    <row r="54" spans="1:12" x14ac:dyDescent="0.3">
      <c r="A54" s="121" t="s">
        <v>369</v>
      </c>
      <c r="B54" s="122" t="s">
        <v>1519</v>
      </c>
      <c r="C54" s="123">
        <v>0</v>
      </c>
      <c r="D54" s="124">
        <v>-165617.52999999994</v>
      </c>
      <c r="E54" s="125">
        <f t="shared" si="0"/>
        <v>-165617.52999999994</v>
      </c>
      <c r="F54" s="126">
        <v>477646</v>
      </c>
      <c r="G54" s="124">
        <f t="shared" si="1"/>
        <v>47764.600000000006</v>
      </c>
      <c r="H54" s="127">
        <v>0</v>
      </c>
      <c r="I54" s="127">
        <v>0</v>
      </c>
      <c r="J54" s="128">
        <v>165617.53</v>
      </c>
      <c r="K54" s="128">
        <v>165617.53</v>
      </c>
      <c r="L54" s="124">
        <f t="shared" si="2"/>
        <v>0</v>
      </c>
    </row>
    <row r="55" spans="1:12" x14ac:dyDescent="0.3">
      <c r="A55" s="121" t="s">
        <v>370</v>
      </c>
      <c r="B55" s="122" t="s">
        <v>1520</v>
      </c>
      <c r="C55" s="123">
        <v>0</v>
      </c>
      <c r="D55" s="124">
        <v>-996725.66</v>
      </c>
      <c r="E55" s="125">
        <f t="shared" si="0"/>
        <v>-996725.66</v>
      </c>
      <c r="F55" s="126">
        <v>1446680</v>
      </c>
      <c r="G55" s="124">
        <f t="shared" si="1"/>
        <v>144668</v>
      </c>
      <c r="H55" s="127">
        <v>0</v>
      </c>
      <c r="I55" s="127">
        <v>0</v>
      </c>
      <c r="J55" s="128">
        <v>996725.66</v>
      </c>
      <c r="K55" s="128">
        <v>996725.66</v>
      </c>
      <c r="L55" s="124">
        <f t="shared" si="2"/>
        <v>0</v>
      </c>
    </row>
    <row r="56" spans="1:12" x14ac:dyDescent="0.3">
      <c r="A56" s="121" t="s">
        <v>368</v>
      </c>
      <c r="B56" s="122" t="s">
        <v>45</v>
      </c>
      <c r="C56" s="123">
        <v>0</v>
      </c>
      <c r="D56" s="124">
        <v>-190989.27999999997</v>
      </c>
      <c r="E56" s="125">
        <f t="shared" si="0"/>
        <v>-190989.27999999997</v>
      </c>
      <c r="F56" s="126">
        <v>278477</v>
      </c>
      <c r="G56" s="124">
        <f t="shared" si="1"/>
        <v>27847.7</v>
      </c>
      <c r="H56" s="127">
        <v>0</v>
      </c>
      <c r="I56" s="127">
        <v>0</v>
      </c>
      <c r="J56" s="128">
        <v>190989.28</v>
      </c>
      <c r="K56" s="128">
        <v>190989.28</v>
      </c>
      <c r="L56" s="124">
        <f t="shared" si="2"/>
        <v>0</v>
      </c>
    </row>
    <row r="57" spans="1:12" x14ac:dyDescent="0.3">
      <c r="A57" s="121" t="s">
        <v>371</v>
      </c>
      <c r="B57" s="122" t="s">
        <v>47</v>
      </c>
      <c r="C57" s="123">
        <v>0</v>
      </c>
      <c r="D57" s="124">
        <v>-261158.45000000019</v>
      </c>
      <c r="E57" s="125">
        <f t="shared" si="0"/>
        <v>-261158.45000000019</v>
      </c>
      <c r="F57" s="126">
        <v>775640</v>
      </c>
      <c r="G57" s="124">
        <f t="shared" si="1"/>
        <v>77564</v>
      </c>
      <c r="H57" s="127">
        <v>0</v>
      </c>
      <c r="I57" s="127">
        <v>0</v>
      </c>
      <c r="J57" s="128">
        <v>261158.45</v>
      </c>
      <c r="K57" s="128">
        <v>261158.45</v>
      </c>
      <c r="L57" s="124">
        <f t="shared" si="2"/>
        <v>0</v>
      </c>
    </row>
    <row r="58" spans="1:12" x14ac:dyDescent="0.3">
      <c r="A58" s="121" t="s">
        <v>373</v>
      </c>
      <c r="B58" s="122" t="s">
        <v>49</v>
      </c>
      <c r="C58" s="123">
        <v>0</v>
      </c>
      <c r="D58" s="124">
        <v>-50009.939999999944</v>
      </c>
      <c r="E58" s="125">
        <f t="shared" si="0"/>
        <v>-50009.939999999944</v>
      </c>
      <c r="F58" s="126">
        <v>741893</v>
      </c>
      <c r="G58" s="124">
        <f t="shared" si="1"/>
        <v>74189.3</v>
      </c>
      <c r="H58" s="127">
        <v>0</v>
      </c>
      <c r="I58" s="127">
        <v>0</v>
      </c>
      <c r="J58" s="128">
        <v>50009.9399999999</v>
      </c>
      <c r="K58" s="128">
        <v>50009.94</v>
      </c>
      <c r="L58" s="124">
        <f t="shared" si="2"/>
        <v>-1.0186340659856796E-10</v>
      </c>
    </row>
    <row r="59" spans="1:12" x14ac:dyDescent="0.3">
      <c r="A59" s="121" t="s">
        <v>375</v>
      </c>
      <c r="B59" s="122" t="s">
        <v>51</v>
      </c>
      <c r="C59" s="129">
        <v>0</v>
      </c>
      <c r="D59" s="124">
        <v>-504352.22</v>
      </c>
      <c r="E59" s="125">
        <f t="shared" si="0"/>
        <v>-504352.22</v>
      </c>
      <c r="F59" s="126">
        <v>1164490</v>
      </c>
      <c r="G59" s="124">
        <f t="shared" si="1"/>
        <v>116449</v>
      </c>
      <c r="H59" s="127">
        <v>0</v>
      </c>
      <c r="I59" s="127">
        <v>0</v>
      </c>
      <c r="J59" s="128">
        <v>504352.22</v>
      </c>
      <c r="K59" s="128">
        <v>504352.22</v>
      </c>
      <c r="L59" s="124">
        <f t="shared" si="2"/>
        <v>0</v>
      </c>
    </row>
    <row r="60" spans="1:12" x14ac:dyDescent="0.3">
      <c r="A60" s="121" t="s">
        <v>376</v>
      </c>
      <c r="B60" s="122" t="s">
        <v>52</v>
      </c>
      <c r="C60" s="123">
        <v>0</v>
      </c>
      <c r="D60" s="124">
        <v>-630852.43000000017</v>
      </c>
      <c r="E60" s="125">
        <f t="shared" si="0"/>
        <v>-630852.43000000017</v>
      </c>
      <c r="F60" s="126">
        <v>2380115</v>
      </c>
      <c r="G60" s="124">
        <f t="shared" si="1"/>
        <v>238011.5</v>
      </c>
      <c r="H60" s="127">
        <v>0</v>
      </c>
      <c r="I60" s="127">
        <v>0</v>
      </c>
      <c r="J60" s="128">
        <v>630852.43000000005</v>
      </c>
      <c r="K60" s="128">
        <v>630852.43000000005</v>
      </c>
      <c r="L60" s="124">
        <f t="shared" si="2"/>
        <v>0</v>
      </c>
    </row>
    <row r="61" spans="1:12" x14ac:dyDescent="0.3">
      <c r="A61" s="121" t="s">
        <v>377</v>
      </c>
      <c r="B61" s="122" t="s">
        <v>53</v>
      </c>
      <c r="C61" s="123">
        <v>0</v>
      </c>
      <c r="D61" s="124">
        <v>-246992.49999999997</v>
      </c>
      <c r="E61" s="125">
        <f t="shared" si="0"/>
        <v>-246992.49999999997</v>
      </c>
      <c r="F61" s="126">
        <v>380910</v>
      </c>
      <c r="G61" s="124">
        <f t="shared" si="1"/>
        <v>38091</v>
      </c>
      <c r="H61" s="127">
        <v>0</v>
      </c>
      <c r="I61" s="127">
        <v>0</v>
      </c>
      <c r="J61" s="128">
        <v>246992.5</v>
      </c>
      <c r="K61" s="128">
        <v>246992.5</v>
      </c>
      <c r="L61" s="124">
        <f t="shared" si="2"/>
        <v>0</v>
      </c>
    </row>
    <row r="62" spans="1:12" x14ac:dyDescent="0.3">
      <c r="A62" s="121" t="s">
        <v>378</v>
      </c>
      <c r="B62" s="122" t="s">
        <v>54</v>
      </c>
      <c r="C62" s="129">
        <v>97112.58</v>
      </c>
      <c r="D62" s="124">
        <v>-145132.52000000008</v>
      </c>
      <c r="E62" s="125">
        <f t="shared" si="0"/>
        <v>-48019.940000000075</v>
      </c>
      <c r="F62" s="126">
        <v>1107482</v>
      </c>
      <c r="G62" s="124">
        <f t="shared" si="1"/>
        <v>110748.20000000001</v>
      </c>
      <c r="H62" s="127">
        <v>0</v>
      </c>
      <c r="I62" s="127">
        <v>0</v>
      </c>
      <c r="J62" s="128">
        <v>48019.940000000097</v>
      </c>
      <c r="K62" s="128">
        <v>48019.94</v>
      </c>
      <c r="L62" s="124">
        <f t="shared" si="2"/>
        <v>9.4587448984384537E-11</v>
      </c>
    </row>
    <row r="63" spans="1:12" x14ac:dyDescent="0.3">
      <c r="A63" s="121" t="s">
        <v>379</v>
      </c>
      <c r="B63" s="122" t="s">
        <v>55</v>
      </c>
      <c r="C63" s="123">
        <v>0</v>
      </c>
      <c r="D63" s="124">
        <v>-175151.2099999999</v>
      </c>
      <c r="E63" s="125">
        <f t="shared" si="0"/>
        <v>-175151.2099999999</v>
      </c>
      <c r="F63" s="126">
        <v>960101</v>
      </c>
      <c r="G63" s="124">
        <f t="shared" si="1"/>
        <v>96010.1</v>
      </c>
      <c r="H63" s="127">
        <v>0</v>
      </c>
      <c r="I63" s="127">
        <v>0</v>
      </c>
      <c r="J63" s="128">
        <v>175151.21</v>
      </c>
      <c r="K63" s="128">
        <v>175151.21</v>
      </c>
      <c r="L63" s="124">
        <f t="shared" si="2"/>
        <v>0</v>
      </c>
    </row>
    <row r="64" spans="1:12" x14ac:dyDescent="0.3">
      <c r="A64" s="121" t="s">
        <v>380</v>
      </c>
      <c r="B64" s="122" t="s">
        <v>1521</v>
      </c>
      <c r="C64" s="123">
        <v>0</v>
      </c>
      <c r="D64" s="124">
        <v>-335689.84999999986</v>
      </c>
      <c r="E64" s="125">
        <f t="shared" si="0"/>
        <v>-335689.84999999986</v>
      </c>
      <c r="F64" s="126">
        <v>945518</v>
      </c>
      <c r="G64" s="124">
        <f t="shared" si="1"/>
        <v>94551.8</v>
      </c>
      <c r="H64" s="127">
        <v>0</v>
      </c>
      <c r="I64" s="127">
        <v>0</v>
      </c>
      <c r="J64" s="128">
        <v>335689.85</v>
      </c>
      <c r="K64" s="128">
        <v>335689.85</v>
      </c>
      <c r="L64" s="124">
        <f t="shared" si="2"/>
        <v>0</v>
      </c>
    </row>
    <row r="65" spans="1:12" x14ac:dyDescent="0.3">
      <c r="A65" s="121" t="s">
        <v>381</v>
      </c>
      <c r="B65" s="122" t="s">
        <v>57</v>
      </c>
      <c r="C65" s="123">
        <v>0</v>
      </c>
      <c r="D65" s="124">
        <v>-495315.32999999984</v>
      </c>
      <c r="E65" s="125">
        <f t="shared" si="0"/>
        <v>-495315.32999999984</v>
      </c>
      <c r="F65" s="126">
        <v>1349639</v>
      </c>
      <c r="G65" s="124">
        <f t="shared" si="1"/>
        <v>134963.9</v>
      </c>
      <c r="H65" s="127">
        <v>0</v>
      </c>
      <c r="I65" s="127">
        <v>0</v>
      </c>
      <c r="J65" s="128">
        <v>495315.33</v>
      </c>
      <c r="K65" s="128">
        <v>495315.33</v>
      </c>
      <c r="L65" s="124">
        <f t="shared" si="2"/>
        <v>0</v>
      </c>
    </row>
    <row r="66" spans="1:12" x14ac:dyDescent="0.3">
      <c r="A66" s="121" t="s">
        <v>382</v>
      </c>
      <c r="B66" s="122" t="s">
        <v>58</v>
      </c>
      <c r="C66" s="123">
        <v>0</v>
      </c>
      <c r="D66" s="124">
        <v>-90092.890000000014</v>
      </c>
      <c r="E66" s="125">
        <f t="shared" si="0"/>
        <v>-90092.890000000014</v>
      </c>
      <c r="F66" s="126">
        <v>387476</v>
      </c>
      <c r="G66" s="124">
        <f t="shared" si="1"/>
        <v>38747.599999999999</v>
      </c>
      <c r="H66" s="127">
        <v>0</v>
      </c>
      <c r="I66" s="127">
        <v>0</v>
      </c>
      <c r="J66" s="128">
        <v>90092.89</v>
      </c>
      <c r="K66" s="128">
        <v>90092.89</v>
      </c>
      <c r="L66" s="124">
        <f t="shared" si="2"/>
        <v>0</v>
      </c>
    </row>
    <row r="67" spans="1:12" x14ac:dyDescent="0.3">
      <c r="A67" s="121" t="s">
        <v>383</v>
      </c>
      <c r="B67" s="122" t="s">
        <v>59</v>
      </c>
      <c r="C67" s="123">
        <v>0</v>
      </c>
      <c r="D67" s="124">
        <v>-97230.699999999953</v>
      </c>
      <c r="E67" s="125">
        <f t="shared" ref="E67:E130" si="3">C67+D67</f>
        <v>-97230.699999999953</v>
      </c>
      <c r="F67" s="126">
        <v>272798</v>
      </c>
      <c r="G67" s="124">
        <f t="shared" ref="G67:G130" si="4">F67*0.1</f>
        <v>27279.800000000003</v>
      </c>
      <c r="H67" s="127">
        <v>0</v>
      </c>
      <c r="I67" s="127">
        <v>0</v>
      </c>
      <c r="J67" s="128">
        <v>97230.7</v>
      </c>
      <c r="K67" s="128">
        <v>97230.7</v>
      </c>
      <c r="L67" s="124">
        <f t="shared" ref="L67:L130" si="5">J67-K67</f>
        <v>0</v>
      </c>
    </row>
    <row r="68" spans="1:12" x14ac:dyDescent="0.3">
      <c r="A68" s="121" t="s">
        <v>385</v>
      </c>
      <c r="B68" s="122" t="s">
        <v>61</v>
      </c>
      <c r="C68" s="123">
        <v>0</v>
      </c>
      <c r="D68" s="124">
        <v>-1746352.7500000005</v>
      </c>
      <c r="E68" s="125">
        <f t="shared" si="3"/>
        <v>-1746352.7500000005</v>
      </c>
      <c r="F68" s="126">
        <v>2750334</v>
      </c>
      <c r="G68" s="124">
        <f t="shared" si="4"/>
        <v>275033.40000000002</v>
      </c>
      <c r="H68" s="127">
        <v>0</v>
      </c>
      <c r="I68" s="127">
        <v>0</v>
      </c>
      <c r="J68" s="128">
        <v>1746352.75</v>
      </c>
      <c r="K68" s="128">
        <v>1746352.75</v>
      </c>
      <c r="L68" s="124">
        <f t="shared" si="5"/>
        <v>0</v>
      </c>
    </row>
    <row r="69" spans="1:12" x14ac:dyDescent="0.3">
      <c r="A69" s="121" t="s">
        <v>386</v>
      </c>
      <c r="B69" s="122" t="s">
        <v>62</v>
      </c>
      <c r="C69" s="123">
        <v>0</v>
      </c>
      <c r="D69" s="124">
        <v>-335503.82000000053</v>
      </c>
      <c r="E69" s="125">
        <f t="shared" si="3"/>
        <v>-335503.82000000053</v>
      </c>
      <c r="F69" s="126">
        <v>1108449</v>
      </c>
      <c r="G69" s="124">
        <f t="shared" si="4"/>
        <v>110844.90000000001</v>
      </c>
      <c r="H69" s="127">
        <v>0</v>
      </c>
      <c r="I69" s="127">
        <v>0</v>
      </c>
      <c r="J69" s="128">
        <v>335503.820000001</v>
      </c>
      <c r="K69" s="128">
        <v>335503.82</v>
      </c>
      <c r="L69" s="124">
        <f t="shared" si="5"/>
        <v>9.8953023552894592E-10</v>
      </c>
    </row>
    <row r="70" spans="1:12" x14ac:dyDescent="0.3">
      <c r="A70" s="121" t="s">
        <v>387</v>
      </c>
      <c r="B70" s="122" t="s">
        <v>63</v>
      </c>
      <c r="C70" s="129">
        <v>195922.39</v>
      </c>
      <c r="D70" s="124">
        <v>-371917.62999999989</v>
      </c>
      <c r="E70" s="125">
        <f t="shared" si="3"/>
        <v>-175995.23999999987</v>
      </c>
      <c r="F70" s="126">
        <v>6225220</v>
      </c>
      <c r="G70" s="124">
        <f t="shared" si="4"/>
        <v>622522</v>
      </c>
      <c r="H70" s="127">
        <v>0</v>
      </c>
      <c r="I70" s="127">
        <v>0</v>
      </c>
      <c r="J70" s="128">
        <v>175995.24</v>
      </c>
      <c r="K70" s="128">
        <v>175995.24</v>
      </c>
      <c r="L70" s="124">
        <f t="shared" si="5"/>
        <v>0</v>
      </c>
    </row>
    <row r="71" spans="1:12" x14ac:dyDescent="0.3">
      <c r="A71" s="121" t="s">
        <v>388</v>
      </c>
      <c r="B71" s="122" t="s">
        <v>64</v>
      </c>
      <c r="C71" s="123">
        <v>0</v>
      </c>
      <c r="D71" s="124">
        <v>-84346.04000000027</v>
      </c>
      <c r="E71" s="125">
        <f t="shared" si="3"/>
        <v>-84346.04000000027</v>
      </c>
      <c r="F71" s="126">
        <v>807859</v>
      </c>
      <c r="G71" s="124">
        <f t="shared" si="4"/>
        <v>80785.900000000009</v>
      </c>
      <c r="H71" s="127">
        <v>0</v>
      </c>
      <c r="I71" s="127">
        <v>0</v>
      </c>
      <c r="J71" s="128">
        <v>84346.040000000299</v>
      </c>
      <c r="K71" s="128">
        <v>84346.04</v>
      </c>
      <c r="L71" s="124">
        <f t="shared" si="5"/>
        <v>3.0559021979570389E-10</v>
      </c>
    </row>
    <row r="72" spans="1:12" x14ac:dyDescent="0.3">
      <c r="A72" s="121" t="s">
        <v>389</v>
      </c>
      <c r="B72" s="122" t="s">
        <v>65</v>
      </c>
      <c r="C72" s="123">
        <v>0</v>
      </c>
      <c r="D72" s="124">
        <v>-3165096.3199999984</v>
      </c>
      <c r="E72" s="125">
        <f t="shared" si="3"/>
        <v>-3165096.3199999984</v>
      </c>
      <c r="F72" s="126">
        <v>4855326</v>
      </c>
      <c r="G72" s="124">
        <f t="shared" si="4"/>
        <v>485532.60000000003</v>
      </c>
      <c r="H72" s="127">
        <v>0</v>
      </c>
      <c r="I72" s="127">
        <v>0</v>
      </c>
      <c r="J72" s="128">
        <v>3165096.32</v>
      </c>
      <c r="K72" s="128">
        <v>3165096.32</v>
      </c>
      <c r="L72" s="124">
        <f t="shared" si="5"/>
        <v>0</v>
      </c>
    </row>
    <row r="73" spans="1:12" x14ac:dyDescent="0.3">
      <c r="A73" s="121" t="s">
        <v>390</v>
      </c>
      <c r="B73" s="122" t="s">
        <v>66</v>
      </c>
      <c r="C73" s="123">
        <v>0</v>
      </c>
      <c r="D73" s="124">
        <v>-138671.75000000006</v>
      </c>
      <c r="E73" s="125">
        <f t="shared" si="3"/>
        <v>-138671.75000000006</v>
      </c>
      <c r="F73" s="126">
        <v>484670</v>
      </c>
      <c r="G73" s="124">
        <f t="shared" si="4"/>
        <v>48467</v>
      </c>
      <c r="H73" s="127">
        <v>0</v>
      </c>
      <c r="I73" s="127">
        <v>0</v>
      </c>
      <c r="J73" s="128">
        <v>138671.75</v>
      </c>
      <c r="K73" s="128">
        <v>138671.75</v>
      </c>
      <c r="L73" s="124">
        <f t="shared" si="5"/>
        <v>0</v>
      </c>
    </row>
    <row r="74" spans="1:12" x14ac:dyDescent="0.3">
      <c r="A74" s="121" t="s">
        <v>391</v>
      </c>
      <c r="B74" s="122" t="s">
        <v>67</v>
      </c>
      <c r="C74" s="123">
        <v>0</v>
      </c>
      <c r="D74" s="124">
        <v>-186175.38999999998</v>
      </c>
      <c r="E74" s="125">
        <f t="shared" si="3"/>
        <v>-186175.38999999998</v>
      </c>
      <c r="F74" s="126">
        <v>425728</v>
      </c>
      <c r="G74" s="124">
        <f t="shared" si="4"/>
        <v>42572.800000000003</v>
      </c>
      <c r="H74" s="127">
        <v>0</v>
      </c>
      <c r="I74" s="127">
        <v>0</v>
      </c>
      <c r="J74" s="128">
        <v>186175.39</v>
      </c>
      <c r="K74" s="128">
        <v>186175.39</v>
      </c>
      <c r="L74" s="124">
        <f t="shared" si="5"/>
        <v>0</v>
      </c>
    </row>
    <row r="75" spans="1:12" x14ac:dyDescent="0.3">
      <c r="A75" s="121" t="s">
        <v>392</v>
      </c>
      <c r="B75" s="122" t="s">
        <v>68</v>
      </c>
      <c r="C75" s="123">
        <v>0</v>
      </c>
      <c r="D75" s="124">
        <v>-189106.12000000005</v>
      </c>
      <c r="E75" s="125">
        <f t="shared" si="3"/>
        <v>-189106.12000000005</v>
      </c>
      <c r="F75" s="126">
        <v>803278</v>
      </c>
      <c r="G75" s="124">
        <f t="shared" si="4"/>
        <v>80327.8</v>
      </c>
      <c r="H75" s="127">
        <v>0</v>
      </c>
      <c r="I75" s="127">
        <v>0</v>
      </c>
      <c r="J75" s="128">
        <v>189106.12</v>
      </c>
      <c r="K75" s="128">
        <v>189106.12</v>
      </c>
      <c r="L75" s="124">
        <f t="shared" si="5"/>
        <v>0</v>
      </c>
    </row>
    <row r="76" spans="1:12" x14ac:dyDescent="0.3">
      <c r="A76" s="121" t="s">
        <v>393</v>
      </c>
      <c r="B76" s="122" t="s">
        <v>69</v>
      </c>
      <c r="C76" s="129">
        <v>0</v>
      </c>
      <c r="D76" s="124">
        <v>-16717.870000000112</v>
      </c>
      <c r="E76" s="125">
        <f t="shared" si="3"/>
        <v>-16717.870000000112</v>
      </c>
      <c r="F76" s="126">
        <v>578623</v>
      </c>
      <c r="G76" s="124">
        <f t="shared" si="4"/>
        <v>57862.3</v>
      </c>
      <c r="H76" s="127">
        <v>0</v>
      </c>
      <c r="I76" s="127">
        <v>0</v>
      </c>
      <c r="J76" s="128">
        <v>16717.870000000101</v>
      </c>
      <c r="K76" s="128">
        <v>16717.87</v>
      </c>
      <c r="L76" s="124">
        <f t="shared" si="5"/>
        <v>1.0186340659856796E-10</v>
      </c>
    </row>
    <row r="77" spans="1:12" x14ac:dyDescent="0.3">
      <c r="A77" s="121" t="s">
        <v>394</v>
      </c>
      <c r="B77" s="122" t="s">
        <v>70</v>
      </c>
      <c r="C77" s="123">
        <v>0</v>
      </c>
      <c r="D77" s="124">
        <v>-127901.15999999996</v>
      </c>
      <c r="E77" s="125">
        <f t="shared" si="3"/>
        <v>-127901.15999999996</v>
      </c>
      <c r="F77" s="126">
        <v>360250</v>
      </c>
      <c r="G77" s="124">
        <f t="shared" si="4"/>
        <v>36025</v>
      </c>
      <c r="H77" s="127">
        <v>0</v>
      </c>
      <c r="I77" s="127">
        <v>0</v>
      </c>
      <c r="J77" s="128">
        <v>127901.16</v>
      </c>
      <c r="K77" s="128">
        <v>127901.16</v>
      </c>
      <c r="L77" s="124">
        <f t="shared" si="5"/>
        <v>0</v>
      </c>
    </row>
    <row r="78" spans="1:12" x14ac:dyDescent="0.3">
      <c r="A78" s="121" t="s">
        <v>395</v>
      </c>
      <c r="B78" s="122" t="s">
        <v>71</v>
      </c>
      <c r="C78" s="123">
        <v>0</v>
      </c>
      <c r="D78" s="124">
        <v>-4205141.299999998</v>
      </c>
      <c r="E78" s="125">
        <f t="shared" si="3"/>
        <v>-4205141.299999998</v>
      </c>
      <c r="F78" s="126">
        <v>17096578</v>
      </c>
      <c r="G78" s="124">
        <f t="shared" si="4"/>
        <v>1709657.8</v>
      </c>
      <c r="H78" s="127">
        <v>0</v>
      </c>
      <c r="I78" s="127">
        <v>0</v>
      </c>
      <c r="J78" s="128">
        <v>4205141.3</v>
      </c>
      <c r="K78" s="128">
        <v>4205141.3</v>
      </c>
      <c r="L78" s="124">
        <f t="shared" si="5"/>
        <v>0</v>
      </c>
    </row>
    <row r="79" spans="1:12" x14ac:dyDescent="0.3">
      <c r="A79" s="121" t="s">
        <v>396</v>
      </c>
      <c r="B79" s="122" t="s">
        <v>72</v>
      </c>
      <c r="C79" s="123">
        <v>0</v>
      </c>
      <c r="D79" s="124">
        <v>-362943.99000000022</v>
      </c>
      <c r="E79" s="125">
        <f t="shared" si="3"/>
        <v>-362943.99000000022</v>
      </c>
      <c r="F79" s="126">
        <v>1457369</v>
      </c>
      <c r="G79" s="124">
        <f t="shared" si="4"/>
        <v>145736.9</v>
      </c>
      <c r="H79" s="127">
        <v>0</v>
      </c>
      <c r="I79" s="127">
        <v>0</v>
      </c>
      <c r="J79" s="128">
        <v>362943.99</v>
      </c>
      <c r="K79" s="128">
        <v>362943.99</v>
      </c>
      <c r="L79" s="124">
        <f t="shared" si="5"/>
        <v>0</v>
      </c>
    </row>
    <row r="80" spans="1:12" x14ac:dyDescent="0.3">
      <c r="A80" s="121" t="s">
        <v>397</v>
      </c>
      <c r="B80" s="122" t="s">
        <v>73</v>
      </c>
      <c r="C80" s="123">
        <v>0</v>
      </c>
      <c r="D80" s="124">
        <v>-2494699.8599999994</v>
      </c>
      <c r="E80" s="125">
        <f t="shared" si="3"/>
        <v>-2494699.8599999994</v>
      </c>
      <c r="F80" s="126">
        <v>2924892</v>
      </c>
      <c r="G80" s="124">
        <f t="shared" si="4"/>
        <v>292489.2</v>
      </c>
      <c r="H80" s="127">
        <v>0</v>
      </c>
      <c r="I80" s="127">
        <v>0</v>
      </c>
      <c r="J80" s="128">
        <v>2494699.86</v>
      </c>
      <c r="K80" s="128">
        <v>2494699.86</v>
      </c>
      <c r="L80" s="124">
        <f t="shared" si="5"/>
        <v>0</v>
      </c>
    </row>
    <row r="81" spans="1:12" x14ac:dyDescent="0.3">
      <c r="A81" s="121" t="s">
        <v>398</v>
      </c>
      <c r="B81" s="122" t="s">
        <v>74</v>
      </c>
      <c r="C81" s="129">
        <v>0</v>
      </c>
      <c r="D81" s="124">
        <v>-42349.630000000005</v>
      </c>
      <c r="E81" s="125">
        <f t="shared" si="3"/>
        <v>-42349.630000000005</v>
      </c>
      <c r="F81" s="126">
        <v>341208</v>
      </c>
      <c r="G81" s="124">
        <f t="shared" si="4"/>
        <v>34120.800000000003</v>
      </c>
      <c r="H81" s="127">
        <v>0</v>
      </c>
      <c r="I81" s="127">
        <v>0</v>
      </c>
      <c r="J81" s="128">
        <v>42349.63</v>
      </c>
      <c r="K81" s="128">
        <v>42349.63</v>
      </c>
      <c r="L81" s="124">
        <f t="shared" si="5"/>
        <v>0</v>
      </c>
    </row>
    <row r="82" spans="1:12" x14ac:dyDescent="0.3">
      <c r="A82" s="121" t="s">
        <v>399</v>
      </c>
      <c r="B82" s="122" t="s">
        <v>75</v>
      </c>
      <c r="C82" s="123">
        <v>0</v>
      </c>
      <c r="D82" s="124">
        <v>-7251539.4199999962</v>
      </c>
      <c r="E82" s="125">
        <f t="shared" si="3"/>
        <v>-7251539.4199999962</v>
      </c>
      <c r="F82" s="126">
        <v>18406916</v>
      </c>
      <c r="G82" s="124">
        <f t="shared" si="4"/>
        <v>1840691.6</v>
      </c>
      <c r="H82" s="127">
        <v>0</v>
      </c>
      <c r="I82" s="127">
        <v>0</v>
      </c>
      <c r="J82" s="128">
        <v>7251539.4199999999</v>
      </c>
      <c r="K82" s="128">
        <v>7251539.4199999999</v>
      </c>
      <c r="L82" s="124">
        <f t="shared" si="5"/>
        <v>0</v>
      </c>
    </row>
    <row r="83" spans="1:12" x14ac:dyDescent="0.3">
      <c r="A83" s="121" t="s">
        <v>400</v>
      </c>
      <c r="B83" s="122" t="s">
        <v>76</v>
      </c>
      <c r="C83" s="123">
        <v>0</v>
      </c>
      <c r="D83" s="124">
        <v>-562282.16999999993</v>
      </c>
      <c r="E83" s="125">
        <f t="shared" si="3"/>
        <v>-562282.16999999993</v>
      </c>
      <c r="F83" s="126">
        <v>955368</v>
      </c>
      <c r="G83" s="124">
        <f t="shared" si="4"/>
        <v>95536.8</v>
      </c>
      <c r="H83" s="127">
        <v>0</v>
      </c>
      <c r="I83" s="127">
        <v>0</v>
      </c>
      <c r="J83" s="128">
        <v>562282.17000000004</v>
      </c>
      <c r="K83" s="128">
        <v>562282.17000000004</v>
      </c>
      <c r="L83" s="124">
        <f t="shared" si="5"/>
        <v>0</v>
      </c>
    </row>
    <row r="84" spans="1:12" x14ac:dyDescent="0.3">
      <c r="A84" s="121" t="s">
        <v>401</v>
      </c>
      <c r="B84" s="122" t="s">
        <v>77</v>
      </c>
      <c r="C84" s="123">
        <v>0</v>
      </c>
      <c r="D84" s="124">
        <v>-1060186.5999999996</v>
      </c>
      <c r="E84" s="125">
        <f t="shared" si="3"/>
        <v>-1060186.5999999996</v>
      </c>
      <c r="F84" s="126">
        <v>1343836</v>
      </c>
      <c r="G84" s="124">
        <f t="shared" si="4"/>
        <v>134383.6</v>
      </c>
      <c r="H84" s="127">
        <v>0</v>
      </c>
      <c r="I84" s="127">
        <v>0</v>
      </c>
      <c r="J84" s="128">
        <v>1060186.6000000001</v>
      </c>
      <c r="K84" s="128">
        <v>1060186.6000000001</v>
      </c>
      <c r="L84" s="124">
        <f t="shared" si="5"/>
        <v>0</v>
      </c>
    </row>
    <row r="85" spans="1:12" x14ac:dyDescent="0.3">
      <c r="A85" s="121" t="s">
        <v>402</v>
      </c>
      <c r="B85" s="122" t="s">
        <v>78</v>
      </c>
      <c r="C85" s="123">
        <v>0</v>
      </c>
      <c r="D85" s="124">
        <v>-37156.919999999984</v>
      </c>
      <c r="E85" s="125">
        <f t="shared" si="3"/>
        <v>-37156.919999999984</v>
      </c>
      <c r="F85" s="126">
        <v>206115</v>
      </c>
      <c r="G85" s="124">
        <f t="shared" si="4"/>
        <v>20611.5</v>
      </c>
      <c r="H85" s="127">
        <v>0</v>
      </c>
      <c r="I85" s="127">
        <v>0</v>
      </c>
      <c r="J85" s="128">
        <v>37156.92</v>
      </c>
      <c r="K85" s="128">
        <v>37156.92</v>
      </c>
      <c r="L85" s="124">
        <f t="shared" si="5"/>
        <v>0</v>
      </c>
    </row>
    <row r="86" spans="1:12" x14ac:dyDescent="0.3">
      <c r="A86" s="121" t="s">
        <v>403</v>
      </c>
      <c r="B86" s="122" t="s">
        <v>79</v>
      </c>
      <c r="C86" s="123">
        <v>163914.16</v>
      </c>
      <c r="D86" s="124">
        <v>138890.49</v>
      </c>
      <c r="E86" s="125">
        <f t="shared" si="3"/>
        <v>302804.65000000002</v>
      </c>
      <c r="F86" s="126">
        <v>2189031</v>
      </c>
      <c r="G86" s="124">
        <f t="shared" si="4"/>
        <v>218903.1</v>
      </c>
      <c r="H86" s="127">
        <v>218903.1</v>
      </c>
      <c r="I86" s="127">
        <f>E86-H86</f>
        <v>83901.550000000017</v>
      </c>
      <c r="J86" s="128">
        <v>0</v>
      </c>
      <c r="K86" s="128">
        <v>0</v>
      </c>
      <c r="L86" s="124">
        <f t="shared" si="5"/>
        <v>0</v>
      </c>
    </row>
    <row r="87" spans="1:12" x14ac:dyDescent="0.3">
      <c r="A87" s="121" t="s">
        <v>404</v>
      </c>
      <c r="B87" s="122" t="s">
        <v>80</v>
      </c>
      <c r="C87" s="123">
        <v>36031.11</v>
      </c>
      <c r="D87" s="124">
        <v>-108724.91000000003</v>
      </c>
      <c r="E87" s="125">
        <f t="shared" si="3"/>
        <v>-72693.800000000032</v>
      </c>
      <c r="F87" s="126">
        <v>627902</v>
      </c>
      <c r="G87" s="124">
        <f t="shared" si="4"/>
        <v>62790.200000000004</v>
      </c>
      <c r="H87" s="127">
        <v>0</v>
      </c>
      <c r="I87" s="127">
        <v>0</v>
      </c>
      <c r="J87" s="128">
        <v>72693.8</v>
      </c>
      <c r="K87" s="128">
        <v>72693.8</v>
      </c>
      <c r="L87" s="124">
        <f t="shared" si="5"/>
        <v>0</v>
      </c>
    </row>
    <row r="88" spans="1:12" x14ac:dyDescent="0.3">
      <c r="A88" s="121" t="s">
        <v>405</v>
      </c>
      <c r="B88" s="122" t="s">
        <v>81</v>
      </c>
      <c r="C88" s="123">
        <v>0</v>
      </c>
      <c r="D88" s="124">
        <v>-16104364.299999986</v>
      </c>
      <c r="E88" s="125">
        <f t="shared" si="3"/>
        <v>-16104364.299999986</v>
      </c>
      <c r="F88" s="126">
        <v>43105739</v>
      </c>
      <c r="G88" s="124">
        <f t="shared" si="4"/>
        <v>4310573.9000000004</v>
      </c>
      <c r="H88" s="127">
        <v>0</v>
      </c>
      <c r="I88" s="127">
        <v>0</v>
      </c>
      <c r="J88" s="128">
        <v>16104364.300000001</v>
      </c>
      <c r="K88" s="128">
        <v>16104364.300000001</v>
      </c>
      <c r="L88" s="124">
        <f t="shared" si="5"/>
        <v>0</v>
      </c>
    </row>
    <row r="89" spans="1:12" x14ac:dyDescent="0.3">
      <c r="A89" s="121" t="s">
        <v>406</v>
      </c>
      <c r="B89" s="122" t="s">
        <v>82</v>
      </c>
      <c r="C89" s="123">
        <v>0</v>
      </c>
      <c r="D89" s="124">
        <v>-11870.589999999998</v>
      </c>
      <c r="E89" s="125">
        <f t="shared" si="3"/>
        <v>-11870.589999999998</v>
      </c>
      <c r="F89" s="126">
        <v>105592</v>
      </c>
      <c r="G89" s="124">
        <f t="shared" si="4"/>
        <v>10559.2</v>
      </c>
      <c r="H89" s="127">
        <v>0</v>
      </c>
      <c r="I89" s="127">
        <v>0</v>
      </c>
      <c r="J89" s="128">
        <v>11870.59</v>
      </c>
      <c r="K89" s="128">
        <v>11870.59</v>
      </c>
      <c r="L89" s="124">
        <f t="shared" si="5"/>
        <v>0</v>
      </c>
    </row>
    <row r="90" spans="1:12" x14ac:dyDescent="0.3">
      <c r="A90" s="121" t="s">
        <v>407</v>
      </c>
      <c r="B90" s="122" t="s">
        <v>1522</v>
      </c>
      <c r="C90" s="123">
        <v>0</v>
      </c>
      <c r="D90" s="124">
        <v>-497900.14999999991</v>
      </c>
      <c r="E90" s="125">
        <f t="shared" si="3"/>
        <v>-497900.14999999991</v>
      </c>
      <c r="F90" s="126">
        <v>844278</v>
      </c>
      <c r="G90" s="124">
        <f t="shared" si="4"/>
        <v>84427.8</v>
      </c>
      <c r="H90" s="127">
        <v>0</v>
      </c>
      <c r="I90" s="127">
        <v>0</v>
      </c>
      <c r="J90" s="128">
        <v>497900.15</v>
      </c>
      <c r="K90" s="128">
        <v>497900.15</v>
      </c>
      <c r="L90" s="124">
        <f t="shared" si="5"/>
        <v>0</v>
      </c>
    </row>
    <row r="91" spans="1:12" x14ac:dyDescent="0.3">
      <c r="A91" s="121" t="s">
        <v>408</v>
      </c>
      <c r="B91" s="122" t="s">
        <v>84</v>
      </c>
      <c r="C91" s="123">
        <v>0</v>
      </c>
      <c r="D91" s="124">
        <v>-4130206.2100000009</v>
      </c>
      <c r="E91" s="125">
        <f t="shared" si="3"/>
        <v>-4130206.2100000009</v>
      </c>
      <c r="F91" s="126">
        <v>14850151</v>
      </c>
      <c r="G91" s="124">
        <f t="shared" si="4"/>
        <v>1485015.1</v>
      </c>
      <c r="H91" s="127">
        <v>0</v>
      </c>
      <c r="I91" s="127">
        <v>0</v>
      </c>
      <c r="J91" s="128">
        <v>4130206.21</v>
      </c>
      <c r="K91" s="128">
        <v>4130206.21</v>
      </c>
      <c r="L91" s="124">
        <f t="shared" si="5"/>
        <v>0</v>
      </c>
    </row>
    <row r="92" spans="1:12" x14ac:dyDescent="0.3">
      <c r="A92" s="121" t="s">
        <v>409</v>
      </c>
      <c r="B92" s="122" t="s">
        <v>85</v>
      </c>
      <c r="C92" s="123">
        <v>0</v>
      </c>
      <c r="D92" s="124">
        <v>-130764.96999999997</v>
      </c>
      <c r="E92" s="125">
        <f t="shared" si="3"/>
        <v>-130764.96999999997</v>
      </c>
      <c r="F92" s="126">
        <v>412824</v>
      </c>
      <c r="G92" s="124">
        <f t="shared" si="4"/>
        <v>41282.400000000001</v>
      </c>
      <c r="H92" s="127">
        <v>0</v>
      </c>
      <c r="I92" s="127">
        <v>0</v>
      </c>
      <c r="J92" s="128">
        <v>130764.97</v>
      </c>
      <c r="K92" s="128">
        <v>130764.97</v>
      </c>
      <c r="L92" s="124">
        <f t="shared" si="5"/>
        <v>0</v>
      </c>
    </row>
    <row r="93" spans="1:12" x14ac:dyDescent="0.3">
      <c r="A93" s="121" t="s">
        <v>354</v>
      </c>
      <c r="B93" s="122" t="s">
        <v>31</v>
      </c>
      <c r="C93" s="129">
        <v>29991.98</v>
      </c>
      <c r="D93" s="124">
        <v>-63524.839999999982</v>
      </c>
      <c r="E93" s="125">
        <f t="shared" si="3"/>
        <v>-33532.859999999986</v>
      </c>
      <c r="F93" s="126">
        <v>295322</v>
      </c>
      <c r="G93" s="124">
        <f t="shared" si="4"/>
        <v>29532.2</v>
      </c>
      <c r="H93" s="127">
        <v>0</v>
      </c>
      <c r="I93" s="127">
        <v>0</v>
      </c>
      <c r="J93" s="128">
        <v>33532.86</v>
      </c>
      <c r="K93" s="128">
        <v>33532.86</v>
      </c>
      <c r="L93" s="124">
        <f t="shared" si="5"/>
        <v>0</v>
      </c>
    </row>
    <row r="94" spans="1:12" x14ac:dyDescent="0.3">
      <c r="A94" s="121" t="s">
        <v>410</v>
      </c>
      <c r="B94" s="122" t="s">
        <v>86</v>
      </c>
      <c r="C94" s="123">
        <v>0</v>
      </c>
      <c r="D94" s="124">
        <v>-490156.4800000001</v>
      </c>
      <c r="E94" s="125">
        <f t="shared" si="3"/>
        <v>-490156.4800000001</v>
      </c>
      <c r="F94" s="126">
        <v>417472</v>
      </c>
      <c r="G94" s="124">
        <f t="shared" si="4"/>
        <v>41747.200000000004</v>
      </c>
      <c r="H94" s="127">
        <v>0</v>
      </c>
      <c r="I94" s="127">
        <v>0</v>
      </c>
      <c r="J94" s="128">
        <v>490156.48</v>
      </c>
      <c r="K94" s="128">
        <v>490156.48</v>
      </c>
      <c r="L94" s="124">
        <f t="shared" si="5"/>
        <v>0</v>
      </c>
    </row>
    <row r="95" spans="1:12" x14ac:dyDescent="0.3">
      <c r="A95" s="121" t="s">
        <v>411</v>
      </c>
      <c r="B95" s="122" t="s">
        <v>87</v>
      </c>
      <c r="C95" s="123">
        <v>0</v>
      </c>
      <c r="D95" s="124">
        <v>-714872.2699999999</v>
      </c>
      <c r="E95" s="125">
        <f t="shared" si="3"/>
        <v>-714872.2699999999</v>
      </c>
      <c r="F95" s="126">
        <v>958113</v>
      </c>
      <c r="G95" s="124">
        <f t="shared" si="4"/>
        <v>95811.3</v>
      </c>
      <c r="H95" s="127">
        <v>0</v>
      </c>
      <c r="I95" s="127">
        <v>0</v>
      </c>
      <c r="J95" s="128">
        <v>714872.27</v>
      </c>
      <c r="K95" s="128">
        <v>714872.27</v>
      </c>
      <c r="L95" s="124">
        <f t="shared" si="5"/>
        <v>0</v>
      </c>
    </row>
    <row r="96" spans="1:12" x14ac:dyDescent="0.3">
      <c r="A96" s="121" t="s">
        <v>412</v>
      </c>
      <c r="B96" s="122" t="s">
        <v>88</v>
      </c>
      <c r="C96" s="123">
        <v>0</v>
      </c>
      <c r="D96" s="124">
        <v>-273994.70999999985</v>
      </c>
      <c r="E96" s="125">
        <f t="shared" si="3"/>
        <v>-273994.70999999985</v>
      </c>
      <c r="F96" s="126">
        <v>316776</v>
      </c>
      <c r="G96" s="124">
        <f t="shared" si="4"/>
        <v>31677.600000000002</v>
      </c>
      <c r="H96" s="127">
        <v>0</v>
      </c>
      <c r="I96" s="127">
        <v>0</v>
      </c>
      <c r="J96" s="128">
        <v>273994.71000000002</v>
      </c>
      <c r="K96" s="128">
        <v>273994.71000000002</v>
      </c>
      <c r="L96" s="124">
        <f t="shared" si="5"/>
        <v>0</v>
      </c>
    </row>
    <row r="97" spans="1:12" x14ac:dyDescent="0.3">
      <c r="A97" s="121" t="s">
        <v>413</v>
      </c>
      <c r="B97" s="122" t="s">
        <v>89</v>
      </c>
      <c r="C97" s="123">
        <v>3938.95</v>
      </c>
      <c r="D97" s="124">
        <v>-100184.35999999999</v>
      </c>
      <c r="E97" s="125">
        <f t="shared" si="3"/>
        <v>-96245.409999999989</v>
      </c>
      <c r="F97" s="126">
        <v>724409</v>
      </c>
      <c r="G97" s="124">
        <f t="shared" si="4"/>
        <v>72440.900000000009</v>
      </c>
      <c r="H97" s="127">
        <v>0</v>
      </c>
      <c r="I97" s="127">
        <v>0</v>
      </c>
      <c r="J97" s="128">
        <v>96245.41</v>
      </c>
      <c r="K97" s="128">
        <v>96245.36</v>
      </c>
      <c r="L97" s="124">
        <f t="shared" si="5"/>
        <v>5.0000000002910383E-2</v>
      </c>
    </row>
    <row r="98" spans="1:12" x14ac:dyDescent="0.3">
      <c r="A98" s="121" t="s">
        <v>418</v>
      </c>
      <c r="B98" s="122" t="s">
        <v>95</v>
      </c>
      <c r="C98" s="123">
        <v>0</v>
      </c>
      <c r="D98" s="124">
        <v>159936.57999999996</v>
      </c>
      <c r="E98" s="125">
        <f t="shared" si="3"/>
        <v>159936.57999999996</v>
      </c>
      <c r="F98" s="126">
        <v>868329</v>
      </c>
      <c r="G98" s="124">
        <f t="shared" si="4"/>
        <v>86832.900000000009</v>
      </c>
      <c r="H98" s="127">
        <v>86832.9</v>
      </c>
      <c r="I98" s="127">
        <f>E98-H98</f>
        <v>73103.679999999964</v>
      </c>
      <c r="J98" s="128">
        <v>0</v>
      </c>
      <c r="K98" s="128">
        <v>0</v>
      </c>
      <c r="L98" s="124">
        <f t="shared" si="5"/>
        <v>0</v>
      </c>
    </row>
    <row r="99" spans="1:12" x14ac:dyDescent="0.3">
      <c r="A99" s="121" t="s">
        <v>654</v>
      </c>
      <c r="B99" s="122" t="s">
        <v>90</v>
      </c>
      <c r="C99" s="123">
        <v>46376.33</v>
      </c>
      <c r="D99" s="124">
        <v>79401.739999999932</v>
      </c>
      <c r="E99" s="125">
        <f t="shared" si="3"/>
        <v>125778.06999999993</v>
      </c>
      <c r="F99" s="126">
        <v>459196</v>
      </c>
      <c r="G99" s="124">
        <f t="shared" si="4"/>
        <v>45919.600000000006</v>
      </c>
      <c r="H99" s="127">
        <v>45919.6</v>
      </c>
      <c r="I99" s="127">
        <f>E99-H99</f>
        <v>79858.469999999943</v>
      </c>
      <c r="J99" s="128">
        <v>0</v>
      </c>
      <c r="K99" s="128">
        <v>0</v>
      </c>
      <c r="L99" s="124">
        <f t="shared" si="5"/>
        <v>0</v>
      </c>
    </row>
    <row r="100" spans="1:12" x14ac:dyDescent="0.3">
      <c r="A100" s="121" t="s">
        <v>416</v>
      </c>
      <c r="B100" s="122" t="s">
        <v>93</v>
      </c>
      <c r="C100" s="123">
        <v>0</v>
      </c>
      <c r="D100" s="124">
        <v>-96095.739999999991</v>
      </c>
      <c r="E100" s="125">
        <f t="shared" si="3"/>
        <v>-96095.739999999991</v>
      </c>
      <c r="F100" s="126">
        <v>533916</v>
      </c>
      <c r="G100" s="124">
        <f t="shared" si="4"/>
        <v>53391.600000000006</v>
      </c>
      <c r="H100" s="127">
        <v>0</v>
      </c>
      <c r="I100" s="127">
        <v>0</v>
      </c>
      <c r="J100" s="128">
        <v>96095.74</v>
      </c>
      <c r="K100" s="128">
        <v>96095.74</v>
      </c>
      <c r="L100" s="124">
        <f t="shared" si="5"/>
        <v>0</v>
      </c>
    </row>
    <row r="101" spans="1:12" x14ac:dyDescent="0.3">
      <c r="A101" s="121" t="s">
        <v>417</v>
      </c>
      <c r="B101" s="122" t="s">
        <v>94</v>
      </c>
      <c r="C101" s="123">
        <v>0</v>
      </c>
      <c r="D101" s="124">
        <v>-310419.05000000005</v>
      </c>
      <c r="E101" s="125">
        <f t="shared" si="3"/>
        <v>-310419.05000000005</v>
      </c>
      <c r="F101" s="126">
        <v>350523</v>
      </c>
      <c r="G101" s="124">
        <f t="shared" si="4"/>
        <v>35052.300000000003</v>
      </c>
      <c r="H101" s="127">
        <v>0</v>
      </c>
      <c r="I101" s="127">
        <v>0</v>
      </c>
      <c r="J101" s="128">
        <v>310419.05</v>
      </c>
      <c r="K101" s="128">
        <v>310419.05</v>
      </c>
      <c r="L101" s="124">
        <f t="shared" si="5"/>
        <v>0</v>
      </c>
    </row>
    <row r="102" spans="1:12" x14ac:dyDescent="0.3">
      <c r="A102" s="121" t="s">
        <v>557</v>
      </c>
      <c r="B102" s="122" t="s">
        <v>234</v>
      </c>
      <c r="C102" s="123">
        <v>0</v>
      </c>
      <c r="D102" s="124">
        <v>-129312.31999999998</v>
      </c>
      <c r="E102" s="125">
        <f t="shared" si="3"/>
        <v>-129312.31999999998</v>
      </c>
      <c r="F102" s="126">
        <v>502383</v>
      </c>
      <c r="G102" s="124">
        <f t="shared" si="4"/>
        <v>50238.3</v>
      </c>
      <c r="H102" s="127">
        <v>0</v>
      </c>
      <c r="I102" s="127">
        <v>0</v>
      </c>
      <c r="J102" s="128">
        <v>129312.32000000001</v>
      </c>
      <c r="K102" s="128">
        <v>129312.32000000001</v>
      </c>
      <c r="L102" s="124">
        <f t="shared" si="5"/>
        <v>0</v>
      </c>
    </row>
    <row r="103" spans="1:12" x14ac:dyDescent="0.3">
      <c r="A103" s="121" t="s">
        <v>420</v>
      </c>
      <c r="B103" s="122" t="s">
        <v>97</v>
      </c>
      <c r="C103" s="123">
        <v>0</v>
      </c>
      <c r="D103" s="124">
        <v>-192943.30000000005</v>
      </c>
      <c r="E103" s="125">
        <f t="shared" si="3"/>
        <v>-192943.30000000005</v>
      </c>
      <c r="F103" s="126">
        <v>202404</v>
      </c>
      <c r="G103" s="124">
        <f t="shared" si="4"/>
        <v>20240.400000000001</v>
      </c>
      <c r="H103" s="127">
        <v>0</v>
      </c>
      <c r="I103" s="127">
        <v>0</v>
      </c>
      <c r="J103" s="128">
        <v>192943.3</v>
      </c>
      <c r="K103" s="128">
        <v>192943.3</v>
      </c>
      <c r="L103" s="124">
        <f t="shared" si="5"/>
        <v>0</v>
      </c>
    </row>
    <row r="104" spans="1:12" x14ac:dyDescent="0.3">
      <c r="A104" s="121" t="s">
        <v>421</v>
      </c>
      <c r="B104" s="122" t="s">
        <v>98</v>
      </c>
      <c r="C104" s="123">
        <v>0</v>
      </c>
      <c r="D104" s="124">
        <v>-129326.42999999976</v>
      </c>
      <c r="E104" s="125">
        <f t="shared" si="3"/>
        <v>-129326.42999999976</v>
      </c>
      <c r="F104" s="126">
        <v>968118</v>
      </c>
      <c r="G104" s="124">
        <f t="shared" si="4"/>
        <v>96811.8</v>
      </c>
      <c r="H104" s="127">
        <v>0</v>
      </c>
      <c r="I104" s="127">
        <v>0</v>
      </c>
      <c r="J104" s="128">
        <v>129326.43</v>
      </c>
      <c r="K104" s="128">
        <v>129326.43</v>
      </c>
      <c r="L104" s="124">
        <f t="shared" si="5"/>
        <v>0</v>
      </c>
    </row>
    <row r="105" spans="1:12" x14ac:dyDescent="0.3">
      <c r="A105" s="121" t="s">
        <v>422</v>
      </c>
      <c r="B105" s="122" t="s">
        <v>99</v>
      </c>
      <c r="C105" s="123">
        <v>0</v>
      </c>
      <c r="D105" s="124">
        <v>-257695.94</v>
      </c>
      <c r="E105" s="125">
        <f t="shared" si="3"/>
        <v>-257695.94</v>
      </c>
      <c r="F105" s="126">
        <v>819951</v>
      </c>
      <c r="G105" s="124">
        <f t="shared" si="4"/>
        <v>81995.100000000006</v>
      </c>
      <c r="H105" s="127">
        <v>0</v>
      </c>
      <c r="I105" s="127">
        <v>0</v>
      </c>
      <c r="J105" s="128">
        <v>257695.94</v>
      </c>
      <c r="K105" s="128">
        <v>257695.94</v>
      </c>
      <c r="L105" s="124">
        <f t="shared" si="5"/>
        <v>0</v>
      </c>
    </row>
    <row r="106" spans="1:12" x14ac:dyDescent="0.3">
      <c r="A106" s="121" t="s">
        <v>423</v>
      </c>
      <c r="B106" s="122" t="s">
        <v>100</v>
      </c>
      <c r="C106" s="123">
        <v>0</v>
      </c>
      <c r="D106" s="124">
        <v>-313393.60999999987</v>
      </c>
      <c r="E106" s="125">
        <f t="shared" si="3"/>
        <v>-313393.60999999987</v>
      </c>
      <c r="F106" s="126">
        <v>385798</v>
      </c>
      <c r="G106" s="124">
        <f t="shared" si="4"/>
        <v>38579.800000000003</v>
      </c>
      <c r="H106" s="127">
        <v>0</v>
      </c>
      <c r="I106" s="127">
        <v>0</v>
      </c>
      <c r="J106" s="128">
        <v>313393.61</v>
      </c>
      <c r="K106" s="128">
        <v>313393.61</v>
      </c>
      <c r="L106" s="124">
        <f t="shared" si="5"/>
        <v>0</v>
      </c>
    </row>
    <row r="107" spans="1:12" x14ac:dyDescent="0.3">
      <c r="A107" s="121" t="s">
        <v>424</v>
      </c>
      <c r="B107" s="122" t="s">
        <v>101</v>
      </c>
      <c r="C107" s="123">
        <v>0</v>
      </c>
      <c r="D107" s="124">
        <v>-29971.11000000003</v>
      </c>
      <c r="E107" s="125">
        <f t="shared" si="3"/>
        <v>-29971.11000000003</v>
      </c>
      <c r="F107" s="126">
        <v>239510</v>
      </c>
      <c r="G107" s="124">
        <f t="shared" si="4"/>
        <v>23951</v>
      </c>
      <c r="H107" s="127">
        <v>0</v>
      </c>
      <c r="I107" s="127">
        <v>0</v>
      </c>
      <c r="J107" s="128">
        <v>29971.11</v>
      </c>
      <c r="K107" s="128">
        <v>29971.11</v>
      </c>
      <c r="L107" s="124">
        <f t="shared" si="5"/>
        <v>0</v>
      </c>
    </row>
    <row r="108" spans="1:12" x14ac:dyDescent="0.3">
      <c r="A108" s="121" t="s">
        <v>425</v>
      </c>
      <c r="B108" s="122" t="s">
        <v>102</v>
      </c>
      <c r="C108" s="123">
        <v>0</v>
      </c>
      <c r="D108" s="124">
        <v>-740438.23</v>
      </c>
      <c r="E108" s="125">
        <f t="shared" si="3"/>
        <v>-740438.23</v>
      </c>
      <c r="F108" s="126">
        <v>1102036</v>
      </c>
      <c r="G108" s="124">
        <f t="shared" si="4"/>
        <v>110203.6</v>
      </c>
      <c r="H108" s="127">
        <v>0</v>
      </c>
      <c r="I108" s="127">
        <v>0</v>
      </c>
      <c r="J108" s="128">
        <v>740438.23</v>
      </c>
      <c r="K108" s="128">
        <v>740438.23</v>
      </c>
      <c r="L108" s="124">
        <f t="shared" si="5"/>
        <v>0</v>
      </c>
    </row>
    <row r="109" spans="1:12" x14ac:dyDescent="0.3">
      <c r="A109" s="121" t="s">
        <v>426</v>
      </c>
      <c r="B109" s="122" t="s">
        <v>103</v>
      </c>
      <c r="C109" s="123">
        <v>0</v>
      </c>
      <c r="D109" s="124">
        <v>-251929.2</v>
      </c>
      <c r="E109" s="125">
        <f t="shared" si="3"/>
        <v>-251929.2</v>
      </c>
      <c r="F109" s="126">
        <v>436144</v>
      </c>
      <c r="G109" s="124">
        <f t="shared" si="4"/>
        <v>43614.400000000001</v>
      </c>
      <c r="H109" s="127">
        <v>0</v>
      </c>
      <c r="I109" s="127">
        <v>0</v>
      </c>
      <c r="J109" s="128">
        <v>251929.2</v>
      </c>
      <c r="K109" s="128">
        <v>251929.2</v>
      </c>
      <c r="L109" s="124">
        <f t="shared" si="5"/>
        <v>0</v>
      </c>
    </row>
    <row r="110" spans="1:12" x14ac:dyDescent="0.3">
      <c r="A110" s="121" t="s">
        <v>427</v>
      </c>
      <c r="B110" s="122" t="s">
        <v>104</v>
      </c>
      <c r="C110" s="123">
        <v>0</v>
      </c>
      <c r="D110" s="124">
        <v>-387381.01999999955</v>
      </c>
      <c r="E110" s="125">
        <f t="shared" si="3"/>
        <v>-387381.01999999955</v>
      </c>
      <c r="F110" s="126">
        <v>1980595</v>
      </c>
      <c r="G110" s="124">
        <f t="shared" si="4"/>
        <v>198059.5</v>
      </c>
      <c r="H110" s="127">
        <v>0</v>
      </c>
      <c r="I110" s="127">
        <v>0</v>
      </c>
      <c r="J110" s="128">
        <v>387381.02</v>
      </c>
      <c r="K110" s="128">
        <v>387381.02</v>
      </c>
      <c r="L110" s="124">
        <f t="shared" si="5"/>
        <v>0</v>
      </c>
    </row>
    <row r="111" spans="1:12" x14ac:dyDescent="0.3">
      <c r="A111" s="121" t="s">
        <v>428</v>
      </c>
      <c r="B111" s="122" t="s">
        <v>105</v>
      </c>
      <c r="C111" s="123">
        <v>0</v>
      </c>
      <c r="D111" s="124">
        <v>-377212.58000000042</v>
      </c>
      <c r="E111" s="125">
        <f t="shared" si="3"/>
        <v>-377212.58000000042</v>
      </c>
      <c r="F111" s="126">
        <v>1160367</v>
      </c>
      <c r="G111" s="124">
        <f t="shared" si="4"/>
        <v>116036.70000000001</v>
      </c>
      <c r="H111" s="127">
        <v>0</v>
      </c>
      <c r="I111" s="127">
        <v>0</v>
      </c>
      <c r="J111" s="128">
        <v>377212.58</v>
      </c>
      <c r="K111" s="128">
        <v>377212.58</v>
      </c>
      <c r="L111" s="124">
        <f t="shared" si="5"/>
        <v>0</v>
      </c>
    </row>
    <row r="112" spans="1:12" x14ac:dyDescent="0.3">
      <c r="A112" s="121" t="s">
        <v>429</v>
      </c>
      <c r="B112" s="122" t="s">
        <v>106</v>
      </c>
      <c r="C112" s="123">
        <v>452193</v>
      </c>
      <c r="D112" s="124">
        <v>-644880.27000000048</v>
      </c>
      <c r="E112" s="125">
        <f t="shared" si="3"/>
        <v>-192687.27000000048</v>
      </c>
      <c r="F112" s="126">
        <v>4482814</v>
      </c>
      <c r="G112" s="124">
        <f t="shared" si="4"/>
        <v>448281.4</v>
      </c>
      <c r="H112" s="127">
        <v>0</v>
      </c>
      <c r="I112" s="127">
        <v>0</v>
      </c>
      <c r="J112" s="128">
        <v>192687.27</v>
      </c>
      <c r="K112" s="128">
        <v>192687.27</v>
      </c>
      <c r="L112" s="124">
        <f t="shared" si="5"/>
        <v>0</v>
      </c>
    </row>
    <row r="113" spans="1:12" x14ac:dyDescent="0.3">
      <c r="A113" s="121" t="s">
        <v>430</v>
      </c>
      <c r="B113" s="122" t="s">
        <v>107</v>
      </c>
      <c r="C113" s="123">
        <v>264028.82</v>
      </c>
      <c r="D113" s="124">
        <v>-417555.73999999953</v>
      </c>
      <c r="E113" s="125">
        <f t="shared" si="3"/>
        <v>-153526.91999999952</v>
      </c>
      <c r="F113" s="126">
        <v>2759136</v>
      </c>
      <c r="G113" s="124">
        <f t="shared" si="4"/>
        <v>275913.60000000003</v>
      </c>
      <c r="H113" s="127">
        <v>0</v>
      </c>
      <c r="I113" s="127">
        <v>0</v>
      </c>
      <c r="J113" s="128">
        <v>153526.92000000001</v>
      </c>
      <c r="K113" s="128">
        <v>153526.92000000001</v>
      </c>
      <c r="L113" s="124">
        <f t="shared" si="5"/>
        <v>0</v>
      </c>
    </row>
    <row r="114" spans="1:12" x14ac:dyDescent="0.3">
      <c r="A114" s="121" t="s">
        <v>431</v>
      </c>
      <c r="B114" s="122" t="s">
        <v>108</v>
      </c>
      <c r="C114" s="123">
        <v>0</v>
      </c>
      <c r="D114" s="124">
        <v>-10471.739999999962</v>
      </c>
      <c r="E114" s="125">
        <f t="shared" si="3"/>
        <v>-10471.739999999962</v>
      </c>
      <c r="F114" s="126">
        <v>493450</v>
      </c>
      <c r="G114" s="124">
        <f t="shared" si="4"/>
        <v>49345</v>
      </c>
      <c r="H114" s="127">
        <v>0</v>
      </c>
      <c r="I114" s="127">
        <v>0</v>
      </c>
      <c r="J114" s="128">
        <v>10471.74</v>
      </c>
      <c r="K114" s="128">
        <v>10471.74</v>
      </c>
      <c r="L114" s="124">
        <f t="shared" si="5"/>
        <v>0</v>
      </c>
    </row>
    <row r="115" spans="1:12" x14ac:dyDescent="0.3">
      <c r="A115" s="121" t="s">
        <v>432</v>
      </c>
      <c r="B115" s="122" t="s">
        <v>109</v>
      </c>
      <c r="C115" s="123">
        <v>0</v>
      </c>
      <c r="D115" s="124">
        <v>-112070.95999999995</v>
      </c>
      <c r="E115" s="125">
        <f t="shared" si="3"/>
        <v>-112070.95999999995</v>
      </c>
      <c r="F115" s="126">
        <v>308759</v>
      </c>
      <c r="G115" s="124">
        <f t="shared" si="4"/>
        <v>30875.9</v>
      </c>
      <c r="H115" s="127">
        <v>0</v>
      </c>
      <c r="I115" s="127">
        <v>0</v>
      </c>
      <c r="J115" s="128">
        <v>112070.96</v>
      </c>
      <c r="K115" s="128">
        <v>112070</v>
      </c>
      <c r="L115" s="124">
        <f t="shared" si="5"/>
        <v>0.96000000000640284</v>
      </c>
    </row>
    <row r="116" spans="1:12" x14ac:dyDescent="0.3">
      <c r="A116" s="121" t="s">
        <v>433</v>
      </c>
      <c r="B116" s="122" t="s">
        <v>1523</v>
      </c>
      <c r="C116" s="123">
        <v>0</v>
      </c>
      <c r="D116" s="124">
        <v>-162509.70999999985</v>
      </c>
      <c r="E116" s="125">
        <f t="shared" si="3"/>
        <v>-162509.70999999985</v>
      </c>
      <c r="F116" s="126">
        <v>712956</v>
      </c>
      <c r="G116" s="124">
        <f t="shared" si="4"/>
        <v>71295.600000000006</v>
      </c>
      <c r="H116" s="127">
        <v>0</v>
      </c>
      <c r="I116" s="127">
        <v>0</v>
      </c>
      <c r="J116" s="128">
        <v>162509.71</v>
      </c>
      <c r="K116" s="128">
        <v>162509.71</v>
      </c>
      <c r="L116" s="124">
        <f t="shared" si="5"/>
        <v>0</v>
      </c>
    </row>
    <row r="117" spans="1:12" x14ac:dyDescent="0.3">
      <c r="A117" s="121" t="s">
        <v>434</v>
      </c>
      <c r="B117" s="122" t="s">
        <v>111</v>
      </c>
      <c r="C117" s="123">
        <v>27263.35</v>
      </c>
      <c r="D117" s="124">
        <v>-93123.879999999946</v>
      </c>
      <c r="E117" s="125">
        <f t="shared" si="3"/>
        <v>-65860.529999999941</v>
      </c>
      <c r="F117" s="126">
        <v>399616</v>
      </c>
      <c r="G117" s="124">
        <f t="shared" si="4"/>
        <v>39961.600000000006</v>
      </c>
      <c r="H117" s="127">
        <v>0</v>
      </c>
      <c r="I117" s="127">
        <v>0</v>
      </c>
      <c r="J117" s="128">
        <v>65860.529999999897</v>
      </c>
      <c r="K117" s="128">
        <v>65860.53</v>
      </c>
      <c r="L117" s="124">
        <f t="shared" si="5"/>
        <v>0</v>
      </c>
    </row>
    <row r="118" spans="1:12" x14ac:dyDescent="0.3">
      <c r="A118" s="121" t="s">
        <v>435</v>
      </c>
      <c r="B118" s="122" t="s">
        <v>112</v>
      </c>
      <c r="C118" s="123">
        <v>0</v>
      </c>
      <c r="D118" s="124">
        <v>-799431.83999999985</v>
      </c>
      <c r="E118" s="125">
        <f t="shared" si="3"/>
        <v>-799431.83999999985</v>
      </c>
      <c r="F118" s="126">
        <v>872528</v>
      </c>
      <c r="G118" s="124">
        <f t="shared" si="4"/>
        <v>87252.800000000003</v>
      </c>
      <c r="H118" s="127">
        <v>0</v>
      </c>
      <c r="I118" s="127">
        <v>0</v>
      </c>
      <c r="J118" s="128">
        <v>799431.84</v>
      </c>
      <c r="K118" s="128">
        <v>799431.84</v>
      </c>
      <c r="L118" s="124">
        <f t="shared" si="5"/>
        <v>0</v>
      </c>
    </row>
    <row r="119" spans="1:12" x14ac:dyDescent="0.3">
      <c r="A119" s="121" t="s">
        <v>436</v>
      </c>
      <c r="B119" s="122" t="s">
        <v>113</v>
      </c>
      <c r="C119" s="123">
        <v>0</v>
      </c>
      <c r="D119" s="124">
        <v>45537.569999999992</v>
      </c>
      <c r="E119" s="125">
        <f t="shared" si="3"/>
        <v>45537.569999999992</v>
      </c>
      <c r="F119" s="126">
        <v>304699</v>
      </c>
      <c r="G119" s="124">
        <f t="shared" si="4"/>
        <v>30469.9</v>
      </c>
      <c r="H119" s="127">
        <v>30469.9</v>
      </c>
      <c r="I119" s="127">
        <f>E119-H119</f>
        <v>15067.669999999991</v>
      </c>
      <c r="J119" s="128">
        <v>0</v>
      </c>
      <c r="K119" s="128">
        <v>0</v>
      </c>
      <c r="L119" s="124">
        <f t="shared" si="5"/>
        <v>0</v>
      </c>
    </row>
    <row r="120" spans="1:12" x14ac:dyDescent="0.3">
      <c r="A120" s="121" t="s">
        <v>437</v>
      </c>
      <c r="B120" s="122" t="s">
        <v>114</v>
      </c>
      <c r="C120" s="123">
        <v>0</v>
      </c>
      <c r="D120" s="124">
        <v>-558575.65999999968</v>
      </c>
      <c r="E120" s="125">
        <f t="shared" si="3"/>
        <v>-558575.65999999968</v>
      </c>
      <c r="F120" s="126">
        <v>678601</v>
      </c>
      <c r="G120" s="124">
        <f t="shared" si="4"/>
        <v>67860.100000000006</v>
      </c>
      <c r="H120" s="127">
        <v>0</v>
      </c>
      <c r="I120" s="127">
        <v>0</v>
      </c>
      <c r="J120" s="128">
        <v>558575.66</v>
      </c>
      <c r="K120" s="128">
        <v>558575.66</v>
      </c>
      <c r="L120" s="124">
        <f t="shared" si="5"/>
        <v>0</v>
      </c>
    </row>
    <row r="121" spans="1:12" x14ac:dyDescent="0.3">
      <c r="A121" s="121" t="s">
        <v>438</v>
      </c>
      <c r="B121" s="122" t="s">
        <v>115</v>
      </c>
      <c r="C121" s="123">
        <v>0</v>
      </c>
      <c r="D121" s="124">
        <v>-927953.02000000014</v>
      </c>
      <c r="E121" s="125">
        <f t="shared" si="3"/>
        <v>-927953.02000000014</v>
      </c>
      <c r="F121" s="126">
        <v>1797737</v>
      </c>
      <c r="G121" s="124">
        <f t="shared" si="4"/>
        <v>179773.7</v>
      </c>
      <c r="H121" s="127">
        <v>0</v>
      </c>
      <c r="I121" s="127">
        <v>0</v>
      </c>
      <c r="J121" s="128">
        <v>927953.02</v>
      </c>
      <c r="K121" s="128">
        <v>927953.02</v>
      </c>
      <c r="L121" s="124">
        <f t="shared" si="5"/>
        <v>0</v>
      </c>
    </row>
    <row r="122" spans="1:12" x14ac:dyDescent="0.3">
      <c r="A122" s="121" t="s">
        <v>439</v>
      </c>
      <c r="B122" s="122" t="s">
        <v>116</v>
      </c>
      <c r="C122" s="123">
        <v>0</v>
      </c>
      <c r="D122" s="124">
        <v>-299191.41000000003</v>
      </c>
      <c r="E122" s="125">
        <f t="shared" si="3"/>
        <v>-299191.41000000003</v>
      </c>
      <c r="F122" s="126">
        <v>267530</v>
      </c>
      <c r="G122" s="124">
        <f t="shared" si="4"/>
        <v>26753</v>
      </c>
      <c r="H122" s="127">
        <v>0</v>
      </c>
      <c r="I122" s="127">
        <v>0</v>
      </c>
      <c r="J122" s="128">
        <v>299191.40999999997</v>
      </c>
      <c r="K122" s="128">
        <v>299191.40999999997</v>
      </c>
      <c r="L122" s="124">
        <f t="shared" si="5"/>
        <v>0</v>
      </c>
    </row>
    <row r="123" spans="1:12" x14ac:dyDescent="0.3">
      <c r="A123" s="121" t="s">
        <v>441</v>
      </c>
      <c r="B123" s="122" t="s">
        <v>118</v>
      </c>
      <c r="C123" s="123">
        <v>0</v>
      </c>
      <c r="D123" s="124">
        <v>-194032.31999999995</v>
      </c>
      <c r="E123" s="125">
        <f t="shared" si="3"/>
        <v>-194032.31999999995</v>
      </c>
      <c r="F123" s="126">
        <v>271195</v>
      </c>
      <c r="G123" s="124">
        <f t="shared" si="4"/>
        <v>27119.5</v>
      </c>
      <c r="H123" s="127">
        <v>0</v>
      </c>
      <c r="I123" s="127">
        <v>0</v>
      </c>
      <c r="J123" s="128">
        <v>194032.32</v>
      </c>
      <c r="K123" s="128">
        <v>194032.32</v>
      </c>
      <c r="L123" s="124">
        <f t="shared" si="5"/>
        <v>0</v>
      </c>
    </row>
    <row r="124" spans="1:12" x14ac:dyDescent="0.3">
      <c r="A124" s="121" t="s">
        <v>521</v>
      </c>
      <c r="B124" s="122" t="s">
        <v>198</v>
      </c>
      <c r="C124" s="123">
        <v>0</v>
      </c>
      <c r="D124" s="124">
        <v>-445437.6399999999</v>
      </c>
      <c r="E124" s="125">
        <f t="shared" si="3"/>
        <v>-445437.6399999999</v>
      </c>
      <c r="F124" s="126">
        <v>598741</v>
      </c>
      <c r="G124" s="124">
        <f t="shared" si="4"/>
        <v>59874.100000000006</v>
      </c>
      <c r="H124" s="127">
        <v>0</v>
      </c>
      <c r="I124" s="127">
        <v>0</v>
      </c>
      <c r="J124" s="128">
        <v>445437.64</v>
      </c>
      <c r="K124" s="128">
        <v>445437.64</v>
      </c>
      <c r="L124" s="124">
        <f t="shared" si="5"/>
        <v>0</v>
      </c>
    </row>
    <row r="125" spans="1:12" x14ac:dyDescent="0.3">
      <c r="A125" s="121" t="s">
        <v>440</v>
      </c>
      <c r="B125" s="122" t="s">
        <v>117</v>
      </c>
      <c r="C125" s="123">
        <v>0</v>
      </c>
      <c r="D125" s="124">
        <v>36975.169999999969</v>
      </c>
      <c r="E125" s="125">
        <f t="shared" si="3"/>
        <v>36975.169999999969</v>
      </c>
      <c r="F125" s="126">
        <v>209886</v>
      </c>
      <c r="G125" s="124">
        <f t="shared" si="4"/>
        <v>20988.600000000002</v>
      </c>
      <c r="H125" s="127">
        <v>20988.6</v>
      </c>
      <c r="I125" s="127">
        <f>E125-H125</f>
        <v>15986.569999999971</v>
      </c>
      <c r="J125" s="128">
        <v>0</v>
      </c>
      <c r="K125" s="128">
        <v>0</v>
      </c>
      <c r="L125" s="124">
        <f t="shared" si="5"/>
        <v>0</v>
      </c>
    </row>
    <row r="126" spans="1:12" x14ac:dyDescent="0.3">
      <c r="A126" s="121" t="s">
        <v>443</v>
      </c>
      <c r="B126" s="122" t="s">
        <v>120</v>
      </c>
      <c r="C126" s="123">
        <v>0</v>
      </c>
      <c r="D126" s="124">
        <v>-501653.91999999993</v>
      </c>
      <c r="E126" s="125">
        <f t="shared" si="3"/>
        <v>-501653.91999999993</v>
      </c>
      <c r="F126" s="126">
        <v>1813313</v>
      </c>
      <c r="G126" s="124">
        <f t="shared" si="4"/>
        <v>181331.30000000002</v>
      </c>
      <c r="H126" s="127">
        <v>0</v>
      </c>
      <c r="I126" s="127">
        <v>0</v>
      </c>
      <c r="J126" s="128">
        <v>501653.92</v>
      </c>
      <c r="K126" s="128">
        <v>501653.92</v>
      </c>
      <c r="L126" s="124">
        <f t="shared" si="5"/>
        <v>0</v>
      </c>
    </row>
    <row r="127" spans="1:12" x14ac:dyDescent="0.3">
      <c r="A127" s="121" t="s">
        <v>444</v>
      </c>
      <c r="B127" s="122" t="s">
        <v>121</v>
      </c>
      <c r="C127" s="123">
        <v>0</v>
      </c>
      <c r="D127" s="124">
        <v>-411200.74000000005</v>
      </c>
      <c r="E127" s="125">
        <f t="shared" si="3"/>
        <v>-411200.74000000005</v>
      </c>
      <c r="F127" s="126">
        <v>675593</v>
      </c>
      <c r="G127" s="124">
        <f t="shared" si="4"/>
        <v>67559.3</v>
      </c>
      <c r="H127" s="127">
        <v>0</v>
      </c>
      <c r="I127" s="127">
        <v>0</v>
      </c>
      <c r="J127" s="128">
        <v>411200.74</v>
      </c>
      <c r="K127" s="128">
        <v>411200.74</v>
      </c>
      <c r="L127" s="124">
        <f t="shared" si="5"/>
        <v>0</v>
      </c>
    </row>
    <row r="128" spans="1:12" x14ac:dyDescent="0.3">
      <c r="A128" s="121" t="s">
        <v>445</v>
      </c>
      <c r="B128" s="122" t="s">
        <v>122</v>
      </c>
      <c r="C128" s="123">
        <v>0</v>
      </c>
      <c r="D128" s="124">
        <v>-404920.06000000011</v>
      </c>
      <c r="E128" s="125">
        <f t="shared" si="3"/>
        <v>-404920.06000000011</v>
      </c>
      <c r="F128" s="126">
        <v>672796</v>
      </c>
      <c r="G128" s="124">
        <f t="shared" si="4"/>
        <v>67279.600000000006</v>
      </c>
      <c r="H128" s="127">
        <v>0</v>
      </c>
      <c r="I128" s="127">
        <v>0</v>
      </c>
      <c r="J128" s="128">
        <v>404920.06</v>
      </c>
      <c r="K128" s="128">
        <v>404920.06</v>
      </c>
      <c r="L128" s="124">
        <f t="shared" si="5"/>
        <v>0</v>
      </c>
    </row>
    <row r="129" spans="1:12" x14ac:dyDescent="0.3">
      <c r="A129" s="121" t="s">
        <v>446</v>
      </c>
      <c r="B129" s="122" t="s">
        <v>123</v>
      </c>
      <c r="C129" s="123">
        <v>0</v>
      </c>
      <c r="D129" s="124">
        <v>-290528.08999999997</v>
      </c>
      <c r="E129" s="125">
        <f t="shared" si="3"/>
        <v>-290528.08999999997</v>
      </c>
      <c r="F129" s="126">
        <v>288069</v>
      </c>
      <c r="G129" s="124">
        <f t="shared" si="4"/>
        <v>28806.9</v>
      </c>
      <c r="H129" s="127">
        <v>0</v>
      </c>
      <c r="I129" s="127">
        <v>0</v>
      </c>
      <c r="J129" s="128">
        <v>290528.09000000003</v>
      </c>
      <c r="K129" s="128">
        <v>290528.09000000003</v>
      </c>
      <c r="L129" s="124">
        <f t="shared" si="5"/>
        <v>0</v>
      </c>
    </row>
    <row r="130" spans="1:12" x14ac:dyDescent="0.3">
      <c r="A130" s="121" t="s">
        <v>384</v>
      </c>
      <c r="B130" s="122" t="s">
        <v>60</v>
      </c>
      <c r="C130" s="123">
        <v>0</v>
      </c>
      <c r="D130" s="124">
        <v>-177839.03</v>
      </c>
      <c r="E130" s="125">
        <f t="shared" si="3"/>
        <v>-177839.03</v>
      </c>
      <c r="F130" s="126">
        <v>572362</v>
      </c>
      <c r="G130" s="124">
        <f t="shared" si="4"/>
        <v>57236.200000000004</v>
      </c>
      <c r="H130" s="127">
        <v>0</v>
      </c>
      <c r="I130" s="127">
        <v>0</v>
      </c>
      <c r="J130" s="128">
        <v>177839.03</v>
      </c>
      <c r="K130" s="128">
        <v>177839.03</v>
      </c>
      <c r="L130" s="124">
        <f t="shared" si="5"/>
        <v>0</v>
      </c>
    </row>
    <row r="131" spans="1:12" x14ac:dyDescent="0.3">
      <c r="A131" s="121" t="s">
        <v>454</v>
      </c>
      <c r="B131" s="122" t="s">
        <v>131</v>
      </c>
      <c r="C131" s="123">
        <v>0</v>
      </c>
      <c r="D131" s="124">
        <v>-185513.74999999994</v>
      </c>
      <c r="E131" s="125">
        <f t="shared" ref="E131:E194" si="6">C131+D131</f>
        <v>-185513.74999999994</v>
      </c>
      <c r="F131" s="126">
        <v>304458</v>
      </c>
      <c r="G131" s="124">
        <f t="shared" ref="G131:G194" si="7">F131*0.1</f>
        <v>30445.800000000003</v>
      </c>
      <c r="H131" s="127">
        <v>0</v>
      </c>
      <c r="I131" s="127">
        <v>0</v>
      </c>
      <c r="J131" s="128">
        <v>185513.75</v>
      </c>
      <c r="K131" s="128">
        <v>185513.75</v>
      </c>
      <c r="L131" s="124">
        <f t="shared" ref="L131:L194" si="8">J131-K131</f>
        <v>0</v>
      </c>
    </row>
    <row r="132" spans="1:12" x14ac:dyDescent="0.3">
      <c r="A132" s="121" t="s">
        <v>447</v>
      </c>
      <c r="B132" s="122" t="s">
        <v>124</v>
      </c>
      <c r="C132" s="123">
        <v>0</v>
      </c>
      <c r="D132" s="124">
        <v>-339140.62000000005</v>
      </c>
      <c r="E132" s="125">
        <f t="shared" si="6"/>
        <v>-339140.62000000005</v>
      </c>
      <c r="F132" s="126">
        <v>238191</v>
      </c>
      <c r="G132" s="124">
        <f t="shared" si="7"/>
        <v>23819.100000000002</v>
      </c>
      <c r="H132" s="127">
        <v>0</v>
      </c>
      <c r="I132" s="127">
        <v>0</v>
      </c>
      <c r="J132" s="128">
        <v>339140.62</v>
      </c>
      <c r="K132" s="128">
        <v>339140.62</v>
      </c>
      <c r="L132" s="124">
        <f t="shared" si="8"/>
        <v>0</v>
      </c>
    </row>
    <row r="133" spans="1:12" x14ac:dyDescent="0.3">
      <c r="A133" s="121" t="s">
        <v>448</v>
      </c>
      <c r="B133" s="122" t="s">
        <v>125</v>
      </c>
      <c r="C133" s="123">
        <v>0</v>
      </c>
      <c r="D133" s="124">
        <v>-5494.7999999998137</v>
      </c>
      <c r="E133" s="125">
        <f t="shared" si="6"/>
        <v>-5494.7999999998137</v>
      </c>
      <c r="F133" s="126">
        <v>1090812</v>
      </c>
      <c r="G133" s="124">
        <f t="shared" si="7"/>
        <v>109081.20000000001</v>
      </c>
      <c r="H133" s="127">
        <v>0</v>
      </c>
      <c r="I133" s="127">
        <v>0</v>
      </c>
      <c r="J133" s="128">
        <v>5494.7999999998101</v>
      </c>
      <c r="K133" s="128">
        <v>5494.8</v>
      </c>
      <c r="L133" s="124">
        <f t="shared" si="8"/>
        <v>-1.90084392670542E-10</v>
      </c>
    </row>
    <row r="134" spans="1:12" x14ac:dyDescent="0.3">
      <c r="A134" s="121" t="s">
        <v>449</v>
      </c>
      <c r="B134" s="122" t="s">
        <v>126</v>
      </c>
      <c r="C134" s="123">
        <v>0</v>
      </c>
      <c r="D134" s="124">
        <v>-203697.1399999999</v>
      </c>
      <c r="E134" s="125">
        <f t="shared" si="6"/>
        <v>-203697.1399999999</v>
      </c>
      <c r="F134" s="126">
        <v>1418901</v>
      </c>
      <c r="G134" s="124">
        <f t="shared" si="7"/>
        <v>141890.1</v>
      </c>
      <c r="H134" s="127">
        <v>0</v>
      </c>
      <c r="I134" s="127">
        <v>0</v>
      </c>
      <c r="J134" s="128">
        <v>203697.14</v>
      </c>
      <c r="K134" s="128">
        <v>203697.14</v>
      </c>
      <c r="L134" s="124">
        <f t="shared" si="8"/>
        <v>0</v>
      </c>
    </row>
    <row r="135" spans="1:12" x14ac:dyDescent="0.3">
      <c r="A135" s="121" t="s">
        <v>450</v>
      </c>
      <c r="B135" s="122" t="s">
        <v>127</v>
      </c>
      <c r="C135" s="123">
        <v>0</v>
      </c>
      <c r="D135" s="124">
        <v>-63674.559999999961</v>
      </c>
      <c r="E135" s="125">
        <f t="shared" si="6"/>
        <v>-63674.559999999961</v>
      </c>
      <c r="F135" s="126">
        <v>243554</v>
      </c>
      <c r="G135" s="124">
        <f t="shared" si="7"/>
        <v>24355.4</v>
      </c>
      <c r="H135" s="127">
        <v>0</v>
      </c>
      <c r="I135" s="127">
        <v>0</v>
      </c>
      <c r="J135" s="128">
        <v>63674.559999999998</v>
      </c>
      <c r="K135" s="128">
        <v>63674.559999999998</v>
      </c>
      <c r="L135" s="124">
        <f t="shared" si="8"/>
        <v>0</v>
      </c>
    </row>
    <row r="136" spans="1:12" x14ac:dyDescent="0.3">
      <c r="A136" s="121" t="s">
        <v>451</v>
      </c>
      <c r="B136" s="122" t="s">
        <v>128</v>
      </c>
      <c r="C136" s="123">
        <v>0</v>
      </c>
      <c r="D136" s="124">
        <v>-350363.1</v>
      </c>
      <c r="E136" s="125">
        <f t="shared" si="6"/>
        <v>-350363.1</v>
      </c>
      <c r="F136" s="126">
        <v>806835</v>
      </c>
      <c r="G136" s="124">
        <f t="shared" si="7"/>
        <v>80683.5</v>
      </c>
      <c r="H136" s="127">
        <v>0</v>
      </c>
      <c r="I136" s="127">
        <v>0</v>
      </c>
      <c r="J136" s="128">
        <v>350363.1</v>
      </c>
      <c r="K136" s="128">
        <v>350363.1</v>
      </c>
      <c r="L136" s="124">
        <f t="shared" si="8"/>
        <v>0</v>
      </c>
    </row>
    <row r="137" spans="1:12" x14ac:dyDescent="0.3">
      <c r="A137" s="121" t="s">
        <v>452</v>
      </c>
      <c r="B137" s="122" t="s">
        <v>129</v>
      </c>
      <c r="C137" s="123">
        <v>0</v>
      </c>
      <c r="D137" s="124">
        <v>-524044.04000000004</v>
      </c>
      <c r="E137" s="125">
        <f t="shared" si="6"/>
        <v>-524044.04000000004</v>
      </c>
      <c r="F137" s="126">
        <v>436417</v>
      </c>
      <c r="G137" s="124">
        <f t="shared" si="7"/>
        <v>43641.700000000004</v>
      </c>
      <c r="H137" s="127">
        <v>0</v>
      </c>
      <c r="I137" s="127">
        <v>0</v>
      </c>
      <c r="J137" s="128">
        <v>524044.04</v>
      </c>
      <c r="K137" s="128">
        <v>524044.04</v>
      </c>
      <c r="L137" s="124">
        <f t="shared" si="8"/>
        <v>0</v>
      </c>
    </row>
    <row r="138" spans="1:12" x14ac:dyDescent="0.3">
      <c r="A138" s="121" t="s">
        <v>453</v>
      </c>
      <c r="B138" s="122" t="s">
        <v>130</v>
      </c>
      <c r="C138" s="123">
        <v>0</v>
      </c>
      <c r="D138" s="124">
        <v>-244115.4200000001</v>
      </c>
      <c r="E138" s="125">
        <f t="shared" si="6"/>
        <v>-244115.4200000001</v>
      </c>
      <c r="F138" s="126">
        <v>387400</v>
      </c>
      <c r="G138" s="124">
        <f t="shared" si="7"/>
        <v>38740</v>
      </c>
      <c r="H138" s="127">
        <v>0</v>
      </c>
      <c r="I138" s="127">
        <v>0</v>
      </c>
      <c r="J138" s="128">
        <v>244115.42</v>
      </c>
      <c r="K138" s="128">
        <v>244115.42</v>
      </c>
      <c r="L138" s="124">
        <f t="shared" si="8"/>
        <v>0</v>
      </c>
    </row>
    <row r="139" spans="1:12" x14ac:dyDescent="0.3">
      <c r="A139" s="121" t="s">
        <v>455</v>
      </c>
      <c r="B139" s="122" t="s">
        <v>132</v>
      </c>
      <c r="C139" s="123">
        <v>0</v>
      </c>
      <c r="D139" s="124">
        <v>-795718.45000000054</v>
      </c>
      <c r="E139" s="125">
        <f t="shared" si="6"/>
        <v>-795718.45000000054</v>
      </c>
      <c r="F139" s="126">
        <v>1233904</v>
      </c>
      <c r="G139" s="124">
        <f t="shared" si="7"/>
        <v>123390.40000000001</v>
      </c>
      <c r="H139" s="127">
        <v>0</v>
      </c>
      <c r="I139" s="127">
        <v>0</v>
      </c>
      <c r="J139" s="128">
        <v>795718.450000001</v>
      </c>
      <c r="K139" s="128">
        <v>795718.45</v>
      </c>
      <c r="L139" s="124">
        <f t="shared" si="8"/>
        <v>1.0477378964424133E-9</v>
      </c>
    </row>
    <row r="140" spans="1:12" x14ac:dyDescent="0.3">
      <c r="A140" s="121" t="s">
        <v>456</v>
      </c>
      <c r="B140" s="122" t="s">
        <v>133</v>
      </c>
      <c r="C140" s="123">
        <v>0</v>
      </c>
      <c r="D140" s="124">
        <v>-135071.19999999984</v>
      </c>
      <c r="E140" s="125">
        <f t="shared" si="6"/>
        <v>-135071.19999999984</v>
      </c>
      <c r="F140" s="126">
        <v>322901</v>
      </c>
      <c r="G140" s="124">
        <f t="shared" si="7"/>
        <v>32290.100000000002</v>
      </c>
      <c r="H140" s="127">
        <v>0</v>
      </c>
      <c r="I140" s="127">
        <v>0</v>
      </c>
      <c r="J140" s="128">
        <v>135071.20000000001</v>
      </c>
      <c r="K140" s="128">
        <v>135071.20000000001</v>
      </c>
      <c r="L140" s="124">
        <f t="shared" si="8"/>
        <v>0</v>
      </c>
    </row>
    <row r="141" spans="1:12" x14ac:dyDescent="0.3">
      <c r="A141" s="121" t="s">
        <v>457</v>
      </c>
      <c r="B141" s="122" t="s">
        <v>134</v>
      </c>
      <c r="C141" s="123">
        <v>0</v>
      </c>
      <c r="D141" s="124">
        <v>-680156.9299999997</v>
      </c>
      <c r="E141" s="125">
        <f t="shared" si="6"/>
        <v>-680156.9299999997</v>
      </c>
      <c r="F141" s="126">
        <v>649135</v>
      </c>
      <c r="G141" s="124">
        <f t="shared" si="7"/>
        <v>64913.5</v>
      </c>
      <c r="H141" s="127">
        <v>0</v>
      </c>
      <c r="I141" s="127">
        <v>0</v>
      </c>
      <c r="J141" s="128">
        <v>680156.93</v>
      </c>
      <c r="K141" s="128">
        <v>680156.93</v>
      </c>
      <c r="L141" s="124">
        <f t="shared" si="8"/>
        <v>0</v>
      </c>
    </row>
    <row r="142" spans="1:12" x14ac:dyDescent="0.3">
      <c r="A142" s="121" t="s">
        <v>458</v>
      </c>
      <c r="B142" s="122" t="s">
        <v>135</v>
      </c>
      <c r="C142" s="123">
        <v>0</v>
      </c>
      <c r="D142" s="124">
        <v>-594554.61000000034</v>
      </c>
      <c r="E142" s="125">
        <f t="shared" si="6"/>
        <v>-594554.61000000034</v>
      </c>
      <c r="F142" s="126">
        <v>1076917</v>
      </c>
      <c r="G142" s="124">
        <f t="shared" si="7"/>
        <v>107691.70000000001</v>
      </c>
      <c r="H142" s="127">
        <v>0</v>
      </c>
      <c r="I142" s="127">
        <v>0</v>
      </c>
      <c r="J142" s="128">
        <v>594554.61</v>
      </c>
      <c r="K142" s="128">
        <v>594554.61</v>
      </c>
      <c r="L142" s="124">
        <f t="shared" si="8"/>
        <v>0</v>
      </c>
    </row>
    <row r="143" spans="1:12" x14ac:dyDescent="0.3">
      <c r="A143" s="121" t="s">
        <v>460</v>
      </c>
      <c r="B143" s="122" t="s">
        <v>137</v>
      </c>
      <c r="C143" s="123">
        <v>0</v>
      </c>
      <c r="D143" s="124">
        <v>-126481.76000000001</v>
      </c>
      <c r="E143" s="125">
        <f t="shared" si="6"/>
        <v>-126481.76000000001</v>
      </c>
      <c r="F143" s="126">
        <v>1432402</v>
      </c>
      <c r="G143" s="124">
        <f t="shared" si="7"/>
        <v>143240.20000000001</v>
      </c>
      <c r="H143" s="127">
        <v>0</v>
      </c>
      <c r="I143" s="127">
        <v>0</v>
      </c>
      <c r="J143" s="128">
        <v>126481.76</v>
      </c>
      <c r="K143" s="128">
        <v>126481.76</v>
      </c>
      <c r="L143" s="124">
        <f t="shared" si="8"/>
        <v>0</v>
      </c>
    </row>
    <row r="144" spans="1:12" x14ac:dyDescent="0.3">
      <c r="A144" s="121" t="s">
        <v>461</v>
      </c>
      <c r="B144" s="122" t="s">
        <v>138</v>
      </c>
      <c r="C144" s="123">
        <v>0</v>
      </c>
      <c r="D144" s="124">
        <v>238547.4000000013</v>
      </c>
      <c r="E144" s="125">
        <f t="shared" si="6"/>
        <v>238547.4000000013</v>
      </c>
      <c r="F144" s="126">
        <v>3669763</v>
      </c>
      <c r="G144" s="124">
        <f t="shared" si="7"/>
        <v>366976.30000000005</v>
      </c>
      <c r="H144" s="127">
        <v>238547.4</v>
      </c>
      <c r="I144" s="127">
        <v>0</v>
      </c>
      <c r="J144" s="128">
        <v>0</v>
      </c>
      <c r="K144" s="128">
        <v>0</v>
      </c>
      <c r="L144" s="124">
        <f t="shared" si="8"/>
        <v>0</v>
      </c>
    </row>
    <row r="145" spans="1:12" x14ac:dyDescent="0.3">
      <c r="A145" s="121" t="s">
        <v>462</v>
      </c>
      <c r="B145" s="122" t="s">
        <v>139</v>
      </c>
      <c r="C145" s="123">
        <v>0</v>
      </c>
      <c r="D145" s="124">
        <v>-518017.25000000035</v>
      </c>
      <c r="E145" s="125">
        <f t="shared" si="6"/>
        <v>-518017.25000000035</v>
      </c>
      <c r="F145" s="126">
        <v>686921</v>
      </c>
      <c r="G145" s="124">
        <f t="shared" si="7"/>
        <v>68692.100000000006</v>
      </c>
      <c r="H145" s="127">
        <v>0</v>
      </c>
      <c r="I145" s="127">
        <v>0</v>
      </c>
      <c r="J145" s="128">
        <v>518017.25</v>
      </c>
      <c r="K145" s="128">
        <v>518017.25</v>
      </c>
      <c r="L145" s="124">
        <f t="shared" si="8"/>
        <v>0</v>
      </c>
    </row>
    <row r="146" spans="1:12" x14ac:dyDescent="0.3">
      <c r="A146" s="121" t="s">
        <v>463</v>
      </c>
      <c r="B146" s="122" t="s">
        <v>140</v>
      </c>
      <c r="C146" s="123">
        <v>0</v>
      </c>
      <c r="D146" s="124">
        <v>-10984783.619999995</v>
      </c>
      <c r="E146" s="125">
        <f t="shared" si="6"/>
        <v>-10984783.619999995</v>
      </c>
      <c r="F146" s="126">
        <v>12094909</v>
      </c>
      <c r="G146" s="124">
        <f t="shared" si="7"/>
        <v>1209490.9000000001</v>
      </c>
      <c r="H146" s="127">
        <v>0</v>
      </c>
      <c r="I146" s="127">
        <v>0</v>
      </c>
      <c r="J146" s="128">
        <v>10984783.619999999</v>
      </c>
      <c r="K146" s="128">
        <v>10984783.619999999</v>
      </c>
      <c r="L146" s="124">
        <f t="shared" si="8"/>
        <v>0</v>
      </c>
    </row>
    <row r="147" spans="1:12" x14ac:dyDescent="0.3">
      <c r="A147" s="121" t="s">
        <v>464</v>
      </c>
      <c r="B147" s="122" t="s">
        <v>141</v>
      </c>
      <c r="C147" s="123">
        <v>0</v>
      </c>
      <c r="D147" s="124">
        <v>-378536.7900000001</v>
      </c>
      <c r="E147" s="125">
        <f t="shared" si="6"/>
        <v>-378536.7900000001</v>
      </c>
      <c r="F147" s="126">
        <v>956742</v>
      </c>
      <c r="G147" s="124">
        <f t="shared" si="7"/>
        <v>95674.200000000012</v>
      </c>
      <c r="H147" s="127">
        <v>0</v>
      </c>
      <c r="I147" s="127">
        <v>0</v>
      </c>
      <c r="J147" s="128">
        <v>378536.79</v>
      </c>
      <c r="K147" s="128">
        <v>378536.79</v>
      </c>
      <c r="L147" s="124">
        <f t="shared" si="8"/>
        <v>0</v>
      </c>
    </row>
    <row r="148" spans="1:12" x14ac:dyDescent="0.3">
      <c r="A148" s="121" t="s">
        <v>465</v>
      </c>
      <c r="B148" s="122" t="s">
        <v>142</v>
      </c>
      <c r="C148" s="123">
        <v>0</v>
      </c>
      <c r="D148" s="124">
        <v>-166117.93</v>
      </c>
      <c r="E148" s="125">
        <f t="shared" si="6"/>
        <v>-166117.93</v>
      </c>
      <c r="F148" s="126">
        <v>392744</v>
      </c>
      <c r="G148" s="124">
        <f t="shared" si="7"/>
        <v>39274.400000000001</v>
      </c>
      <c r="H148" s="127">
        <v>0</v>
      </c>
      <c r="I148" s="127">
        <v>0</v>
      </c>
      <c r="J148" s="128">
        <v>166117.93</v>
      </c>
      <c r="K148" s="128">
        <v>160411.49</v>
      </c>
      <c r="L148" s="124">
        <f t="shared" si="8"/>
        <v>5706.4400000000023</v>
      </c>
    </row>
    <row r="149" spans="1:12" x14ac:dyDescent="0.3">
      <c r="A149" s="121" t="s">
        <v>459</v>
      </c>
      <c r="B149" s="122" t="s">
        <v>136</v>
      </c>
      <c r="C149" s="123">
        <v>0</v>
      </c>
      <c r="D149" s="124">
        <v>-425084.84000000014</v>
      </c>
      <c r="E149" s="125">
        <f t="shared" si="6"/>
        <v>-425084.84000000014</v>
      </c>
      <c r="F149" s="126">
        <v>686082</v>
      </c>
      <c r="G149" s="124">
        <f t="shared" si="7"/>
        <v>68608.2</v>
      </c>
      <c r="H149" s="127">
        <v>0</v>
      </c>
      <c r="I149" s="127">
        <v>0</v>
      </c>
      <c r="J149" s="128">
        <v>425084.84</v>
      </c>
      <c r="K149" s="128">
        <v>425084.84</v>
      </c>
      <c r="L149" s="124">
        <f t="shared" si="8"/>
        <v>0</v>
      </c>
    </row>
    <row r="150" spans="1:12" x14ac:dyDescent="0.3">
      <c r="A150" s="121" t="s">
        <v>466</v>
      </c>
      <c r="B150" s="122" t="s">
        <v>143</v>
      </c>
      <c r="C150" s="123">
        <v>0</v>
      </c>
      <c r="D150" s="124">
        <v>-61948.72</v>
      </c>
      <c r="E150" s="125">
        <f t="shared" si="6"/>
        <v>-61948.72</v>
      </c>
      <c r="F150" s="126">
        <v>432563</v>
      </c>
      <c r="G150" s="124">
        <f t="shared" si="7"/>
        <v>43256.3</v>
      </c>
      <c r="H150" s="127">
        <v>0</v>
      </c>
      <c r="I150" s="127">
        <v>0</v>
      </c>
      <c r="J150" s="128">
        <v>61948.72</v>
      </c>
      <c r="K150" s="128">
        <v>61948.72</v>
      </c>
      <c r="L150" s="124">
        <f t="shared" si="8"/>
        <v>0</v>
      </c>
    </row>
    <row r="151" spans="1:12" x14ac:dyDescent="0.3">
      <c r="A151" s="121" t="s">
        <v>442</v>
      </c>
      <c r="B151" s="122" t="s">
        <v>1524</v>
      </c>
      <c r="C151" s="123">
        <v>0</v>
      </c>
      <c r="D151" s="124">
        <v>-426088.44000000006</v>
      </c>
      <c r="E151" s="125">
        <f t="shared" si="6"/>
        <v>-426088.44000000006</v>
      </c>
      <c r="F151" s="126">
        <v>1257462</v>
      </c>
      <c r="G151" s="124">
        <f t="shared" si="7"/>
        <v>125746.20000000001</v>
      </c>
      <c r="H151" s="127">
        <v>0</v>
      </c>
      <c r="I151" s="127">
        <v>0</v>
      </c>
      <c r="J151" s="128">
        <v>426088.44</v>
      </c>
      <c r="K151" s="128">
        <v>426088.44</v>
      </c>
      <c r="L151" s="124">
        <f t="shared" si="8"/>
        <v>0</v>
      </c>
    </row>
    <row r="152" spans="1:12" x14ac:dyDescent="0.3">
      <c r="A152" s="121" t="s">
        <v>467</v>
      </c>
      <c r="B152" s="122" t="s">
        <v>144</v>
      </c>
      <c r="C152" s="123">
        <v>0</v>
      </c>
      <c r="D152" s="124">
        <v>-10692.979999999865</v>
      </c>
      <c r="E152" s="125">
        <f t="shared" si="6"/>
        <v>-10692.979999999865</v>
      </c>
      <c r="F152" s="126">
        <v>920628</v>
      </c>
      <c r="G152" s="124">
        <f t="shared" si="7"/>
        <v>92062.8</v>
      </c>
      <c r="H152" s="127">
        <v>0</v>
      </c>
      <c r="I152" s="127">
        <v>0</v>
      </c>
      <c r="J152" s="128">
        <v>10692.9799999999</v>
      </c>
      <c r="K152" s="128">
        <v>10692.98</v>
      </c>
      <c r="L152" s="124">
        <f t="shared" si="8"/>
        <v>-1.0004441719502211E-10</v>
      </c>
    </row>
    <row r="153" spans="1:12" x14ac:dyDescent="0.3">
      <c r="A153" s="121" t="s">
        <v>468</v>
      </c>
      <c r="B153" s="122" t="s">
        <v>145</v>
      </c>
      <c r="C153" s="123">
        <v>0</v>
      </c>
      <c r="D153" s="124">
        <v>-5999257.0600000015</v>
      </c>
      <c r="E153" s="125">
        <f t="shared" si="6"/>
        <v>-5999257.0600000015</v>
      </c>
      <c r="F153" s="126">
        <v>6119987</v>
      </c>
      <c r="G153" s="124">
        <f t="shared" si="7"/>
        <v>611998.70000000007</v>
      </c>
      <c r="H153" s="127">
        <v>0</v>
      </c>
      <c r="I153" s="127">
        <v>0</v>
      </c>
      <c r="J153" s="128">
        <v>5999257.0599999996</v>
      </c>
      <c r="K153" s="128">
        <v>5999257.0599999996</v>
      </c>
      <c r="L153" s="124">
        <f t="shared" si="8"/>
        <v>0</v>
      </c>
    </row>
    <row r="154" spans="1:12" x14ac:dyDescent="0.3">
      <c r="A154" s="121" t="s">
        <v>469</v>
      </c>
      <c r="B154" s="122" t="s">
        <v>146</v>
      </c>
      <c r="C154" s="123">
        <v>266037.74</v>
      </c>
      <c r="D154" s="124">
        <v>-1137854.9800000002</v>
      </c>
      <c r="E154" s="125">
        <f t="shared" si="6"/>
        <v>-871817.24000000022</v>
      </c>
      <c r="F154" s="126">
        <v>2576507</v>
      </c>
      <c r="G154" s="124">
        <f t="shared" si="7"/>
        <v>257650.7</v>
      </c>
      <c r="H154" s="127">
        <v>0</v>
      </c>
      <c r="I154" s="127">
        <v>0</v>
      </c>
      <c r="J154" s="128">
        <v>871817.24</v>
      </c>
      <c r="K154" s="128">
        <v>871817.24</v>
      </c>
      <c r="L154" s="124">
        <f t="shared" si="8"/>
        <v>0</v>
      </c>
    </row>
    <row r="155" spans="1:12" x14ac:dyDescent="0.3">
      <c r="A155" s="121" t="s">
        <v>470</v>
      </c>
      <c r="B155" s="122" t="s">
        <v>147</v>
      </c>
      <c r="C155" s="123">
        <v>0</v>
      </c>
      <c r="D155" s="124">
        <v>-135425.83000000002</v>
      </c>
      <c r="E155" s="125">
        <f t="shared" si="6"/>
        <v>-135425.83000000002</v>
      </c>
      <c r="F155" s="126">
        <v>319749</v>
      </c>
      <c r="G155" s="124">
        <f t="shared" si="7"/>
        <v>31974.9</v>
      </c>
      <c r="H155" s="127">
        <v>0</v>
      </c>
      <c r="I155" s="127">
        <v>0</v>
      </c>
      <c r="J155" s="128">
        <v>135425.82999999999</v>
      </c>
      <c r="K155" s="128">
        <v>135425.82999999999</v>
      </c>
      <c r="L155" s="124">
        <f t="shared" si="8"/>
        <v>0</v>
      </c>
    </row>
    <row r="156" spans="1:12" x14ac:dyDescent="0.3">
      <c r="A156" s="121" t="s">
        <v>471</v>
      </c>
      <c r="B156" s="122" t="s">
        <v>148</v>
      </c>
      <c r="C156" s="123">
        <v>0</v>
      </c>
      <c r="D156" s="124">
        <v>-222600.72000000003</v>
      </c>
      <c r="E156" s="125">
        <f t="shared" si="6"/>
        <v>-222600.72000000003</v>
      </c>
      <c r="F156" s="126">
        <v>533433</v>
      </c>
      <c r="G156" s="124">
        <f t="shared" si="7"/>
        <v>53343.3</v>
      </c>
      <c r="H156" s="127">
        <v>0</v>
      </c>
      <c r="I156" s="127">
        <v>0</v>
      </c>
      <c r="J156" s="128">
        <v>222600.72</v>
      </c>
      <c r="K156" s="128">
        <v>222600.72</v>
      </c>
      <c r="L156" s="124">
        <f t="shared" si="8"/>
        <v>0</v>
      </c>
    </row>
    <row r="157" spans="1:12" x14ac:dyDescent="0.3">
      <c r="A157" s="121" t="s">
        <v>472</v>
      </c>
      <c r="B157" s="122" t="s">
        <v>149</v>
      </c>
      <c r="C157" s="123">
        <v>0</v>
      </c>
      <c r="D157" s="124">
        <v>-808098.05</v>
      </c>
      <c r="E157" s="125">
        <f t="shared" si="6"/>
        <v>-808098.05</v>
      </c>
      <c r="F157" s="126">
        <v>1722609</v>
      </c>
      <c r="G157" s="124">
        <f t="shared" si="7"/>
        <v>172260.90000000002</v>
      </c>
      <c r="H157" s="127">
        <v>0</v>
      </c>
      <c r="I157" s="127">
        <v>0</v>
      </c>
      <c r="J157" s="128">
        <v>808098.05</v>
      </c>
      <c r="K157" s="128">
        <v>808098.05</v>
      </c>
      <c r="L157" s="124">
        <f t="shared" si="8"/>
        <v>0</v>
      </c>
    </row>
    <row r="158" spans="1:12" x14ac:dyDescent="0.3">
      <c r="A158" s="121" t="s">
        <v>473</v>
      </c>
      <c r="B158" s="122" t="s">
        <v>150</v>
      </c>
      <c r="C158" s="123">
        <v>0</v>
      </c>
      <c r="D158" s="124">
        <v>-340706.17</v>
      </c>
      <c r="E158" s="125">
        <f t="shared" si="6"/>
        <v>-340706.17</v>
      </c>
      <c r="F158" s="126">
        <v>569953</v>
      </c>
      <c r="G158" s="124">
        <f t="shared" si="7"/>
        <v>56995.3</v>
      </c>
      <c r="H158" s="127">
        <v>0</v>
      </c>
      <c r="I158" s="127">
        <v>0</v>
      </c>
      <c r="J158" s="128">
        <v>340706.17</v>
      </c>
      <c r="K158" s="128">
        <v>340706.17</v>
      </c>
      <c r="L158" s="124">
        <f t="shared" si="8"/>
        <v>0</v>
      </c>
    </row>
    <row r="159" spans="1:12" x14ac:dyDescent="0.3">
      <c r="A159" s="121" t="s">
        <v>474</v>
      </c>
      <c r="B159" s="122" t="s">
        <v>151</v>
      </c>
      <c r="C159" s="123">
        <v>39926.42</v>
      </c>
      <c r="D159" s="124">
        <v>224897.63</v>
      </c>
      <c r="E159" s="125">
        <f t="shared" si="6"/>
        <v>264824.05</v>
      </c>
      <c r="F159" s="126">
        <v>428629</v>
      </c>
      <c r="G159" s="124">
        <f t="shared" si="7"/>
        <v>42862.9</v>
      </c>
      <c r="H159" s="127">
        <v>42862.9</v>
      </c>
      <c r="I159" s="127">
        <f>E159-H159</f>
        <v>221961.15</v>
      </c>
      <c r="J159" s="128">
        <v>0</v>
      </c>
      <c r="K159" s="128">
        <v>0</v>
      </c>
      <c r="L159" s="124">
        <f t="shared" si="8"/>
        <v>0</v>
      </c>
    </row>
    <row r="160" spans="1:12" x14ac:dyDescent="0.3">
      <c r="A160" s="121" t="s">
        <v>475</v>
      </c>
      <c r="B160" s="122" t="s">
        <v>152</v>
      </c>
      <c r="C160" s="123">
        <v>0</v>
      </c>
      <c r="D160" s="124">
        <v>-385210.66000000003</v>
      </c>
      <c r="E160" s="125">
        <f t="shared" si="6"/>
        <v>-385210.66000000003</v>
      </c>
      <c r="F160" s="126">
        <v>429545</v>
      </c>
      <c r="G160" s="124">
        <f t="shared" si="7"/>
        <v>42954.5</v>
      </c>
      <c r="H160" s="127">
        <v>0</v>
      </c>
      <c r="I160" s="127">
        <v>0</v>
      </c>
      <c r="J160" s="128">
        <v>385210.66</v>
      </c>
      <c r="K160" s="128">
        <v>385210.66</v>
      </c>
      <c r="L160" s="124">
        <f t="shared" si="8"/>
        <v>0</v>
      </c>
    </row>
    <row r="161" spans="1:13" x14ac:dyDescent="0.3">
      <c r="A161" s="121" t="s">
        <v>476</v>
      </c>
      <c r="B161" s="122" t="s">
        <v>153</v>
      </c>
      <c r="C161" s="123">
        <v>0</v>
      </c>
      <c r="D161" s="124">
        <v>-271099.24000000005</v>
      </c>
      <c r="E161" s="125">
        <f t="shared" si="6"/>
        <v>-271099.24000000005</v>
      </c>
      <c r="F161" s="126">
        <v>449243</v>
      </c>
      <c r="G161" s="124">
        <f t="shared" si="7"/>
        <v>44924.3</v>
      </c>
      <c r="H161" s="127">
        <v>0</v>
      </c>
      <c r="I161" s="127">
        <v>0</v>
      </c>
      <c r="J161" s="128">
        <v>271099.24</v>
      </c>
      <c r="K161" s="128">
        <v>271099.24</v>
      </c>
      <c r="L161" s="124">
        <f t="shared" si="8"/>
        <v>0</v>
      </c>
    </row>
    <row r="162" spans="1:13" x14ac:dyDescent="0.3">
      <c r="A162" s="121" t="s">
        <v>477</v>
      </c>
      <c r="B162" s="122" t="s">
        <v>154</v>
      </c>
      <c r="C162" s="123">
        <v>0</v>
      </c>
      <c r="D162" s="124">
        <v>-168172.92000000016</v>
      </c>
      <c r="E162" s="125">
        <f t="shared" si="6"/>
        <v>-168172.92000000016</v>
      </c>
      <c r="F162" s="126">
        <v>2579867</v>
      </c>
      <c r="G162" s="124">
        <f t="shared" si="7"/>
        <v>257986.7</v>
      </c>
      <c r="H162" s="127">
        <v>0</v>
      </c>
      <c r="I162" s="127">
        <v>0</v>
      </c>
      <c r="J162" s="128">
        <v>168172.92</v>
      </c>
      <c r="K162" s="128">
        <v>168172.92</v>
      </c>
      <c r="L162" s="124">
        <f t="shared" si="8"/>
        <v>0</v>
      </c>
    </row>
    <row r="163" spans="1:13" x14ac:dyDescent="0.3">
      <c r="A163" s="121" t="s">
        <v>478</v>
      </c>
      <c r="B163" s="122" t="s">
        <v>155</v>
      </c>
      <c r="C163" s="123">
        <v>0</v>
      </c>
      <c r="D163" s="124">
        <v>-167143.85000000003</v>
      </c>
      <c r="E163" s="125">
        <f t="shared" si="6"/>
        <v>-167143.85000000003</v>
      </c>
      <c r="F163" s="126">
        <v>338841</v>
      </c>
      <c r="G163" s="124">
        <f t="shared" si="7"/>
        <v>33884.1</v>
      </c>
      <c r="H163" s="127">
        <v>0</v>
      </c>
      <c r="I163" s="127">
        <v>0</v>
      </c>
      <c r="J163" s="128">
        <v>167143.85</v>
      </c>
      <c r="K163" s="128">
        <v>167143.85</v>
      </c>
      <c r="L163" s="124">
        <f t="shared" si="8"/>
        <v>0</v>
      </c>
      <c r="M163" s="131"/>
    </row>
    <row r="164" spans="1:13" x14ac:dyDescent="0.3">
      <c r="A164" s="121" t="s">
        <v>479</v>
      </c>
      <c r="B164" s="122" t="s">
        <v>156</v>
      </c>
      <c r="C164" s="123">
        <v>75007.210000000006</v>
      </c>
      <c r="D164" s="124">
        <v>-748881.93999999971</v>
      </c>
      <c r="E164" s="125">
        <f t="shared" si="6"/>
        <v>-673874.72999999975</v>
      </c>
      <c r="F164" s="126">
        <v>3052168</v>
      </c>
      <c r="G164" s="124">
        <f t="shared" si="7"/>
        <v>305216.8</v>
      </c>
      <c r="H164" s="127">
        <v>0</v>
      </c>
      <c r="I164" s="127">
        <v>0</v>
      </c>
      <c r="J164" s="128">
        <v>673874.73</v>
      </c>
      <c r="K164" s="128">
        <v>673874.73</v>
      </c>
      <c r="L164" s="124">
        <f t="shared" si="8"/>
        <v>0</v>
      </c>
      <c r="M164" s="131"/>
    </row>
    <row r="165" spans="1:13" x14ac:dyDescent="0.3">
      <c r="A165" s="121" t="s">
        <v>523</v>
      </c>
      <c r="B165" s="122" t="s">
        <v>200</v>
      </c>
      <c r="C165" s="123">
        <v>0</v>
      </c>
      <c r="D165" s="124">
        <v>-609014.36000000034</v>
      </c>
      <c r="E165" s="125">
        <f t="shared" si="6"/>
        <v>-609014.36000000034</v>
      </c>
      <c r="F165" s="126">
        <v>887426</v>
      </c>
      <c r="G165" s="124">
        <f t="shared" si="7"/>
        <v>88742.6</v>
      </c>
      <c r="H165" s="127">
        <v>0</v>
      </c>
      <c r="I165" s="127">
        <v>0</v>
      </c>
      <c r="J165" s="128">
        <v>609014.36</v>
      </c>
      <c r="K165" s="128">
        <v>609014.36</v>
      </c>
      <c r="L165" s="124">
        <f t="shared" si="8"/>
        <v>0</v>
      </c>
      <c r="M165" s="131"/>
    </row>
    <row r="166" spans="1:13" x14ac:dyDescent="0.3">
      <c r="A166" s="121" t="s">
        <v>480</v>
      </c>
      <c r="B166" s="122" t="s">
        <v>157</v>
      </c>
      <c r="C166" s="123">
        <v>0</v>
      </c>
      <c r="D166" s="124">
        <v>-6040491.6099999975</v>
      </c>
      <c r="E166" s="125">
        <f t="shared" si="6"/>
        <v>-6040491.6099999975</v>
      </c>
      <c r="F166" s="126">
        <v>6164575</v>
      </c>
      <c r="G166" s="124">
        <f t="shared" si="7"/>
        <v>616457.5</v>
      </c>
      <c r="H166" s="127">
        <v>0</v>
      </c>
      <c r="I166" s="127">
        <v>0</v>
      </c>
      <c r="J166" s="128">
        <v>6040491.6100000003</v>
      </c>
      <c r="K166" s="128">
        <v>6040491.6100000003</v>
      </c>
      <c r="L166" s="124">
        <f t="shared" si="8"/>
        <v>0</v>
      </c>
      <c r="M166" s="131"/>
    </row>
    <row r="167" spans="1:13" x14ac:dyDescent="0.3">
      <c r="A167" s="121" t="s">
        <v>481</v>
      </c>
      <c r="B167" s="122" t="s">
        <v>158</v>
      </c>
      <c r="C167" s="123">
        <v>0</v>
      </c>
      <c r="D167" s="124">
        <v>-92078.640000000116</v>
      </c>
      <c r="E167" s="125">
        <f t="shared" si="6"/>
        <v>-92078.640000000116</v>
      </c>
      <c r="F167" s="126">
        <v>486808</v>
      </c>
      <c r="G167" s="124">
        <f t="shared" si="7"/>
        <v>48680.800000000003</v>
      </c>
      <c r="H167" s="127">
        <v>0</v>
      </c>
      <c r="I167" s="127">
        <v>0</v>
      </c>
      <c r="J167" s="128">
        <v>92078.640000000101</v>
      </c>
      <c r="K167" s="128">
        <v>92078.64</v>
      </c>
      <c r="L167" s="124">
        <f t="shared" si="8"/>
        <v>0</v>
      </c>
      <c r="M167" s="131"/>
    </row>
    <row r="168" spans="1:13" x14ac:dyDescent="0.3">
      <c r="A168" s="121" t="s">
        <v>482</v>
      </c>
      <c r="B168" s="122" t="s">
        <v>159</v>
      </c>
      <c r="C168" s="123">
        <v>0</v>
      </c>
      <c r="D168" s="124">
        <v>-415107.08000000007</v>
      </c>
      <c r="E168" s="125">
        <f t="shared" si="6"/>
        <v>-415107.08000000007</v>
      </c>
      <c r="F168" s="126">
        <v>424201</v>
      </c>
      <c r="G168" s="124">
        <f t="shared" si="7"/>
        <v>42420.100000000006</v>
      </c>
      <c r="H168" s="127">
        <v>0</v>
      </c>
      <c r="I168" s="127">
        <v>0</v>
      </c>
      <c r="J168" s="128">
        <v>415107.08</v>
      </c>
      <c r="K168" s="128">
        <v>415107.08</v>
      </c>
      <c r="L168" s="124">
        <f t="shared" si="8"/>
        <v>0</v>
      </c>
      <c r="M168" s="131"/>
    </row>
    <row r="169" spans="1:13" x14ac:dyDescent="0.3">
      <c r="A169" s="121" t="s">
        <v>483</v>
      </c>
      <c r="B169" s="122" t="s">
        <v>160</v>
      </c>
      <c r="C169" s="123">
        <v>0</v>
      </c>
      <c r="D169" s="124">
        <v>30635.120000000068</v>
      </c>
      <c r="E169" s="125">
        <f t="shared" si="6"/>
        <v>30635.120000000068</v>
      </c>
      <c r="F169" s="126">
        <v>231188</v>
      </c>
      <c r="G169" s="124">
        <f t="shared" si="7"/>
        <v>23118.800000000003</v>
      </c>
      <c r="H169" s="127">
        <v>23118.799999999999</v>
      </c>
      <c r="I169" s="127">
        <f>E169-H169</f>
        <v>7516.3200000000688</v>
      </c>
      <c r="J169" s="128">
        <v>0</v>
      </c>
      <c r="K169" s="128">
        <v>0</v>
      </c>
      <c r="L169" s="124">
        <f t="shared" si="8"/>
        <v>0</v>
      </c>
      <c r="M169" s="131"/>
    </row>
    <row r="170" spans="1:13" x14ac:dyDescent="0.3">
      <c r="A170" s="121" t="s">
        <v>484</v>
      </c>
      <c r="B170" s="122" t="s">
        <v>161</v>
      </c>
      <c r="C170" s="123">
        <v>0</v>
      </c>
      <c r="D170" s="124">
        <v>-336858.01</v>
      </c>
      <c r="E170" s="125">
        <f t="shared" si="6"/>
        <v>-336858.01</v>
      </c>
      <c r="F170" s="126">
        <v>582245</v>
      </c>
      <c r="G170" s="124">
        <f t="shared" si="7"/>
        <v>58224.5</v>
      </c>
      <c r="H170" s="127">
        <v>0</v>
      </c>
      <c r="I170" s="127">
        <v>0</v>
      </c>
      <c r="J170" s="128">
        <v>336858.01</v>
      </c>
      <c r="K170" s="128">
        <v>336858.01</v>
      </c>
      <c r="L170" s="124">
        <f t="shared" si="8"/>
        <v>0</v>
      </c>
      <c r="M170" s="131"/>
    </row>
    <row r="171" spans="1:13" x14ac:dyDescent="0.3">
      <c r="A171" s="121" t="s">
        <v>486</v>
      </c>
      <c r="B171" s="122" t="s">
        <v>163</v>
      </c>
      <c r="C171" s="123">
        <v>0</v>
      </c>
      <c r="D171" s="124">
        <v>-110595.31999999992</v>
      </c>
      <c r="E171" s="125">
        <f t="shared" si="6"/>
        <v>-110595.31999999992</v>
      </c>
      <c r="F171" s="126">
        <v>436646</v>
      </c>
      <c r="G171" s="124">
        <f t="shared" si="7"/>
        <v>43664.600000000006</v>
      </c>
      <c r="H171" s="127">
        <v>0</v>
      </c>
      <c r="I171" s="127">
        <v>0</v>
      </c>
      <c r="J171" s="128">
        <v>110595.32</v>
      </c>
      <c r="K171" s="128">
        <v>110595.32</v>
      </c>
      <c r="L171" s="124">
        <f t="shared" si="8"/>
        <v>0</v>
      </c>
      <c r="M171" s="131"/>
    </row>
    <row r="172" spans="1:13" x14ac:dyDescent="0.3">
      <c r="A172" s="121" t="s">
        <v>487</v>
      </c>
      <c r="B172" s="122" t="s">
        <v>164</v>
      </c>
      <c r="C172" s="123">
        <v>0</v>
      </c>
      <c r="D172" s="124">
        <v>-302575.23000000004</v>
      </c>
      <c r="E172" s="125">
        <f t="shared" si="6"/>
        <v>-302575.23000000004</v>
      </c>
      <c r="F172" s="126">
        <v>643554</v>
      </c>
      <c r="G172" s="124">
        <f t="shared" si="7"/>
        <v>64355.4</v>
      </c>
      <c r="H172" s="127">
        <v>0</v>
      </c>
      <c r="I172" s="127">
        <v>0</v>
      </c>
      <c r="J172" s="128">
        <v>302575.23</v>
      </c>
      <c r="K172" s="128">
        <v>302575.23</v>
      </c>
      <c r="L172" s="124">
        <f t="shared" si="8"/>
        <v>0</v>
      </c>
      <c r="M172" s="131"/>
    </row>
    <row r="173" spans="1:13" x14ac:dyDescent="0.3">
      <c r="A173" s="121" t="s">
        <v>414</v>
      </c>
      <c r="B173" s="122" t="s">
        <v>91</v>
      </c>
      <c r="C173" s="123">
        <v>0</v>
      </c>
      <c r="D173" s="124">
        <v>-389673.85000000009</v>
      </c>
      <c r="E173" s="125">
        <f t="shared" si="6"/>
        <v>-389673.85000000009</v>
      </c>
      <c r="F173" s="126">
        <v>694895</v>
      </c>
      <c r="G173" s="124">
        <f t="shared" si="7"/>
        <v>69489.5</v>
      </c>
      <c r="H173" s="127">
        <v>0</v>
      </c>
      <c r="I173" s="127">
        <v>0</v>
      </c>
      <c r="J173" s="128">
        <v>389673.85</v>
      </c>
      <c r="K173" s="128">
        <v>389673.85</v>
      </c>
      <c r="L173" s="124">
        <f t="shared" si="8"/>
        <v>0</v>
      </c>
      <c r="M173" s="131"/>
    </row>
    <row r="174" spans="1:13" x14ac:dyDescent="0.3">
      <c r="A174" s="121" t="s">
        <v>488</v>
      </c>
      <c r="B174" s="122" t="s">
        <v>165</v>
      </c>
      <c r="C174" s="123">
        <v>0</v>
      </c>
      <c r="D174" s="124">
        <v>-457678.68999999994</v>
      </c>
      <c r="E174" s="125">
        <f t="shared" si="6"/>
        <v>-457678.68999999994</v>
      </c>
      <c r="F174" s="126">
        <v>456919</v>
      </c>
      <c r="G174" s="124">
        <f t="shared" si="7"/>
        <v>45691.9</v>
      </c>
      <c r="H174" s="127">
        <v>0</v>
      </c>
      <c r="I174" s="127">
        <v>0</v>
      </c>
      <c r="J174" s="128">
        <v>457678.69</v>
      </c>
      <c r="K174" s="128">
        <v>457678.69</v>
      </c>
      <c r="L174" s="124">
        <f t="shared" si="8"/>
        <v>0</v>
      </c>
      <c r="M174" s="131"/>
    </row>
    <row r="175" spans="1:13" x14ac:dyDescent="0.3">
      <c r="A175" s="121" t="s">
        <v>489</v>
      </c>
      <c r="B175" s="122" t="s">
        <v>166</v>
      </c>
      <c r="C175" s="123">
        <v>0</v>
      </c>
      <c r="D175" s="124">
        <v>-283808.15999999992</v>
      </c>
      <c r="E175" s="125">
        <f t="shared" si="6"/>
        <v>-283808.15999999992</v>
      </c>
      <c r="F175" s="126">
        <v>612013</v>
      </c>
      <c r="G175" s="124">
        <f t="shared" si="7"/>
        <v>61201.3</v>
      </c>
      <c r="H175" s="127">
        <v>0</v>
      </c>
      <c r="I175" s="127">
        <v>0</v>
      </c>
      <c r="J175" s="128">
        <v>283808.15999999997</v>
      </c>
      <c r="K175" s="128">
        <v>283808.15999999997</v>
      </c>
      <c r="L175" s="124">
        <f t="shared" si="8"/>
        <v>0</v>
      </c>
    </row>
    <row r="176" spans="1:13" x14ac:dyDescent="0.3">
      <c r="A176" s="121" t="s">
        <v>490</v>
      </c>
      <c r="B176" s="122" t="s">
        <v>167</v>
      </c>
      <c r="C176" s="123">
        <v>0</v>
      </c>
      <c r="D176" s="124">
        <v>-753348.69999999925</v>
      </c>
      <c r="E176" s="125">
        <f t="shared" si="6"/>
        <v>-753348.69999999925</v>
      </c>
      <c r="F176" s="126">
        <v>2155361</v>
      </c>
      <c r="G176" s="124">
        <f t="shared" si="7"/>
        <v>215536.1</v>
      </c>
      <c r="H176" s="127">
        <v>0</v>
      </c>
      <c r="I176" s="127">
        <v>0</v>
      </c>
      <c r="J176" s="128">
        <v>753348.69999999902</v>
      </c>
      <c r="K176" s="128">
        <v>753348.7</v>
      </c>
      <c r="L176" s="124">
        <f t="shared" si="8"/>
        <v>-9.3132257461547852E-10</v>
      </c>
      <c r="M176" s="131"/>
    </row>
    <row r="177" spans="1:13" x14ac:dyDescent="0.3">
      <c r="A177" s="121" t="s">
        <v>491</v>
      </c>
      <c r="B177" s="122" t="s">
        <v>168</v>
      </c>
      <c r="C177" s="123">
        <v>0</v>
      </c>
      <c r="D177" s="124">
        <v>-117678.08999999985</v>
      </c>
      <c r="E177" s="125">
        <f t="shared" si="6"/>
        <v>-117678.08999999985</v>
      </c>
      <c r="F177" s="126">
        <v>629429</v>
      </c>
      <c r="G177" s="124">
        <f t="shared" si="7"/>
        <v>62942.9</v>
      </c>
      <c r="H177" s="127">
        <v>0</v>
      </c>
      <c r="I177" s="127">
        <v>0</v>
      </c>
      <c r="J177" s="128">
        <v>117678.09</v>
      </c>
      <c r="K177" s="128">
        <v>117678.09</v>
      </c>
      <c r="L177" s="124">
        <f t="shared" si="8"/>
        <v>0</v>
      </c>
      <c r="M177" s="131"/>
    </row>
    <row r="178" spans="1:13" x14ac:dyDescent="0.3">
      <c r="A178" s="121" t="s">
        <v>492</v>
      </c>
      <c r="B178" s="122" t="s">
        <v>169</v>
      </c>
      <c r="C178" s="123">
        <v>0</v>
      </c>
      <c r="D178" s="124">
        <v>-210634.67</v>
      </c>
      <c r="E178" s="125">
        <f t="shared" si="6"/>
        <v>-210634.67</v>
      </c>
      <c r="F178" s="126">
        <v>352203</v>
      </c>
      <c r="G178" s="124">
        <f t="shared" si="7"/>
        <v>35220.300000000003</v>
      </c>
      <c r="H178" s="127">
        <v>0</v>
      </c>
      <c r="I178" s="127">
        <v>0</v>
      </c>
      <c r="J178" s="128">
        <v>210634.67</v>
      </c>
      <c r="K178" s="128">
        <v>210634.67</v>
      </c>
      <c r="L178" s="124">
        <f t="shared" si="8"/>
        <v>0</v>
      </c>
      <c r="M178" s="131"/>
    </row>
    <row r="179" spans="1:13" x14ac:dyDescent="0.3">
      <c r="A179" s="121" t="s">
        <v>493</v>
      </c>
      <c r="B179" s="122" t="s">
        <v>170</v>
      </c>
      <c r="C179" s="123">
        <v>0</v>
      </c>
      <c r="D179" s="124">
        <v>-814852.15000000061</v>
      </c>
      <c r="E179" s="125">
        <f t="shared" si="6"/>
        <v>-814852.15000000061</v>
      </c>
      <c r="F179" s="126">
        <v>2079925</v>
      </c>
      <c r="G179" s="124">
        <f t="shared" si="7"/>
        <v>207992.5</v>
      </c>
      <c r="H179" s="127">
        <v>0</v>
      </c>
      <c r="I179" s="127">
        <v>0</v>
      </c>
      <c r="J179" s="128">
        <v>814852.15000000095</v>
      </c>
      <c r="K179" s="128">
        <v>814852.15</v>
      </c>
      <c r="L179" s="124">
        <f t="shared" si="8"/>
        <v>9.3132257461547852E-10</v>
      </c>
      <c r="M179" s="131"/>
    </row>
    <row r="180" spans="1:13" x14ac:dyDescent="0.3">
      <c r="A180" s="121" t="s">
        <v>494</v>
      </c>
      <c r="B180" s="122" t="s">
        <v>171</v>
      </c>
      <c r="C180" s="123">
        <v>0</v>
      </c>
      <c r="D180" s="124">
        <v>-1033096.8999999976</v>
      </c>
      <c r="E180" s="125">
        <f t="shared" si="6"/>
        <v>-1033096.8999999976</v>
      </c>
      <c r="F180" s="126">
        <v>5937439</v>
      </c>
      <c r="G180" s="124">
        <f t="shared" si="7"/>
        <v>593743.9</v>
      </c>
      <c r="H180" s="127">
        <v>0</v>
      </c>
      <c r="I180" s="127">
        <v>0</v>
      </c>
      <c r="J180" s="128">
        <v>1033096.9</v>
      </c>
      <c r="K180" s="128">
        <v>1033096.9</v>
      </c>
      <c r="L180" s="124">
        <f t="shared" si="8"/>
        <v>0</v>
      </c>
      <c r="M180" s="131"/>
    </row>
    <row r="181" spans="1:13" x14ac:dyDescent="0.3">
      <c r="A181" s="121" t="s">
        <v>495</v>
      </c>
      <c r="B181" s="122" t="s">
        <v>172</v>
      </c>
      <c r="C181" s="123">
        <v>0</v>
      </c>
      <c r="D181" s="124">
        <v>-179800.32000000004</v>
      </c>
      <c r="E181" s="125">
        <f t="shared" si="6"/>
        <v>-179800.32000000004</v>
      </c>
      <c r="F181" s="126">
        <v>293337</v>
      </c>
      <c r="G181" s="124">
        <f t="shared" si="7"/>
        <v>29333.7</v>
      </c>
      <c r="H181" s="127">
        <v>0</v>
      </c>
      <c r="I181" s="127">
        <v>0</v>
      </c>
      <c r="J181" s="128">
        <v>179800.32000000001</v>
      </c>
      <c r="K181" s="128">
        <v>179800.32000000001</v>
      </c>
      <c r="L181" s="124">
        <f t="shared" si="8"/>
        <v>0</v>
      </c>
      <c r="M181" s="131"/>
    </row>
    <row r="182" spans="1:13" x14ac:dyDescent="0.3">
      <c r="A182" s="121" t="s">
        <v>496</v>
      </c>
      <c r="B182" s="122" t="s">
        <v>173</v>
      </c>
      <c r="C182" s="123">
        <v>0</v>
      </c>
      <c r="D182" s="124">
        <v>-4268501.53</v>
      </c>
      <c r="E182" s="125">
        <f t="shared" si="6"/>
        <v>-4268501.53</v>
      </c>
      <c r="F182" s="126">
        <v>4920207</v>
      </c>
      <c r="G182" s="124">
        <f t="shared" si="7"/>
        <v>492020.7</v>
      </c>
      <c r="H182" s="127">
        <v>0</v>
      </c>
      <c r="I182" s="127">
        <v>0</v>
      </c>
      <c r="J182" s="128">
        <v>4268501.53</v>
      </c>
      <c r="K182" s="128">
        <v>4268501.53</v>
      </c>
      <c r="L182" s="124">
        <f t="shared" si="8"/>
        <v>0</v>
      </c>
      <c r="M182" s="131"/>
    </row>
    <row r="183" spans="1:13" x14ac:dyDescent="0.3">
      <c r="A183" s="121" t="s">
        <v>503</v>
      </c>
      <c r="B183" s="122" t="s">
        <v>180</v>
      </c>
      <c r="C183" s="123">
        <v>61775.040000000001</v>
      </c>
      <c r="D183" s="124">
        <v>-339563.94999999972</v>
      </c>
      <c r="E183" s="125">
        <f t="shared" si="6"/>
        <v>-277788.90999999974</v>
      </c>
      <c r="F183" s="126">
        <v>1590724</v>
      </c>
      <c r="G183" s="124">
        <f t="shared" si="7"/>
        <v>159072.40000000002</v>
      </c>
      <c r="H183" s="127">
        <v>0</v>
      </c>
      <c r="I183" s="127">
        <v>0</v>
      </c>
      <c r="J183" s="128">
        <v>277788.90999999997</v>
      </c>
      <c r="K183" s="128">
        <v>277788.90999999997</v>
      </c>
      <c r="L183" s="124">
        <f t="shared" si="8"/>
        <v>0</v>
      </c>
      <c r="M183" s="131"/>
    </row>
    <row r="184" spans="1:13" x14ac:dyDescent="0.3">
      <c r="A184" s="121" t="s">
        <v>497</v>
      </c>
      <c r="B184" s="122" t="s">
        <v>174</v>
      </c>
      <c r="C184" s="123">
        <v>0</v>
      </c>
      <c r="D184" s="124">
        <v>-52393.869999999937</v>
      </c>
      <c r="E184" s="125">
        <f t="shared" si="6"/>
        <v>-52393.869999999937</v>
      </c>
      <c r="F184" s="126">
        <v>676461</v>
      </c>
      <c r="G184" s="124">
        <f t="shared" si="7"/>
        <v>67646.100000000006</v>
      </c>
      <c r="H184" s="127">
        <v>0</v>
      </c>
      <c r="I184" s="127">
        <v>0</v>
      </c>
      <c r="J184" s="128">
        <v>52393.869999999901</v>
      </c>
      <c r="K184" s="128">
        <v>52393.87</v>
      </c>
      <c r="L184" s="124">
        <f t="shared" si="8"/>
        <v>-1.0186340659856796E-10</v>
      </c>
      <c r="M184" s="131"/>
    </row>
    <row r="185" spans="1:13" x14ac:dyDescent="0.3">
      <c r="A185" s="121" t="s">
        <v>498</v>
      </c>
      <c r="B185" s="122" t="s">
        <v>175</v>
      </c>
      <c r="C185" s="123">
        <v>0</v>
      </c>
      <c r="D185" s="124">
        <v>-50007.979999999981</v>
      </c>
      <c r="E185" s="125">
        <f t="shared" si="6"/>
        <v>-50007.979999999981</v>
      </c>
      <c r="F185" s="126">
        <v>257758</v>
      </c>
      <c r="G185" s="124">
        <f t="shared" si="7"/>
        <v>25775.800000000003</v>
      </c>
      <c r="H185" s="127">
        <v>0</v>
      </c>
      <c r="I185" s="127">
        <v>0</v>
      </c>
      <c r="J185" s="128">
        <v>50007.979999999901</v>
      </c>
      <c r="K185" s="128">
        <v>50007.98</v>
      </c>
      <c r="L185" s="124">
        <f t="shared" si="8"/>
        <v>-1.0186340659856796E-10</v>
      </c>
      <c r="M185" s="131"/>
    </row>
    <row r="186" spans="1:13" x14ac:dyDescent="0.3">
      <c r="A186" s="121" t="s">
        <v>500</v>
      </c>
      <c r="B186" s="122" t="s">
        <v>177</v>
      </c>
      <c r="C186" s="123">
        <v>0</v>
      </c>
      <c r="D186" s="124">
        <v>-250986.17999999979</v>
      </c>
      <c r="E186" s="125">
        <f t="shared" si="6"/>
        <v>-250986.17999999979</v>
      </c>
      <c r="F186" s="126">
        <v>583903</v>
      </c>
      <c r="G186" s="124">
        <f t="shared" si="7"/>
        <v>58390.3</v>
      </c>
      <c r="H186" s="127">
        <v>0</v>
      </c>
      <c r="I186" s="127">
        <v>0</v>
      </c>
      <c r="J186" s="128">
        <v>250986.18</v>
      </c>
      <c r="K186" s="128">
        <v>250986.18</v>
      </c>
      <c r="L186" s="124">
        <f t="shared" si="8"/>
        <v>0</v>
      </c>
      <c r="M186" s="131"/>
    </row>
    <row r="187" spans="1:13" x14ac:dyDescent="0.3">
      <c r="A187" s="121" t="s">
        <v>501</v>
      </c>
      <c r="B187" s="122" t="s">
        <v>178</v>
      </c>
      <c r="C187" s="123">
        <v>0</v>
      </c>
      <c r="D187" s="124">
        <v>-81494.479999999981</v>
      </c>
      <c r="E187" s="125">
        <f t="shared" si="6"/>
        <v>-81494.479999999981</v>
      </c>
      <c r="F187" s="126">
        <v>1145250</v>
      </c>
      <c r="G187" s="124">
        <f t="shared" si="7"/>
        <v>114525</v>
      </c>
      <c r="H187" s="127">
        <v>0</v>
      </c>
      <c r="I187" s="127">
        <v>0</v>
      </c>
      <c r="J187" s="128">
        <v>81494.48</v>
      </c>
      <c r="K187" s="128">
        <v>81494.48</v>
      </c>
      <c r="L187" s="124">
        <f t="shared" si="8"/>
        <v>0</v>
      </c>
      <c r="M187" s="131"/>
    </row>
    <row r="188" spans="1:13" x14ac:dyDescent="0.3">
      <c r="A188" s="121" t="s">
        <v>502</v>
      </c>
      <c r="B188" s="122" t="s">
        <v>179</v>
      </c>
      <c r="C188" s="123">
        <v>0</v>
      </c>
      <c r="D188" s="124">
        <v>-34186.149999999849</v>
      </c>
      <c r="E188" s="125">
        <f t="shared" si="6"/>
        <v>-34186.149999999849</v>
      </c>
      <c r="F188" s="126">
        <v>878101</v>
      </c>
      <c r="G188" s="124">
        <f t="shared" si="7"/>
        <v>87810.1</v>
      </c>
      <c r="H188" s="127">
        <v>0</v>
      </c>
      <c r="I188" s="127">
        <v>0</v>
      </c>
      <c r="J188" s="128">
        <v>34186.149999999798</v>
      </c>
      <c r="K188" s="128">
        <v>34186.15</v>
      </c>
      <c r="L188" s="124">
        <f t="shared" si="8"/>
        <v>-2.0372681319713593E-10</v>
      </c>
      <c r="M188" s="131"/>
    </row>
    <row r="189" spans="1:13" x14ac:dyDescent="0.3">
      <c r="A189" s="121" t="s">
        <v>499</v>
      </c>
      <c r="B189" s="122" t="s">
        <v>176</v>
      </c>
      <c r="C189" s="123">
        <v>0</v>
      </c>
      <c r="D189" s="124">
        <v>-528624.63000000012</v>
      </c>
      <c r="E189" s="125">
        <f t="shared" si="6"/>
        <v>-528624.63000000012</v>
      </c>
      <c r="F189" s="126">
        <v>704284</v>
      </c>
      <c r="G189" s="124">
        <f t="shared" si="7"/>
        <v>70428.400000000009</v>
      </c>
      <c r="H189" s="127">
        <v>0</v>
      </c>
      <c r="I189" s="127">
        <v>0</v>
      </c>
      <c r="J189" s="128">
        <v>528624.63</v>
      </c>
      <c r="K189" s="128">
        <v>528624.63</v>
      </c>
      <c r="L189" s="124">
        <f t="shared" si="8"/>
        <v>0</v>
      </c>
      <c r="M189" s="131"/>
    </row>
    <row r="190" spans="1:13" x14ac:dyDescent="0.3">
      <c r="A190" s="121" t="s">
        <v>504</v>
      </c>
      <c r="B190" s="122" t="s">
        <v>181</v>
      </c>
      <c r="C190" s="123">
        <v>0</v>
      </c>
      <c r="D190" s="124">
        <v>-137806.8599999999</v>
      </c>
      <c r="E190" s="125">
        <f t="shared" si="6"/>
        <v>-137806.8599999999</v>
      </c>
      <c r="F190" s="126">
        <v>421757</v>
      </c>
      <c r="G190" s="124">
        <f t="shared" si="7"/>
        <v>42175.700000000004</v>
      </c>
      <c r="H190" s="127">
        <v>0</v>
      </c>
      <c r="I190" s="127">
        <v>0</v>
      </c>
      <c r="J190" s="128">
        <v>137806.85999999999</v>
      </c>
      <c r="K190" s="128">
        <v>137806.85999999999</v>
      </c>
      <c r="L190" s="124">
        <f t="shared" si="8"/>
        <v>0</v>
      </c>
      <c r="M190" s="131"/>
    </row>
    <row r="191" spans="1:13" x14ac:dyDescent="0.3">
      <c r="A191" s="121" t="s">
        <v>505</v>
      </c>
      <c r="B191" s="122" t="s">
        <v>182</v>
      </c>
      <c r="C191" s="123">
        <v>0</v>
      </c>
      <c r="D191" s="124">
        <v>-256197.16999999993</v>
      </c>
      <c r="E191" s="125">
        <f t="shared" si="6"/>
        <v>-256197.16999999993</v>
      </c>
      <c r="F191" s="126">
        <v>940479</v>
      </c>
      <c r="G191" s="124">
        <f t="shared" si="7"/>
        <v>94047.900000000009</v>
      </c>
      <c r="H191" s="127">
        <v>0</v>
      </c>
      <c r="I191" s="127">
        <v>0</v>
      </c>
      <c r="J191" s="128">
        <v>256197.17</v>
      </c>
      <c r="K191" s="128">
        <v>256197.17</v>
      </c>
      <c r="L191" s="124">
        <f t="shared" si="8"/>
        <v>0</v>
      </c>
      <c r="M191" s="131"/>
    </row>
    <row r="192" spans="1:13" x14ac:dyDescent="0.3">
      <c r="A192" s="121" t="s">
        <v>506</v>
      </c>
      <c r="B192" s="122" t="s">
        <v>183</v>
      </c>
      <c r="C192" s="132">
        <v>0</v>
      </c>
      <c r="D192" s="124">
        <v>-149318.07000000007</v>
      </c>
      <c r="E192" s="125">
        <f t="shared" si="6"/>
        <v>-149318.07000000007</v>
      </c>
      <c r="F192" s="126">
        <v>324946</v>
      </c>
      <c r="G192" s="124">
        <f t="shared" si="7"/>
        <v>32494.600000000002</v>
      </c>
      <c r="H192" s="127">
        <v>0</v>
      </c>
      <c r="I192" s="127">
        <v>0</v>
      </c>
      <c r="J192" s="128">
        <v>149318.07</v>
      </c>
      <c r="K192" s="128">
        <v>149318.07</v>
      </c>
      <c r="L192" s="124">
        <f t="shared" si="8"/>
        <v>0</v>
      </c>
      <c r="M192" s="131"/>
    </row>
    <row r="193" spans="1:13" x14ac:dyDescent="0.3">
      <c r="A193" s="121" t="s">
        <v>507</v>
      </c>
      <c r="B193" s="122" t="s">
        <v>184</v>
      </c>
      <c r="C193" s="123">
        <v>37036.44</v>
      </c>
      <c r="D193" s="124">
        <v>39428.359999999979</v>
      </c>
      <c r="E193" s="125">
        <f t="shared" si="6"/>
        <v>76464.799999999988</v>
      </c>
      <c r="F193" s="126">
        <v>345330</v>
      </c>
      <c r="G193" s="124">
        <f t="shared" si="7"/>
        <v>34533</v>
      </c>
      <c r="H193" s="127">
        <v>34533</v>
      </c>
      <c r="I193" s="127">
        <f>E193-H193</f>
        <v>41931.799999999988</v>
      </c>
      <c r="J193" s="128">
        <v>0</v>
      </c>
      <c r="K193" s="128">
        <v>0</v>
      </c>
      <c r="L193" s="124">
        <f t="shared" si="8"/>
        <v>0</v>
      </c>
      <c r="M193" s="131"/>
    </row>
    <row r="194" spans="1:13" x14ac:dyDescent="0.3">
      <c r="A194" s="121" t="s">
        <v>508</v>
      </c>
      <c r="B194" s="122" t="s">
        <v>185</v>
      </c>
      <c r="C194" s="123">
        <v>0</v>
      </c>
      <c r="D194" s="124">
        <v>-182923.54999999996</v>
      </c>
      <c r="E194" s="125">
        <f t="shared" si="6"/>
        <v>-182923.54999999996</v>
      </c>
      <c r="F194" s="126">
        <v>146745</v>
      </c>
      <c r="G194" s="124">
        <f t="shared" si="7"/>
        <v>14674.5</v>
      </c>
      <c r="H194" s="127">
        <v>0</v>
      </c>
      <c r="I194" s="127">
        <v>0</v>
      </c>
      <c r="J194" s="128">
        <v>182923.55</v>
      </c>
      <c r="K194" s="128">
        <v>182923.55</v>
      </c>
      <c r="L194" s="124">
        <f t="shared" si="8"/>
        <v>0</v>
      </c>
      <c r="M194" s="131"/>
    </row>
    <row r="195" spans="1:13" x14ac:dyDescent="0.3">
      <c r="A195" s="121" t="s">
        <v>509</v>
      </c>
      <c r="B195" s="122" t="s">
        <v>186</v>
      </c>
      <c r="C195" s="132">
        <v>0</v>
      </c>
      <c r="D195" s="124">
        <v>-146850.76</v>
      </c>
      <c r="E195" s="125">
        <f t="shared" ref="E195:E258" si="9">C195+D195</f>
        <v>-146850.76</v>
      </c>
      <c r="F195" s="126">
        <v>115747</v>
      </c>
      <c r="G195" s="124">
        <f t="shared" ref="G195:G258" si="10">F195*0.1</f>
        <v>11574.7</v>
      </c>
      <c r="H195" s="127">
        <v>0</v>
      </c>
      <c r="I195" s="127">
        <v>0</v>
      </c>
      <c r="J195" s="128">
        <v>146850.76</v>
      </c>
      <c r="K195" s="128">
        <v>146850.76</v>
      </c>
      <c r="L195" s="124">
        <f t="shared" ref="L195:L258" si="11">J195-K195</f>
        <v>0</v>
      </c>
      <c r="M195" s="131"/>
    </row>
    <row r="196" spans="1:13" x14ac:dyDescent="0.3">
      <c r="A196" s="121" t="s">
        <v>510</v>
      </c>
      <c r="B196" s="122" t="s">
        <v>187</v>
      </c>
      <c r="C196" s="123">
        <v>0</v>
      </c>
      <c r="D196" s="124">
        <v>-56908.179999999935</v>
      </c>
      <c r="E196" s="125">
        <f>C196+D196</f>
        <v>-56908.179999999935</v>
      </c>
      <c r="F196" s="126">
        <v>754414</v>
      </c>
      <c r="G196" s="124">
        <f t="shared" si="10"/>
        <v>75441.400000000009</v>
      </c>
      <c r="H196" s="127">
        <v>0</v>
      </c>
      <c r="I196" s="127">
        <v>0</v>
      </c>
      <c r="J196" s="128">
        <v>56908.179999999898</v>
      </c>
      <c r="K196" s="128">
        <v>56908.18</v>
      </c>
      <c r="L196" s="124">
        <f t="shared" si="11"/>
        <v>-1.0186340659856796E-10</v>
      </c>
      <c r="M196" s="131"/>
    </row>
    <row r="197" spans="1:13" x14ac:dyDescent="0.3">
      <c r="A197" s="121" t="s">
        <v>511</v>
      </c>
      <c r="B197" s="122" t="s">
        <v>188</v>
      </c>
      <c r="C197" s="123">
        <v>2253.23</v>
      </c>
      <c r="D197" s="124">
        <v>268960.03999999957</v>
      </c>
      <c r="E197" s="125">
        <f t="shared" si="9"/>
        <v>271213.26999999955</v>
      </c>
      <c r="F197" s="126">
        <v>1923562</v>
      </c>
      <c r="G197" s="124">
        <f t="shared" si="10"/>
        <v>192356.2</v>
      </c>
      <c r="H197" s="127">
        <v>192356.2</v>
      </c>
      <c r="I197" s="127">
        <f>E197-H197</f>
        <v>78857.069999999541</v>
      </c>
      <c r="J197" s="128">
        <v>0</v>
      </c>
      <c r="K197" s="128">
        <v>0</v>
      </c>
      <c r="L197" s="124">
        <f t="shared" si="11"/>
        <v>0</v>
      </c>
      <c r="M197" s="131"/>
    </row>
    <row r="198" spans="1:13" x14ac:dyDescent="0.3">
      <c r="A198" s="121" t="s">
        <v>512</v>
      </c>
      <c r="B198" s="122" t="s">
        <v>189</v>
      </c>
      <c r="C198" s="123">
        <v>0</v>
      </c>
      <c r="D198" s="124">
        <v>-431108.29000000015</v>
      </c>
      <c r="E198" s="125">
        <f t="shared" si="9"/>
        <v>-431108.29000000015</v>
      </c>
      <c r="F198" s="126">
        <v>720744</v>
      </c>
      <c r="G198" s="124">
        <f t="shared" si="10"/>
        <v>72074.400000000009</v>
      </c>
      <c r="H198" s="127">
        <v>0</v>
      </c>
      <c r="I198" s="127">
        <v>0</v>
      </c>
      <c r="J198" s="128">
        <v>431108.29</v>
      </c>
      <c r="K198" s="128">
        <v>431108.29</v>
      </c>
      <c r="L198" s="124">
        <f t="shared" si="11"/>
        <v>0</v>
      </c>
      <c r="M198" s="131"/>
    </row>
    <row r="199" spans="1:13" x14ac:dyDescent="0.3">
      <c r="A199" s="121" t="s">
        <v>513</v>
      </c>
      <c r="B199" s="122" t="s">
        <v>190</v>
      </c>
      <c r="C199" s="123">
        <v>0</v>
      </c>
      <c r="D199" s="124">
        <v>-75795.02</v>
      </c>
      <c r="E199" s="125">
        <f t="shared" si="9"/>
        <v>-75795.02</v>
      </c>
      <c r="F199" s="126">
        <v>204465</v>
      </c>
      <c r="G199" s="124">
        <f t="shared" si="10"/>
        <v>20446.5</v>
      </c>
      <c r="H199" s="127">
        <v>0</v>
      </c>
      <c r="I199" s="127">
        <v>0</v>
      </c>
      <c r="J199" s="128">
        <v>75795.02</v>
      </c>
      <c r="K199" s="128">
        <v>75795.02</v>
      </c>
      <c r="L199" s="124">
        <f t="shared" si="11"/>
        <v>0</v>
      </c>
      <c r="M199" s="131"/>
    </row>
    <row r="200" spans="1:13" x14ac:dyDescent="0.3">
      <c r="A200" s="121" t="s">
        <v>514</v>
      </c>
      <c r="B200" s="122" t="s">
        <v>191</v>
      </c>
      <c r="C200" s="123">
        <v>0</v>
      </c>
      <c r="D200" s="124">
        <v>-1002180.629999999</v>
      </c>
      <c r="E200" s="125">
        <f t="shared" si="9"/>
        <v>-1002180.629999999</v>
      </c>
      <c r="F200" s="126">
        <v>5142783</v>
      </c>
      <c r="G200" s="124">
        <f t="shared" si="10"/>
        <v>514278.30000000005</v>
      </c>
      <c r="H200" s="127">
        <v>0</v>
      </c>
      <c r="I200" s="127">
        <v>0</v>
      </c>
      <c r="J200" s="128">
        <v>1002180.63</v>
      </c>
      <c r="K200" s="128">
        <v>1002180.63</v>
      </c>
      <c r="L200" s="124">
        <f t="shared" si="11"/>
        <v>0</v>
      </c>
      <c r="M200" s="131"/>
    </row>
    <row r="201" spans="1:13" x14ac:dyDescent="0.3">
      <c r="A201" s="121" t="s">
        <v>515</v>
      </c>
      <c r="B201" s="122" t="s">
        <v>192</v>
      </c>
      <c r="C201" s="123">
        <v>0</v>
      </c>
      <c r="D201" s="124">
        <v>-63185.119999999806</v>
      </c>
      <c r="E201" s="125">
        <f t="shared" si="9"/>
        <v>-63185.119999999806</v>
      </c>
      <c r="F201" s="126">
        <v>522488</v>
      </c>
      <c r="G201" s="124">
        <f t="shared" si="10"/>
        <v>52248.800000000003</v>
      </c>
      <c r="H201" s="127">
        <v>0</v>
      </c>
      <c r="I201" s="127">
        <v>0</v>
      </c>
      <c r="J201" s="128">
        <v>63185.119999999799</v>
      </c>
      <c r="K201" s="128">
        <v>63185.120000000003</v>
      </c>
      <c r="L201" s="124">
        <f t="shared" si="11"/>
        <v>-2.0372681319713593E-10</v>
      </c>
      <c r="M201" s="131"/>
    </row>
    <row r="202" spans="1:13" x14ac:dyDescent="0.3">
      <c r="A202" s="121" t="s">
        <v>516</v>
      </c>
      <c r="B202" s="122" t="s">
        <v>193</v>
      </c>
      <c r="C202" s="123">
        <v>0</v>
      </c>
      <c r="D202" s="124">
        <v>-397811.33000000019</v>
      </c>
      <c r="E202" s="125">
        <f t="shared" si="9"/>
        <v>-397811.33000000019</v>
      </c>
      <c r="F202" s="126">
        <v>1210529</v>
      </c>
      <c r="G202" s="124">
        <f t="shared" si="10"/>
        <v>121052.90000000001</v>
      </c>
      <c r="H202" s="127">
        <v>0</v>
      </c>
      <c r="I202" s="127">
        <v>0</v>
      </c>
      <c r="J202" s="128">
        <v>397811.33</v>
      </c>
      <c r="K202" s="128">
        <v>397811.33</v>
      </c>
      <c r="L202" s="124">
        <f t="shared" si="11"/>
        <v>0</v>
      </c>
      <c r="M202" s="131"/>
    </row>
    <row r="203" spans="1:13" x14ac:dyDescent="0.3">
      <c r="A203" s="121" t="s">
        <v>519</v>
      </c>
      <c r="B203" s="122" t="s">
        <v>196</v>
      </c>
      <c r="C203" s="123">
        <v>0</v>
      </c>
      <c r="D203" s="124">
        <v>-26175.900000000023</v>
      </c>
      <c r="E203" s="125">
        <f t="shared" si="9"/>
        <v>-26175.900000000023</v>
      </c>
      <c r="F203" s="126">
        <v>393677</v>
      </c>
      <c r="G203" s="124">
        <f t="shared" si="10"/>
        <v>39367.700000000004</v>
      </c>
      <c r="H203" s="127">
        <v>0</v>
      </c>
      <c r="I203" s="127">
        <v>0</v>
      </c>
      <c r="J203" s="128">
        <v>26175.9</v>
      </c>
      <c r="K203" s="128">
        <v>26175.9</v>
      </c>
      <c r="L203" s="124">
        <f t="shared" si="11"/>
        <v>0</v>
      </c>
      <c r="M203" s="131"/>
    </row>
    <row r="204" spans="1:13" x14ac:dyDescent="0.3">
      <c r="A204" s="121" t="s">
        <v>517</v>
      </c>
      <c r="B204" s="122" t="s">
        <v>194</v>
      </c>
      <c r="C204" s="123">
        <v>0</v>
      </c>
      <c r="D204" s="124">
        <v>-855163.52000000025</v>
      </c>
      <c r="E204" s="125">
        <f t="shared" si="9"/>
        <v>-855163.52000000025</v>
      </c>
      <c r="F204" s="126">
        <v>836338</v>
      </c>
      <c r="G204" s="124">
        <f t="shared" si="10"/>
        <v>83633.8</v>
      </c>
      <c r="H204" s="127">
        <v>0</v>
      </c>
      <c r="I204" s="127">
        <v>0</v>
      </c>
      <c r="J204" s="128">
        <v>855163.52</v>
      </c>
      <c r="K204" s="128">
        <v>855163.52</v>
      </c>
      <c r="L204" s="124">
        <f t="shared" si="11"/>
        <v>0</v>
      </c>
      <c r="M204" s="131"/>
    </row>
    <row r="205" spans="1:13" x14ac:dyDescent="0.3">
      <c r="A205" s="121" t="s">
        <v>518</v>
      </c>
      <c r="B205" s="122" t="s">
        <v>195</v>
      </c>
      <c r="C205" s="123">
        <v>49185.26</v>
      </c>
      <c r="D205" s="124">
        <v>-185433.06</v>
      </c>
      <c r="E205" s="125">
        <f t="shared" si="9"/>
        <v>-136247.79999999999</v>
      </c>
      <c r="F205" s="126">
        <v>506964</v>
      </c>
      <c r="G205" s="124">
        <f t="shared" si="10"/>
        <v>50696.4</v>
      </c>
      <c r="H205" s="127">
        <v>0</v>
      </c>
      <c r="I205" s="127">
        <v>0</v>
      </c>
      <c r="J205" s="128">
        <v>136247.79999999999</v>
      </c>
      <c r="K205" s="128">
        <v>136247.79999999999</v>
      </c>
      <c r="L205" s="124">
        <f t="shared" si="11"/>
        <v>0</v>
      </c>
      <c r="M205" s="131"/>
    </row>
    <row r="206" spans="1:13" x14ac:dyDescent="0.3">
      <c r="A206" s="121" t="s">
        <v>520</v>
      </c>
      <c r="B206" s="122" t="s">
        <v>197</v>
      </c>
      <c r="C206" s="123">
        <v>0</v>
      </c>
      <c r="D206" s="124">
        <v>-175531.59999999963</v>
      </c>
      <c r="E206" s="125">
        <f t="shared" si="9"/>
        <v>-175531.59999999963</v>
      </c>
      <c r="F206" s="126">
        <v>4110684</v>
      </c>
      <c r="G206" s="124">
        <f t="shared" si="10"/>
        <v>411068.4</v>
      </c>
      <c r="H206" s="127">
        <v>0</v>
      </c>
      <c r="I206" s="127">
        <v>0</v>
      </c>
      <c r="J206" s="128">
        <v>175531.6</v>
      </c>
      <c r="K206" s="128">
        <v>175531.6</v>
      </c>
      <c r="L206" s="124">
        <f t="shared" si="11"/>
        <v>0</v>
      </c>
      <c r="M206" s="131"/>
    </row>
    <row r="207" spans="1:13" x14ac:dyDescent="0.3">
      <c r="A207" s="121" t="s">
        <v>374</v>
      </c>
      <c r="B207" s="122" t="s">
        <v>50</v>
      </c>
      <c r="C207" s="123">
        <v>0</v>
      </c>
      <c r="D207" s="124">
        <v>-552242.31999999972</v>
      </c>
      <c r="E207" s="125">
        <f t="shared" si="9"/>
        <v>-552242.31999999972</v>
      </c>
      <c r="F207" s="126">
        <v>861152</v>
      </c>
      <c r="G207" s="124">
        <f t="shared" si="10"/>
        <v>86115.200000000012</v>
      </c>
      <c r="H207" s="127">
        <v>0</v>
      </c>
      <c r="I207" s="127">
        <v>0</v>
      </c>
      <c r="J207" s="128">
        <v>552242.31999999995</v>
      </c>
      <c r="K207" s="128">
        <v>552242.31999999995</v>
      </c>
      <c r="L207" s="124">
        <f t="shared" si="11"/>
        <v>0</v>
      </c>
      <c r="M207" s="131"/>
    </row>
    <row r="208" spans="1:13" x14ac:dyDescent="0.3">
      <c r="A208" s="121" t="s">
        <v>533</v>
      </c>
      <c r="B208" s="122" t="s">
        <v>209</v>
      </c>
      <c r="C208" s="123">
        <v>0</v>
      </c>
      <c r="D208" s="124">
        <v>-95748.950000000012</v>
      </c>
      <c r="E208" s="125">
        <f t="shared" si="9"/>
        <v>-95748.950000000012</v>
      </c>
      <c r="F208" s="126">
        <v>497477</v>
      </c>
      <c r="G208" s="124">
        <f t="shared" si="10"/>
        <v>49747.700000000004</v>
      </c>
      <c r="H208" s="127">
        <v>0</v>
      </c>
      <c r="I208" s="127">
        <v>0</v>
      </c>
      <c r="J208" s="128">
        <v>95748.95</v>
      </c>
      <c r="K208" s="128">
        <v>95748.95</v>
      </c>
      <c r="L208" s="124">
        <f t="shared" si="11"/>
        <v>0</v>
      </c>
      <c r="M208" s="131"/>
    </row>
    <row r="209" spans="1:13" x14ac:dyDescent="0.3">
      <c r="A209" s="121" t="s">
        <v>524</v>
      </c>
      <c r="B209" s="122" t="s">
        <v>1525</v>
      </c>
      <c r="C209" s="123">
        <v>0</v>
      </c>
      <c r="D209" s="124">
        <v>-230581.24000000075</v>
      </c>
      <c r="E209" s="125">
        <f t="shared" si="9"/>
        <v>-230581.24000000075</v>
      </c>
      <c r="F209" s="126">
        <v>1570324</v>
      </c>
      <c r="G209" s="124">
        <f t="shared" si="10"/>
        <v>157032.4</v>
      </c>
      <c r="H209" s="127">
        <v>0</v>
      </c>
      <c r="I209" s="127">
        <v>0</v>
      </c>
      <c r="J209" s="128">
        <v>230581.24000000101</v>
      </c>
      <c r="K209" s="128">
        <v>230581.24</v>
      </c>
      <c r="L209" s="124">
        <f t="shared" si="11"/>
        <v>1.0186340659856796E-9</v>
      </c>
      <c r="M209" s="131"/>
    </row>
    <row r="210" spans="1:13" x14ac:dyDescent="0.3">
      <c r="A210" s="121" t="s">
        <v>528</v>
      </c>
      <c r="B210" s="122" t="s">
        <v>204</v>
      </c>
      <c r="C210" s="123">
        <v>0</v>
      </c>
      <c r="D210" s="124">
        <v>-10206.76999999999</v>
      </c>
      <c r="E210" s="125">
        <f t="shared" si="9"/>
        <v>-10206.76999999999</v>
      </c>
      <c r="F210" s="126">
        <v>581748</v>
      </c>
      <c r="G210" s="124">
        <f t="shared" si="10"/>
        <v>58174.8</v>
      </c>
      <c r="H210" s="127">
        <v>0</v>
      </c>
      <c r="I210" s="127">
        <v>0</v>
      </c>
      <c r="J210" s="128">
        <v>10206.77</v>
      </c>
      <c r="K210" s="128">
        <v>8269.7900000000009</v>
      </c>
      <c r="L210" s="124">
        <f t="shared" si="11"/>
        <v>1936.9799999999996</v>
      </c>
      <c r="M210" s="131"/>
    </row>
    <row r="211" spans="1:13" x14ac:dyDescent="0.3">
      <c r="A211" s="121" t="s">
        <v>527</v>
      </c>
      <c r="B211" s="122" t="s">
        <v>203</v>
      </c>
      <c r="C211" s="123">
        <v>0</v>
      </c>
      <c r="D211" s="124">
        <v>-155217.02000000002</v>
      </c>
      <c r="E211" s="125">
        <f t="shared" si="9"/>
        <v>-155217.02000000002</v>
      </c>
      <c r="F211" s="126">
        <v>330819</v>
      </c>
      <c r="G211" s="124">
        <f t="shared" si="10"/>
        <v>33081.9</v>
      </c>
      <c r="H211" s="127">
        <v>0</v>
      </c>
      <c r="I211" s="127">
        <v>0</v>
      </c>
      <c r="J211" s="128">
        <v>155217.01999999999</v>
      </c>
      <c r="K211" s="128">
        <v>155217.01999999999</v>
      </c>
      <c r="L211" s="124">
        <f t="shared" si="11"/>
        <v>0</v>
      </c>
      <c r="M211" s="131"/>
    </row>
    <row r="212" spans="1:13" x14ac:dyDescent="0.3">
      <c r="A212" s="121" t="s">
        <v>526</v>
      </c>
      <c r="B212" s="122" t="s">
        <v>202</v>
      </c>
      <c r="C212" s="123">
        <v>0</v>
      </c>
      <c r="D212" s="124">
        <v>-105839.91000000002</v>
      </c>
      <c r="E212" s="125">
        <f t="shared" si="9"/>
        <v>-105839.91000000002</v>
      </c>
      <c r="F212" s="126">
        <v>330071</v>
      </c>
      <c r="G212" s="124">
        <f t="shared" si="10"/>
        <v>33007.1</v>
      </c>
      <c r="H212" s="127">
        <v>0</v>
      </c>
      <c r="I212" s="127">
        <v>0</v>
      </c>
      <c r="J212" s="128">
        <v>105839.91</v>
      </c>
      <c r="K212" s="128">
        <v>105839.91</v>
      </c>
      <c r="L212" s="124">
        <f t="shared" si="11"/>
        <v>0</v>
      </c>
      <c r="M212" s="131"/>
    </row>
    <row r="213" spans="1:13" x14ac:dyDescent="0.3">
      <c r="A213" s="121" t="s">
        <v>529</v>
      </c>
      <c r="B213" s="122" t="s">
        <v>205</v>
      </c>
      <c r="C213" s="123">
        <v>0</v>
      </c>
      <c r="D213" s="124">
        <v>-1124454.3</v>
      </c>
      <c r="E213" s="125">
        <f t="shared" si="9"/>
        <v>-1124454.3</v>
      </c>
      <c r="F213" s="126">
        <v>1192282</v>
      </c>
      <c r="G213" s="124">
        <f t="shared" si="10"/>
        <v>119228.20000000001</v>
      </c>
      <c r="H213" s="127">
        <v>0</v>
      </c>
      <c r="I213" s="127">
        <v>0</v>
      </c>
      <c r="J213" s="128">
        <v>1124454.3</v>
      </c>
      <c r="K213" s="128">
        <v>1124454.3</v>
      </c>
      <c r="L213" s="124">
        <f t="shared" si="11"/>
        <v>0</v>
      </c>
      <c r="M213" s="131"/>
    </row>
    <row r="214" spans="1:13" x14ac:dyDescent="0.3">
      <c r="A214" s="121" t="s">
        <v>530</v>
      </c>
      <c r="B214" s="122" t="s">
        <v>206</v>
      </c>
      <c r="C214" s="123">
        <v>0</v>
      </c>
      <c r="D214" s="124">
        <v>-653323.7200000002</v>
      </c>
      <c r="E214" s="125">
        <f t="shared" si="9"/>
        <v>-653323.7200000002</v>
      </c>
      <c r="F214" s="126">
        <v>2333638</v>
      </c>
      <c r="G214" s="124">
        <f t="shared" si="10"/>
        <v>233363.80000000002</v>
      </c>
      <c r="H214" s="127">
        <v>0</v>
      </c>
      <c r="I214" s="127">
        <v>0</v>
      </c>
      <c r="J214" s="128">
        <v>653323.72</v>
      </c>
      <c r="K214" s="128">
        <v>653323.72</v>
      </c>
      <c r="L214" s="124">
        <f t="shared" si="11"/>
        <v>0</v>
      </c>
      <c r="M214" s="131"/>
    </row>
    <row r="215" spans="1:13" x14ac:dyDescent="0.3">
      <c r="A215" s="121" t="s">
        <v>531</v>
      </c>
      <c r="B215" s="122" t="s">
        <v>207</v>
      </c>
      <c r="C215" s="123">
        <v>0</v>
      </c>
      <c r="D215" s="124">
        <v>-327406.77000000019</v>
      </c>
      <c r="E215" s="125">
        <f t="shared" si="9"/>
        <v>-327406.77000000019</v>
      </c>
      <c r="F215" s="126">
        <v>450465</v>
      </c>
      <c r="G215" s="124">
        <f t="shared" si="10"/>
        <v>45046.5</v>
      </c>
      <c r="H215" s="127">
        <v>0</v>
      </c>
      <c r="I215" s="127">
        <v>0</v>
      </c>
      <c r="J215" s="128">
        <v>327406.77</v>
      </c>
      <c r="K215" s="128">
        <v>327406.77</v>
      </c>
      <c r="L215" s="124">
        <f t="shared" si="11"/>
        <v>0</v>
      </c>
      <c r="M215" s="131"/>
    </row>
    <row r="216" spans="1:13" x14ac:dyDescent="0.3">
      <c r="A216" s="121" t="s">
        <v>534</v>
      </c>
      <c r="B216" s="122" t="s">
        <v>210</v>
      </c>
      <c r="C216" s="123">
        <v>0</v>
      </c>
      <c r="D216" s="124">
        <v>115666.6099999999</v>
      </c>
      <c r="E216" s="125">
        <f t="shared" si="9"/>
        <v>115666.6099999999</v>
      </c>
      <c r="F216" s="126">
        <v>553027</v>
      </c>
      <c r="G216" s="124">
        <f t="shared" si="10"/>
        <v>55302.700000000004</v>
      </c>
      <c r="H216" s="127">
        <v>55302.7</v>
      </c>
      <c r="I216" s="127">
        <f>E216-H216</f>
        <v>60363.909999999902</v>
      </c>
      <c r="J216" s="128">
        <v>0</v>
      </c>
      <c r="K216" s="128">
        <v>0</v>
      </c>
      <c r="L216" s="124">
        <f t="shared" si="11"/>
        <v>0</v>
      </c>
      <c r="M216" s="131"/>
    </row>
    <row r="217" spans="1:13" x14ac:dyDescent="0.3">
      <c r="A217" s="121" t="s">
        <v>535</v>
      </c>
      <c r="B217" s="122" t="s">
        <v>211</v>
      </c>
      <c r="C217" s="123">
        <v>0</v>
      </c>
      <c r="D217" s="124">
        <v>-659951.26000000024</v>
      </c>
      <c r="E217" s="125">
        <f t="shared" si="9"/>
        <v>-659951.26000000024</v>
      </c>
      <c r="F217" s="126">
        <v>3097443</v>
      </c>
      <c r="G217" s="124">
        <f t="shared" si="10"/>
        <v>309744.3</v>
      </c>
      <c r="H217" s="127">
        <v>0</v>
      </c>
      <c r="I217" s="127">
        <v>0</v>
      </c>
      <c r="J217" s="128">
        <v>659951.26</v>
      </c>
      <c r="K217" s="128">
        <v>659951.26</v>
      </c>
      <c r="L217" s="124">
        <f t="shared" si="11"/>
        <v>0</v>
      </c>
      <c r="M217" s="131"/>
    </row>
    <row r="218" spans="1:13" x14ac:dyDescent="0.3">
      <c r="A218" s="121" t="s">
        <v>536</v>
      </c>
      <c r="B218" s="122" t="s">
        <v>1526</v>
      </c>
      <c r="C218" s="123">
        <v>70515.350000000006</v>
      </c>
      <c r="D218" s="124">
        <v>-110488.92999999988</v>
      </c>
      <c r="E218" s="125">
        <f t="shared" si="9"/>
        <v>-39973.579999999871</v>
      </c>
      <c r="F218" s="126">
        <v>950405</v>
      </c>
      <c r="G218" s="124">
        <f t="shared" si="10"/>
        <v>95040.5</v>
      </c>
      <c r="H218" s="127">
        <v>0</v>
      </c>
      <c r="I218" s="127">
        <v>0</v>
      </c>
      <c r="J218" s="128">
        <v>39973.5799999999</v>
      </c>
      <c r="K218" s="128">
        <v>39973.58</v>
      </c>
      <c r="L218" s="124">
        <f t="shared" si="11"/>
        <v>-1.0186340659856796E-10</v>
      </c>
      <c r="M218" s="131"/>
    </row>
    <row r="219" spans="1:13" x14ac:dyDescent="0.3">
      <c r="A219" s="121" t="s">
        <v>537</v>
      </c>
      <c r="B219" s="122" t="s">
        <v>212</v>
      </c>
      <c r="C219" s="123">
        <v>0</v>
      </c>
      <c r="D219" s="124">
        <v>-426121.2799999998</v>
      </c>
      <c r="E219" s="125">
        <f t="shared" si="9"/>
        <v>-426121.2799999998</v>
      </c>
      <c r="F219" s="126">
        <v>2038466</v>
      </c>
      <c r="G219" s="124">
        <f t="shared" si="10"/>
        <v>203846.6</v>
      </c>
      <c r="H219" s="127">
        <v>0</v>
      </c>
      <c r="I219" s="127">
        <v>0</v>
      </c>
      <c r="J219" s="128">
        <v>426121.28</v>
      </c>
      <c r="K219" s="128">
        <v>426121.28</v>
      </c>
      <c r="L219" s="124">
        <f t="shared" si="11"/>
        <v>0</v>
      </c>
      <c r="M219" s="131"/>
    </row>
    <row r="220" spans="1:13" x14ac:dyDescent="0.3">
      <c r="A220" s="121" t="s">
        <v>538</v>
      </c>
      <c r="B220" s="122" t="s">
        <v>213</v>
      </c>
      <c r="C220" s="123">
        <v>0</v>
      </c>
      <c r="D220" s="124">
        <v>-1533.3300000001036</v>
      </c>
      <c r="E220" s="125">
        <f t="shared" si="9"/>
        <v>-1533.3300000001036</v>
      </c>
      <c r="F220" s="126">
        <v>374497</v>
      </c>
      <c r="G220" s="124">
        <f t="shared" si="10"/>
        <v>37449.700000000004</v>
      </c>
      <c r="H220" s="127">
        <v>0</v>
      </c>
      <c r="I220" s="127">
        <v>0</v>
      </c>
      <c r="J220" s="128">
        <v>1533.3300000001</v>
      </c>
      <c r="K220" s="128">
        <v>1533.33</v>
      </c>
      <c r="L220" s="124">
        <f t="shared" si="11"/>
        <v>1.0004441719502211E-10</v>
      </c>
      <c r="M220" s="131"/>
    </row>
    <row r="221" spans="1:13" x14ac:dyDescent="0.3">
      <c r="A221" s="121" t="s">
        <v>539</v>
      </c>
      <c r="B221" s="122" t="s">
        <v>214</v>
      </c>
      <c r="C221" s="123">
        <v>0</v>
      </c>
      <c r="D221" s="124">
        <v>-680807.57999999961</v>
      </c>
      <c r="E221" s="125">
        <f t="shared" si="9"/>
        <v>-680807.57999999961</v>
      </c>
      <c r="F221" s="126">
        <v>984991</v>
      </c>
      <c r="G221" s="124">
        <f t="shared" si="10"/>
        <v>98499.1</v>
      </c>
      <c r="H221" s="127">
        <v>0</v>
      </c>
      <c r="I221" s="127">
        <v>0</v>
      </c>
      <c r="J221" s="128">
        <v>680807.58</v>
      </c>
      <c r="K221" s="128">
        <v>680807.58</v>
      </c>
      <c r="L221" s="124">
        <f t="shared" si="11"/>
        <v>0</v>
      </c>
      <c r="M221" s="131"/>
    </row>
    <row r="222" spans="1:13" x14ac:dyDescent="0.3">
      <c r="A222" s="121" t="s">
        <v>540</v>
      </c>
      <c r="B222" s="122" t="s">
        <v>215</v>
      </c>
      <c r="C222" s="123">
        <v>0</v>
      </c>
      <c r="D222" s="124">
        <v>-207120.25</v>
      </c>
      <c r="E222" s="125">
        <f t="shared" si="9"/>
        <v>-207120.25</v>
      </c>
      <c r="F222" s="126">
        <v>172475</v>
      </c>
      <c r="G222" s="124">
        <f t="shared" si="10"/>
        <v>17247.5</v>
      </c>
      <c r="H222" s="127">
        <v>0</v>
      </c>
      <c r="I222" s="127">
        <v>0</v>
      </c>
      <c r="J222" s="128">
        <v>207120.25</v>
      </c>
      <c r="K222" s="128">
        <v>207120.25</v>
      </c>
      <c r="L222" s="124">
        <f t="shared" si="11"/>
        <v>0</v>
      </c>
      <c r="M222" s="131"/>
    </row>
    <row r="223" spans="1:13" x14ac:dyDescent="0.3">
      <c r="A223" s="121" t="s">
        <v>541</v>
      </c>
      <c r="B223" s="122" t="s">
        <v>216</v>
      </c>
      <c r="C223" s="123">
        <v>0</v>
      </c>
      <c r="D223" s="124">
        <v>-33199.78</v>
      </c>
      <c r="E223" s="125">
        <f t="shared" si="9"/>
        <v>-33199.78</v>
      </c>
      <c r="F223" s="126">
        <v>299521</v>
      </c>
      <c r="G223" s="124">
        <f t="shared" si="10"/>
        <v>29952.100000000002</v>
      </c>
      <c r="H223" s="127">
        <v>0</v>
      </c>
      <c r="I223" s="127">
        <v>0</v>
      </c>
      <c r="J223" s="128">
        <v>33199.78</v>
      </c>
      <c r="K223" s="128">
        <v>33199.78</v>
      </c>
      <c r="L223" s="124">
        <f t="shared" si="11"/>
        <v>0</v>
      </c>
      <c r="M223" s="131"/>
    </row>
    <row r="224" spans="1:13" x14ac:dyDescent="0.3">
      <c r="A224" s="121" t="s">
        <v>542</v>
      </c>
      <c r="B224" s="122" t="s">
        <v>217</v>
      </c>
      <c r="C224" s="123">
        <v>0</v>
      </c>
      <c r="D224" s="124">
        <v>-382797.88999999972</v>
      </c>
      <c r="E224" s="125">
        <f t="shared" si="9"/>
        <v>-382797.88999999972</v>
      </c>
      <c r="F224" s="126">
        <v>634536</v>
      </c>
      <c r="G224" s="124">
        <f t="shared" si="10"/>
        <v>63453.600000000006</v>
      </c>
      <c r="H224" s="127">
        <v>0</v>
      </c>
      <c r="I224" s="127">
        <v>0</v>
      </c>
      <c r="J224" s="128">
        <v>382797.89</v>
      </c>
      <c r="K224" s="128">
        <v>382797.89</v>
      </c>
      <c r="L224" s="124">
        <f t="shared" si="11"/>
        <v>0</v>
      </c>
      <c r="M224" s="131"/>
    </row>
    <row r="225" spans="1:13" x14ac:dyDescent="0.3">
      <c r="A225" s="121" t="s">
        <v>543</v>
      </c>
      <c r="B225" s="122" t="s">
        <v>218</v>
      </c>
      <c r="C225" s="123">
        <v>0</v>
      </c>
      <c r="D225" s="124">
        <v>-845836.44000000041</v>
      </c>
      <c r="E225" s="125">
        <f t="shared" si="9"/>
        <v>-845836.44000000041</v>
      </c>
      <c r="F225" s="126">
        <v>2138105</v>
      </c>
      <c r="G225" s="124">
        <f t="shared" si="10"/>
        <v>213810.5</v>
      </c>
      <c r="H225" s="127">
        <v>0</v>
      </c>
      <c r="I225" s="127">
        <v>0</v>
      </c>
      <c r="J225" s="128">
        <v>845836.44</v>
      </c>
      <c r="K225" s="128">
        <v>845836.44</v>
      </c>
      <c r="L225" s="124">
        <f t="shared" si="11"/>
        <v>0</v>
      </c>
      <c r="M225" s="131"/>
    </row>
    <row r="226" spans="1:13" x14ac:dyDescent="0.3">
      <c r="A226" s="121" t="s">
        <v>544</v>
      </c>
      <c r="B226" s="122" t="s">
        <v>219</v>
      </c>
      <c r="C226" s="123">
        <v>0</v>
      </c>
      <c r="D226" s="124">
        <v>-1634123.909999999</v>
      </c>
      <c r="E226" s="125">
        <f t="shared" si="9"/>
        <v>-1634123.909999999</v>
      </c>
      <c r="F226" s="126">
        <v>4921292</v>
      </c>
      <c r="G226" s="124">
        <f t="shared" si="10"/>
        <v>492129.2</v>
      </c>
      <c r="H226" s="127">
        <v>0</v>
      </c>
      <c r="I226" s="127">
        <v>0</v>
      </c>
      <c r="J226" s="128">
        <v>1634123.91</v>
      </c>
      <c r="K226" s="128">
        <v>1634123.91</v>
      </c>
      <c r="L226" s="124">
        <f t="shared" si="11"/>
        <v>0</v>
      </c>
      <c r="M226" s="131"/>
    </row>
    <row r="227" spans="1:13" x14ac:dyDescent="0.3">
      <c r="A227" s="121" t="s">
        <v>545</v>
      </c>
      <c r="B227" s="122" t="s">
        <v>220</v>
      </c>
      <c r="C227" s="123">
        <v>0</v>
      </c>
      <c r="D227" s="124">
        <v>-545437.37999999989</v>
      </c>
      <c r="E227" s="125">
        <f t="shared" si="9"/>
        <v>-545437.37999999989</v>
      </c>
      <c r="F227" s="126">
        <v>774876</v>
      </c>
      <c r="G227" s="124">
        <f t="shared" si="10"/>
        <v>77487.600000000006</v>
      </c>
      <c r="H227" s="127">
        <v>0</v>
      </c>
      <c r="I227" s="127">
        <v>0</v>
      </c>
      <c r="J227" s="128">
        <v>545437.38</v>
      </c>
      <c r="K227" s="128">
        <v>545437.38</v>
      </c>
      <c r="L227" s="124">
        <f t="shared" si="11"/>
        <v>0</v>
      </c>
      <c r="M227" s="131"/>
    </row>
    <row r="228" spans="1:13" x14ac:dyDescent="0.3">
      <c r="A228" s="121" t="s">
        <v>546</v>
      </c>
      <c r="B228" s="122" t="s">
        <v>221</v>
      </c>
      <c r="C228" s="123">
        <v>0</v>
      </c>
      <c r="D228" s="124">
        <v>-62360.010000000017</v>
      </c>
      <c r="E228" s="125">
        <f t="shared" si="9"/>
        <v>-62360.010000000017</v>
      </c>
      <c r="F228" s="126">
        <v>121476</v>
      </c>
      <c r="G228" s="124">
        <f t="shared" si="10"/>
        <v>12147.6</v>
      </c>
      <c r="H228" s="127">
        <v>0</v>
      </c>
      <c r="I228" s="127">
        <v>0</v>
      </c>
      <c r="J228" s="128">
        <v>62360.01</v>
      </c>
      <c r="K228" s="128">
        <v>62360.01</v>
      </c>
      <c r="L228" s="124">
        <f t="shared" si="11"/>
        <v>0</v>
      </c>
      <c r="M228" s="131"/>
    </row>
    <row r="229" spans="1:13" x14ac:dyDescent="0.3">
      <c r="A229" s="121" t="s">
        <v>657</v>
      </c>
      <c r="B229" s="122" t="s">
        <v>222</v>
      </c>
      <c r="C229" s="123">
        <v>0</v>
      </c>
      <c r="D229" s="124">
        <v>-228326.85000000003</v>
      </c>
      <c r="E229" s="125">
        <f t="shared" si="9"/>
        <v>-228326.85000000003</v>
      </c>
      <c r="F229" s="126">
        <v>837407</v>
      </c>
      <c r="G229" s="124">
        <f t="shared" si="10"/>
        <v>83740.700000000012</v>
      </c>
      <c r="H229" s="127">
        <v>0</v>
      </c>
      <c r="I229" s="127">
        <v>0</v>
      </c>
      <c r="J229" s="128">
        <v>228326.85</v>
      </c>
      <c r="K229" s="128">
        <v>228326.85</v>
      </c>
      <c r="L229" s="124">
        <f t="shared" si="11"/>
        <v>0</v>
      </c>
      <c r="M229" s="131"/>
    </row>
    <row r="230" spans="1:13" x14ac:dyDescent="0.3">
      <c r="A230" s="121" t="s">
        <v>547</v>
      </c>
      <c r="B230" s="122" t="s">
        <v>223</v>
      </c>
      <c r="C230" s="123">
        <v>0</v>
      </c>
      <c r="D230" s="124">
        <v>-195259.8000000001</v>
      </c>
      <c r="E230" s="125">
        <f t="shared" si="9"/>
        <v>-195259.8000000001</v>
      </c>
      <c r="F230" s="126">
        <v>499176</v>
      </c>
      <c r="G230" s="124">
        <f t="shared" si="10"/>
        <v>49917.600000000006</v>
      </c>
      <c r="H230" s="127">
        <v>0</v>
      </c>
      <c r="I230" s="127">
        <v>0</v>
      </c>
      <c r="J230" s="128">
        <v>195259.8</v>
      </c>
      <c r="K230" s="128">
        <v>195259.8</v>
      </c>
      <c r="L230" s="124">
        <f t="shared" si="11"/>
        <v>0</v>
      </c>
      <c r="M230" s="131"/>
    </row>
    <row r="231" spans="1:13" x14ac:dyDescent="0.3">
      <c r="A231" s="121" t="s">
        <v>548</v>
      </c>
      <c r="B231" s="122" t="s">
        <v>224</v>
      </c>
      <c r="C231" s="123">
        <v>0</v>
      </c>
      <c r="D231" s="124">
        <v>-1114203.5400000003</v>
      </c>
      <c r="E231" s="125">
        <f t="shared" si="9"/>
        <v>-1114203.5400000003</v>
      </c>
      <c r="F231" s="126">
        <v>1664201</v>
      </c>
      <c r="G231" s="124">
        <f t="shared" si="10"/>
        <v>166420.1</v>
      </c>
      <c r="H231" s="127">
        <v>0</v>
      </c>
      <c r="I231" s="127">
        <v>0</v>
      </c>
      <c r="J231" s="128">
        <v>1114203.54</v>
      </c>
      <c r="K231" s="128">
        <v>1114203.54</v>
      </c>
      <c r="L231" s="124">
        <f t="shared" si="11"/>
        <v>0</v>
      </c>
      <c r="M231" s="131"/>
    </row>
    <row r="232" spans="1:13" x14ac:dyDescent="0.3">
      <c r="A232" s="121" t="s">
        <v>549</v>
      </c>
      <c r="B232" s="122" t="s">
        <v>225</v>
      </c>
      <c r="C232" s="123">
        <v>0</v>
      </c>
      <c r="D232" s="124">
        <v>-1328051.7700000005</v>
      </c>
      <c r="E232" s="125">
        <f t="shared" si="9"/>
        <v>-1328051.7700000005</v>
      </c>
      <c r="F232" s="126">
        <v>2090234</v>
      </c>
      <c r="G232" s="124">
        <f t="shared" si="10"/>
        <v>209023.40000000002</v>
      </c>
      <c r="H232" s="127">
        <v>0</v>
      </c>
      <c r="I232" s="127">
        <v>0</v>
      </c>
      <c r="J232" s="128">
        <v>1328051.77</v>
      </c>
      <c r="K232" s="128">
        <v>1328051.77</v>
      </c>
      <c r="L232" s="124">
        <f t="shared" si="11"/>
        <v>0</v>
      </c>
      <c r="M232" s="131"/>
    </row>
    <row r="233" spans="1:13" x14ac:dyDescent="0.3">
      <c r="A233" s="121" t="s">
        <v>550</v>
      </c>
      <c r="B233" s="122" t="s">
        <v>226</v>
      </c>
      <c r="C233" s="123">
        <v>0</v>
      </c>
      <c r="D233" s="124">
        <v>-1203366.8400000008</v>
      </c>
      <c r="E233" s="125">
        <f t="shared" si="9"/>
        <v>-1203366.8400000008</v>
      </c>
      <c r="F233" s="126">
        <v>3400819</v>
      </c>
      <c r="G233" s="124">
        <f t="shared" si="10"/>
        <v>340081.9</v>
      </c>
      <c r="H233" s="127">
        <v>0</v>
      </c>
      <c r="I233" s="127">
        <v>0</v>
      </c>
      <c r="J233" s="128">
        <v>1203366.8400000001</v>
      </c>
      <c r="K233" s="128">
        <v>1203366.8400000001</v>
      </c>
      <c r="L233" s="124">
        <f t="shared" si="11"/>
        <v>0</v>
      </c>
      <c r="M233" s="131"/>
    </row>
    <row r="234" spans="1:13" x14ac:dyDescent="0.3">
      <c r="A234" s="121" t="s">
        <v>551</v>
      </c>
      <c r="B234" s="122" t="s">
        <v>227</v>
      </c>
      <c r="C234" s="123">
        <v>0</v>
      </c>
      <c r="D234" s="124">
        <v>-301796.5400000001</v>
      </c>
      <c r="E234" s="125">
        <f t="shared" si="9"/>
        <v>-301796.5400000001</v>
      </c>
      <c r="F234" s="126">
        <v>765027</v>
      </c>
      <c r="G234" s="124">
        <f t="shared" si="10"/>
        <v>76502.7</v>
      </c>
      <c r="H234" s="127">
        <v>0</v>
      </c>
      <c r="I234" s="127">
        <v>0</v>
      </c>
      <c r="J234" s="128">
        <v>301796.53999999998</v>
      </c>
      <c r="K234" s="128">
        <v>301796.53999999998</v>
      </c>
      <c r="L234" s="124">
        <f t="shared" si="11"/>
        <v>0</v>
      </c>
      <c r="M234" s="131"/>
    </row>
    <row r="235" spans="1:13" x14ac:dyDescent="0.3">
      <c r="A235" s="121" t="s">
        <v>552</v>
      </c>
      <c r="B235" s="122" t="s">
        <v>228</v>
      </c>
      <c r="C235" s="123">
        <v>81711.39</v>
      </c>
      <c r="D235" s="124">
        <v>104137.96999999983</v>
      </c>
      <c r="E235" s="125">
        <f t="shared" si="9"/>
        <v>185849.35999999981</v>
      </c>
      <c r="F235" s="126">
        <v>740007</v>
      </c>
      <c r="G235" s="124">
        <f t="shared" si="10"/>
        <v>74000.7</v>
      </c>
      <c r="H235" s="127">
        <v>74000.7</v>
      </c>
      <c r="I235" s="127">
        <f>E235-H235</f>
        <v>111848.65999999981</v>
      </c>
      <c r="J235" s="128">
        <v>0</v>
      </c>
      <c r="K235" s="128">
        <v>0</v>
      </c>
      <c r="L235" s="124">
        <f t="shared" si="11"/>
        <v>0</v>
      </c>
      <c r="M235" s="131"/>
    </row>
    <row r="236" spans="1:13" x14ac:dyDescent="0.3">
      <c r="A236" s="121" t="s">
        <v>553</v>
      </c>
      <c r="B236" s="122" t="s">
        <v>229</v>
      </c>
      <c r="C236" s="123">
        <v>0</v>
      </c>
      <c r="D236" s="124">
        <v>-209972.19999999995</v>
      </c>
      <c r="E236" s="125">
        <f t="shared" si="9"/>
        <v>-209972.19999999995</v>
      </c>
      <c r="F236" s="126">
        <v>667452</v>
      </c>
      <c r="G236" s="124">
        <f t="shared" si="10"/>
        <v>66745.2</v>
      </c>
      <c r="H236" s="127">
        <v>0</v>
      </c>
      <c r="I236" s="127">
        <v>0</v>
      </c>
      <c r="J236" s="128">
        <v>209972.2</v>
      </c>
      <c r="K236" s="128">
        <v>209972.2</v>
      </c>
      <c r="L236" s="124">
        <f t="shared" si="11"/>
        <v>0</v>
      </c>
      <c r="M236" s="131"/>
    </row>
    <row r="237" spans="1:13" x14ac:dyDescent="0.3">
      <c r="A237" s="121" t="s">
        <v>554</v>
      </c>
      <c r="B237" s="122" t="s">
        <v>231</v>
      </c>
      <c r="C237" s="123">
        <v>106606.35</v>
      </c>
      <c r="D237" s="124">
        <v>-179314.03999999986</v>
      </c>
      <c r="E237" s="125">
        <f t="shared" si="9"/>
        <v>-72707.689999999857</v>
      </c>
      <c r="F237" s="126">
        <v>1003392</v>
      </c>
      <c r="G237" s="124">
        <f t="shared" si="10"/>
        <v>100339.20000000001</v>
      </c>
      <c r="H237" s="127">
        <v>0</v>
      </c>
      <c r="I237" s="127">
        <v>0</v>
      </c>
      <c r="J237" s="128">
        <v>72707.6899999999</v>
      </c>
      <c r="K237" s="128">
        <v>72707.69</v>
      </c>
      <c r="L237" s="124">
        <f t="shared" si="11"/>
        <v>0</v>
      </c>
      <c r="M237" s="131"/>
    </row>
    <row r="238" spans="1:13" x14ac:dyDescent="0.3">
      <c r="A238" s="121" t="s">
        <v>555</v>
      </c>
      <c r="B238" s="122" t="s">
        <v>232</v>
      </c>
      <c r="C238" s="123">
        <v>0</v>
      </c>
      <c r="D238" s="124">
        <v>-173182.17999999993</v>
      </c>
      <c r="E238" s="125">
        <f t="shared" si="9"/>
        <v>-173182.17999999993</v>
      </c>
      <c r="F238" s="126">
        <v>463597</v>
      </c>
      <c r="G238" s="124">
        <f t="shared" si="10"/>
        <v>46359.700000000004</v>
      </c>
      <c r="H238" s="127">
        <v>0</v>
      </c>
      <c r="I238" s="127">
        <v>0</v>
      </c>
      <c r="J238" s="128">
        <v>173182.18</v>
      </c>
      <c r="K238" s="128">
        <v>173182.18</v>
      </c>
      <c r="L238" s="124">
        <f t="shared" si="11"/>
        <v>0</v>
      </c>
      <c r="M238" s="131"/>
    </row>
    <row r="239" spans="1:13" x14ac:dyDescent="0.3">
      <c r="A239" s="121" t="s">
        <v>556</v>
      </c>
      <c r="B239" s="122" t="s">
        <v>233</v>
      </c>
      <c r="C239" s="123">
        <v>0</v>
      </c>
      <c r="D239" s="124">
        <v>-374544.82000000018</v>
      </c>
      <c r="E239" s="125">
        <f t="shared" si="9"/>
        <v>-374544.82000000018</v>
      </c>
      <c r="F239" s="126">
        <v>288145</v>
      </c>
      <c r="G239" s="124">
        <f t="shared" si="10"/>
        <v>28814.5</v>
      </c>
      <c r="H239" s="127">
        <v>0</v>
      </c>
      <c r="I239" s="127">
        <v>0</v>
      </c>
      <c r="J239" s="128">
        <v>374544.82</v>
      </c>
      <c r="K239" s="128">
        <v>374544.82</v>
      </c>
      <c r="L239" s="124">
        <f t="shared" si="11"/>
        <v>0</v>
      </c>
      <c r="M239" s="131"/>
    </row>
    <row r="240" spans="1:13" x14ac:dyDescent="0.3">
      <c r="A240" s="121" t="s">
        <v>656</v>
      </c>
      <c r="B240" s="122" t="s">
        <v>235</v>
      </c>
      <c r="C240" s="123">
        <v>0</v>
      </c>
      <c r="D240" s="124">
        <v>-965593.44000000006</v>
      </c>
      <c r="E240" s="125">
        <f t="shared" si="9"/>
        <v>-965593.44000000006</v>
      </c>
      <c r="F240" s="126">
        <v>704787</v>
      </c>
      <c r="G240" s="124">
        <f t="shared" si="10"/>
        <v>70478.7</v>
      </c>
      <c r="H240" s="127">
        <v>0</v>
      </c>
      <c r="I240" s="127">
        <v>0</v>
      </c>
      <c r="J240" s="128">
        <v>965593.44</v>
      </c>
      <c r="K240" s="128">
        <v>965593.44</v>
      </c>
      <c r="L240" s="124">
        <f t="shared" si="11"/>
        <v>0</v>
      </c>
      <c r="M240" s="131"/>
    </row>
    <row r="241" spans="1:13" x14ac:dyDescent="0.3">
      <c r="A241" s="121" t="s">
        <v>558</v>
      </c>
      <c r="B241" s="122" t="s">
        <v>236</v>
      </c>
      <c r="C241" s="123">
        <v>0</v>
      </c>
      <c r="D241" s="124">
        <v>-144778.86000000022</v>
      </c>
      <c r="E241" s="125">
        <f t="shared" si="9"/>
        <v>-144778.86000000022</v>
      </c>
      <c r="F241" s="126">
        <v>599589</v>
      </c>
      <c r="G241" s="124">
        <f t="shared" si="10"/>
        <v>59958.9</v>
      </c>
      <c r="H241" s="127">
        <v>0</v>
      </c>
      <c r="I241" s="127">
        <v>0</v>
      </c>
      <c r="J241" s="128">
        <v>144778.85999999999</v>
      </c>
      <c r="K241" s="128">
        <v>144778.85999999999</v>
      </c>
      <c r="L241" s="124">
        <f t="shared" si="11"/>
        <v>0</v>
      </c>
      <c r="M241" s="131"/>
    </row>
    <row r="242" spans="1:13" x14ac:dyDescent="0.3">
      <c r="A242" s="121" t="s">
        <v>559</v>
      </c>
      <c r="B242" s="122" t="s">
        <v>237</v>
      </c>
      <c r="C242" s="123">
        <v>0</v>
      </c>
      <c r="D242" s="124">
        <v>-484742.03999999992</v>
      </c>
      <c r="E242" s="125">
        <f t="shared" si="9"/>
        <v>-484742.03999999992</v>
      </c>
      <c r="F242" s="126">
        <v>670964</v>
      </c>
      <c r="G242" s="124">
        <f t="shared" si="10"/>
        <v>67096.400000000009</v>
      </c>
      <c r="H242" s="127">
        <v>0</v>
      </c>
      <c r="I242" s="127">
        <v>0</v>
      </c>
      <c r="J242" s="128">
        <v>484742.04</v>
      </c>
      <c r="K242" s="128">
        <v>484742.04</v>
      </c>
      <c r="L242" s="124">
        <f t="shared" si="11"/>
        <v>0</v>
      </c>
      <c r="M242" s="131"/>
    </row>
    <row r="243" spans="1:13" x14ac:dyDescent="0.3">
      <c r="A243" s="121" t="s">
        <v>560</v>
      </c>
      <c r="B243" s="122" t="s">
        <v>238</v>
      </c>
      <c r="C243" s="123">
        <v>0</v>
      </c>
      <c r="D243" s="124">
        <v>-105113.34</v>
      </c>
      <c r="E243" s="125">
        <f t="shared" si="9"/>
        <v>-105113.34</v>
      </c>
      <c r="F243" s="126">
        <v>498566</v>
      </c>
      <c r="G243" s="124">
        <f t="shared" si="10"/>
        <v>49856.600000000006</v>
      </c>
      <c r="H243" s="127">
        <v>0</v>
      </c>
      <c r="I243" s="127">
        <v>0</v>
      </c>
      <c r="J243" s="128">
        <v>105113.34</v>
      </c>
      <c r="K243" s="128">
        <v>105113.34</v>
      </c>
      <c r="L243" s="124">
        <f t="shared" si="11"/>
        <v>0</v>
      </c>
      <c r="M243" s="131"/>
    </row>
    <row r="244" spans="1:13" x14ac:dyDescent="0.3">
      <c r="A244" s="121" t="s">
        <v>561</v>
      </c>
      <c r="B244" s="122" t="s">
        <v>239</v>
      </c>
      <c r="C244" s="123">
        <v>0</v>
      </c>
      <c r="D244" s="124">
        <v>-26541.189999999973</v>
      </c>
      <c r="E244" s="125">
        <f t="shared" si="9"/>
        <v>-26541.189999999973</v>
      </c>
      <c r="F244" s="126">
        <v>242030</v>
      </c>
      <c r="G244" s="124">
        <f t="shared" si="10"/>
        <v>24203</v>
      </c>
      <c r="H244" s="127">
        <v>0</v>
      </c>
      <c r="I244" s="127">
        <v>0</v>
      </c>
      <c r="J244" s="128">
        <v>26541.19</v>
      </c>
      <c r="K244" s="128">
        <v>26541.19</v>
      </c>
      <c r="L244" s="124">
        <f t="shared" si="11"/>
        <v>0</v>
      </c>
      <c r="M244" s="131"/>
    </row>
    <row r="245" spans="1:13" x14ac:dyDescent="0.3">
      <c r="A245" s="121" t="s">
        <v>586</v>
      </c>
      <c r="B245" s="122" t="s">
        <v>265</v>
      </c>
      <c r="C245" s="123">
        <v>0</v>
      </c>
      <c r="D245" s="124">
        <v>-250668.44999999987</v>
      </c>
      <c r="E245" s="125">
        <f t="shared" si="9"/>
        <v>-250668.44999999987</v>
      </c>
      <c r="F245" s="126">
        <v>457566</v>
      </c>
      <c r="G245" s="124">
        <f t="shared" si="10"/>
        <v>45756.600000000006</v>
      </c>
      <c r="H245" s="127">
        <v>0</v>
      </c>
      <c r="I245" s="127">
        <v>0</v>
      </c>
      <c r="J245" s="128">
        <v>250668.45</v>
      </c>
      <c r="K245" s="128">
        <v>250668.45</v>
      </c>
      <c r="L245" s="124">
        <f t="shared" si="11"/>
        <v>0</v>
      </c>
      <c r="M245" s="131"/>
    </row>
    <row r="246" spans="1:13" x14ac:dyDescent="0.3">
      <c r="A246" s="121" t="s">
        <v>562</v>
      </c>
      <c r="B246" s="122" t="s">
        <v>240</v>
      </c>
      <c r="C246" s="123">
        <v>0</v>
      </c>
      <c r="D246" s="124">
        <v>-432095.49000000022</v>
      </c>
      <c r="E246" s="125">
        <f t="shared" si="9"/>
        <v>-432095.49000000022</v>
      </c>
      <c r="F246" s="126">
        <v>1029506</v>
      </c>
      <c r="G246" s="124">
        <f t="shared" si="10"/>
        <v>102950.6</v>
      </c>
      <c r="H246" s="127">
        <v>0</v>
      </c>
      <c r="I246" s="127">
        <v>0</v>
      </c>
      <c r="J246" s="128">
        <v>432095.49</v>
      </c>
      <c r="K246" s="128">
        <v>432095.49</v>
      </c>
      <c r="L246" s="124">
        <f t="shared" si="11"/>
        <v>0</v>
      </c>
      <c r="M246" s="131"/>
    </row>
    <row r="247" spans="1:13" x14ac:dyDescent="0.3">
      <c r="A247" s="121" t="s">
        <v>563</v>
      </c>
      <c r="B247" s="122" t="s">
        <v>241</v>
      </c>
      <c r="C247" s="123">
        <v>0</v>
      </c>
      <c r="D247" s="124">
        <v>-269295.96999999997</v>
      </c>
      <c r="E247" s="125">
        <f t="shared" si="9"/>
        <v>-269295.96999999997</v>
      </c>
      <c r="F247" s="126">
        <v>353372</v>
      </c>
      <c r="G247" s="124">
        <f t="shared" si="10"/>
        <v>35337.200000000004</v>
      </c>
      <c r="H247" s="127">
        <v>0</v>
      </c>
      <c r="I247" s="127">
        <v>0</v>
      </c>
      <c r="J247" s="128">
        <v>269295.96999999997</v>
      </c>
      <c r="K247" s="128">
        <v>269295.96999999997</v>
      </c>
      <c r="L247" s="124">
        <f t="shared" si="11"/>
        <v>0</v>
      </c>
      <c r="M247" s="131"/>
    </row>
    <row r="248" spans="1:13" x14ac:dyDescent="0.3">
      <c r="A248" s="121" t="s">
        <v>564</v>
      </c>
      <c r="B248" s="122" t="s">
        <v>242</v>
      </c>
      <c r="C248" s="123">
        <v>0</v>
      </c>
      <c r="D248" s="124">
        <v>-206318.87999999995</v>
      </c>
      <c r="E248" s="125">
        <f t="shared" si="9"/>
        <v>-206318.87999999995</v>
      </c>
      <c r="F248" s="126">
        <v>269057</v>
      </c>
      <c r="G248" s="124">
        <f t="shared" si="10"/>
        <v>26905.7</v>
      </c>
      <c r="H248" s="127">
        <v>0</v>
      </c>
      <c r="I248" s="127">
        <v>0</v>
      </c>
      <c r="J248" s="128">
        <v>206318.88</v>
      </c>
      <c r="K248" s="128">
        <v>206318.88</v>
      </c>
      <c r="L248" s="124">
        <f t="shared" si="11"/>
        <v>0</v>
      </c>
      <c r="M248" s="131"/>
    </row>
    <row r="249" spans="1:13" x14ac:dyDescent="0.3">
      <c r="A249" s="121" t="s">
        <v>565</v>
      </c>
      <c r="B249" s="122" t="s">
        <v>243</v>
      </c>
      <c r="C249" s="123">
        <v>0</v>
      </c>
      <c r="D249" s="124">
        <v>-570965.55000000075</v>
      </c>
      <c r="E249" s="125">
        <f t="shared" si="9"/>
        <v>-570965.55000000075</v>
      </c>
      <c r="F249" s="126">
        <v>1600449</v>
      </c>
      <c r="G249" s="124">
        <f t="shared" si="10"/>
        <v>160044.90000000002</v>
      </c>
      <c r="H249" s="127">
        <v>0</v>
      </c>
      <c r="I249" s="127">
        <v>0</v>
      </c>
      <c r="J249" s="128">
        <v>570965.55000000098</v>
      </c>
      <c r="K249" s="128">
        <v>570965.55000000005</v>
      </c>
      <c r="L249" s="124">
        <f t="shared" si="11"/>
        <v>9.3132257461547852E-10</v>
      </c>
      <c r="M249" s="131"/>
    </row>
    <row r="250" spans="1:13" x14ac:dyDescent="0.3">
      <c r="A250" s="121" t="s">
        <v>566</v>
      </c>
      <c r="B250" s="122" t="s">
        <v>244</v>
      </c>
      <c r="C250" s="123">
        <v>18021</v>
      </c>
      <c r="D250" s="124">
        <v>-72611.149999999951</v>
      </c>
      <c r="E250" s="125">
        <f t="shared" si="9"/>
        <v>-54590.149999999951</v>
      </c>
      <c r="F250" s="126">
        <v>126665</v>
      </c>
      <c r="G250" s="124">
        <f t="shared" si="10"/>
        <v>12666.5</v>
      </c>
      <c r="H250" s="127">
        <v>0</v>
      </c>
      <c r="I250" s="127">
        <v>0</v>
      </c>
      <c r="J250" s="128">
        <v>54590.15</v>
      </c>
      <c r="K250" s="128">
        <v>54590.15</v>
      </c>
      <c r="L250" s="124">
        <f t="shared" si="11"/>
        <v>0</v>
      </c>
      <c r="M250" s="131"/>
    </row>
    <row r="251" spans="1:13" x14ac:dyDescent="0.3">
      <c r="A251" s="121" t="s">
        <v>623</v>
      </c>
      <c r="B251" s="122" t="s">
        <v>302</v>
      </c>
      <c r="C251" s="123">
        <v>0</v>
      </c>
      <c r="D251" s="124">
        <v>-314253.27999999997</v>
      </c>
      <c r="E251" s="125">
        <f t="shared" si="9"/>
        <v>-314253.27999999997</v>
      </c>
      <c r="F251" s="126">
        <v>827996</v>
      </c>
      <c r="G251" s="124">
        <f t="shared" si="10"/>
        <v>82799.600000000006</v>
      </c>
      <c r="H251" s="127">
        <v>0</v>
      </c>
      <c r="I251" s="127">
        <v>0</v>
      </c>
      <c r="J251" s="128">
        <v>314253.28000000003</v>
      </c>
      <c r="K251" s="128">
        <v>314253.28000000003</v>
      </c>
      <c r="L251" s="124">
        <f t="shared" si="11"/>
        <v>0</v>
      </c>
      <c r="M251" s="131"/>
    </row>
    <row r="252" spans="1:13" x14ac:dyDescent="0.3">
      <c r="A252" s="121" t="s">
        <v>567</v>
      </c>
      <c r="B252" s="122" t="s">
        <v>245</v>
      </c>
      <c r="C252" s="123">
        <v>0</v>
      </c>
      <c r="D252" s="124">
        <v>-549143.52</v>
      </c>
      <c r="E252" s="125">
        <f t="shared" si="9"/>
        <v>-549143.52</v>
      </c>
      <c r="F252" s="126">
        <v>1173347</v>
      </c>
      <c r="G252" s="124">
        <f t="shared" si="10"/>
        <v>117334.70000000001</v>
      </c>
      <c r="H252" s="127">
        <v>0</v>
      </c>
      <c r="I252" s="127">
        <v>0</v>
      </c>
      <c r="J252" s="128">
        <v>549143.52</v>
      </c>
      <c r="K252" s="128">
        <v>549143.52</v>
      </c>
      <c r="L252" s="124">
        <f t="shared" si="11"/>
        <v>0</v>
      </c>
      <c r="M252" s="131"/>
    </row>
    <row r="253" spans="1:13" x14ac:dyDescent="0.3">
      <c r="A253" s="121" t="s">
        <v>568</v>
      </c>
      <c r="B253" s="122" t="s">
        <v>246</v>
      </c>
      <c r="C253" s="123">
        <v>0</v>
      </c>
      <c r="D253" s="124">
        <v>-747525.28000000026</v>
      </c>
      <c r="E253" s="125">
        <f t="shared" si="9"/>
        <v>-747525.28000000026</v>
      </c>
      <c r="F253" s="126">
        <v>989420</v>
      </c>
      <c r="G253" s="124">
        <f t="shared" si="10"/>
        <v>98942</v>
      </c>
      <c r="H253" s="127">
        <v>0</v>
      </c>
      <c r="I253" s="127">
        <v>0</v>
      </c>
      <c r="J253" s="128">
        <v>747525.28</v>
      </c>
      <c r="K253" s="128">
        <v>747525.28</v>
      </c>
      <c r="L253" s="124">
        <f t="shared" si="11"/>
        <v>0</v>
      </c>
      <c r="M253" s="131"/>
    </row>
    <row r="254" spans="1:13" x14ac:dyDescent="0.3">
      <c r="A254" s="121" t="s">
        <v>569</v>
      </c>
      <c r="B254" s="122" t="s">
        <v>247</v>
      </c>
      <c r="C254" s="123">
        <v>0</v>
      </c>
      <c r="D254" s="124">
        <v>-90278.6</v>
      </c>
      <c r="E254" s="125">
        <f t="shared" si="9"/>
        <v>-90278.6</v>
      </c>
      <c r="F254" s="126">
        <v>584994</v>
      </c>
      <c r="G254" s="124">
        <f t="shared" si="10"/>
        <v>58499.4</v>
      </c>
      <c r="H254" s="127">
        <v>0</v>
      </c>
      <c r="I254" s="127">
        <v>0</v>
      </c>
      <c r="J254" s="128">
        <v>90278.6</v>
      </c>
      <c r="K254" s="128">
        <v>90278.6</v>
      </c>
      <c r="L254" s="124">
        <f t="shared" si="11"/>
        <v>0</v>
      </c>
      <c r="M254" s="131"/>
    </row>
    <row r="255" spans="1:13" x14ac:dyDescent="0.3">
      <c r="A255" s="121" t="s">
        <v>570</v>
      </c>
      <c r="B255" s="122" t="s">
        <v>248</v>
      </c>
      <c r="C255" s="123">
        <v>0</v>
      </c>
      <c r="D255" s="124">
        <v>-294447.70999999996</v>
      </c>
      <c r="E255" s="125">
        <f t="shared" si="9"/>
        <v>-294447.70999999996</v>
      </c>
      <c r="F255" s="126">
        <v>448327</v>
      </c>
      <c r="G255" s="124">
        <f t="shared" si="10"/>
        <v>44832.700000000004</v>
      </c>
      <c r="H255" s="127">
        <v>0</v>
      </c>
      <c r="I255" s="127">
        <v>0</v>
      </c>
      <c r="J255" s="128">
        <v>294447.71000000002</v>
      </c>
      <c r="K255" s="128">
        <v>294447.71000000002</v>
      </c>
      <c r="L255" s="124">
        <f t="shared" si="11"/>
        <v>0</v>
      </c>
      <c r="M255" s="131"/>
    </row>
    <row r="256" spans="1:13" x14ac:dyDescent="0.3">
      <c r="A256" s="121" t="s">
        <v>571</v>
      </c>
      <c r="B256" s="122" t="s">
        <v>249</v>
      </c>
      <c r="C256" s="123">
        <v>0</v>
      </c>
      <c r="D256" s="124">
        <v>-208105.30999999988</v>
      </c>
      <c r="E256" s="125">
        <f t="shared" si="9"/>
        <v>-208105.30999999988</v>
      </c>
      <c r="F256" s="126">
        <v>437256</v>
      </c>
      <c r="G256" s="124">
        <f t="shared" si="10"/>
        <v>43725.600000000006</v>
      </c>
      <c r="H256" s="127">
        <v>0</v>
      </c>
      <c r="I256" s="127">
        <v>0</v>
      </c>
      <c r="J256" s="128">
        <v>208105.31</v>
      </c>
      <c r="K256" s="128">
        <v>208105.31</v>
      </c>
      <c r="L256" s="124">
        <f t="shared" si="11"/>
        <v>0</v>
      </c>
      <c r="M256" s="131"/>
    </row>
    <row r="257" spans="1:13" x14ac:dyDescent="0.3">
      <c r="A257" s="121" t="s">
        <v>572</v>
      </c>
      <c r="B257" s="122" t="s">
        <v>250</v>
      </c>
      <c r="C257" s="123">
        <v>0</v>
      </c>
      <c r="D257" s="124">
        <v>-343382.52000000037</v>
      </c>
      <c r="E257" s="125">
        <f t="shared" si="9"/>
        <v>-343382.52000000037</v>
      </c>
      <c r="F257" s="126">
        <v>1430341</v>
      </c>
      <c r="G257" s="124">
        <f t="shared" si="10"/>
        <v>143034.1</v>
      </c>
      <c r="H257" s="127">
        <v>0</v>
      </c>
      <c r="I257" s="127">
        <v>0</v>
      </c>
      <c r="J257" s="128">
        <v>343382.52</v>
      </c>
      <c r="K257" s="128">
        <v>343382.52</v>
      </c>
      <c r="L257" s="124">
        <f t="shared" si="11"/>
        <v>0</v>
      </c>
      <c r="M257" s="131"/>
    </row>
    <row r="258" spans="1:13" x14ac:dyDescent="0.3">
      <c r="A258" s="121" t="s">
        <v>660</v>
      </c>
      <c r="B258" s="122" t="s">
        <v>251</v>
      </c>
      <c r="C258" s="123">
        <v>0</v>
      </c>
      <c r="D258" s="124">
        <v>-76480.320000000123</v>
      </c>
      <c r="E258" s="125">
        <f t="shared" si="9"/>
        <v>-76480.320000000123</v>
      </c>
      <c r="F258" s="126">
        <v>506582</v>
      </c>
      <c r="G258" s="124">
        <f t="shared" si="10"/>
        <v>50658.200000000004</v>
      </c>
      <c r="H258" s="127">
        <v>0</v>
      </c>
      <c r="I258" s="127">
        <v>0</v>
      </c>
      <c r="J258" s="128">
        <v>76480.320000000094</v>
      </c>
      <c r="K258" s="128">
        <v>76480.320000000007</v>
      </c>
      <c r="L258" s="124">
        <f t="shared" si="11"/>
        <v>0</v>
      </c>
      <c r="M258" s="131"/>
    </row>
    <row r="259" spans="1:13" x14ac:dyDescent="0.3">
      <c r="A259" s="121" t="s">
        <v>573</v>
      </c>
      <c r="B259" s="122" t="s">
        <v>252</v>
      </c>
      <c r="C259" s="123">
        <v>0</v>
      </c>
      <c r="D259" s="124">
        <v>-2803502.9799999995</v>
      </c>
      <c r="E259" s="125">
        <f t="shared" ref="E259:E322" si="12">C259+D259</f>
        <v>-2803502.9799999995</v>
      </c>
      <c r="F259" s="126">
        <v>18373322</v>
      </c>
      <c r="G259" s="124">
        <f t="shared" ref="G259:G322" si="13">F259*0.1</f>
        <v>1837332.2000000002</v>
      </c>
      <c r="H259" s="127">
        <v>0</v>
      </c>
      <c r="I259" s="127">
        <v>0</v>
      </c>
      <c r="J259" s="128">
        <v>2803502.98</v>
      </c>
      <c r="K259" s="128">
        <v>2803502.98</v>
      </c>
      <c r="L259" s="124">
        <f t="shared" ref="L259:L322" si="14">J259-K259</f>
        <v>0</v>
      </c>
      <c r="M259" s="131"/>
    </row>
    <row r="260" spans="1:13" x14ac:dyDescent="0.3">
      <c r="A260" s="121" t="s">
        <v>575</v>
      </c>
      <c r="B260" s="122" t="s">
        <v>254</v>
      </c>
      <c r="C260" s="123">
        <v>0</v>
      </c>
      <c r="D260" s="124">
        <v>-701870.89000000013</v>
      </c>
      <c r="E260" s="125">
        <f t="shared" si="12"/>
        <v>-701870.89000000013</v>
      </c>
      <c r="F260" s="126">
        <v>821068</v>
      </c>
      <c r="G260" s="124">
        <f t="shared" si="13"/>
        <v>82106.8</v>
      </c>
      <c r="H260" s="127">
        <v>0</v>
      </c>
      <c r="I260" s="127">
        <v>0</v>
      </c>
      <c r="J260" s="128">
        <v>701870.89</v>
      </c>
      <c r="K260" s="128">
        <v>701870.89</v>
      </c>
      <c r="L260" s="124">
        <f t="shared" si="14"/>
        <v>0</v>
      </c>
      <c r="M260" s="131"/>
    </row>
    <row r="261" spans="1:13" x14ac:dyDescent="0.3">
      <c r="A261" s="121" t="s">
        <v>574</v>
      </c>
      <c r="B261" s="122" t="s">
        <v>253</v>
      </c>
      <c r="C261" s="123">
        <v>0</v>
      </c>
      <c r="D261" s="124">
        <v>-278066.58999999997</v>
      </c>
      <c r="E261" s="125">
        <f t="shared" si="12"/>
        <v>-278066.58999999997</v>
      </c>
      <c r="F261" s="126">
        <v>820533</v>
      </c>
      <c r="G261" s="124">
        <f t="shared" si="13"/>
        <v>82053.3</v>
      </c>
      <c r="H261" s="127">
        <v>0</v>
      </c>
      <c r="I261" s="127">
        <v>0</v>
      </c>
      <c r="J261" s="128">
        <v>278066.59000000003</v>
      </c>
      <c r="K261" s="128">
        <v>278066.59000000003</v>
      </c>
      <c r="L261" s="124">
        <f t="shared" si="14"/>
        <v>0</v>
      </c>
      <c r="M261" s="131"/>
    </row>
    <row r="262" spans="1:13" x14ac:dyDescent="0.3">
      <c r="A262" s="121" t="s">
        <v>581</v>
      </c>
      <c r="B262" s="122" t="s">
        <v>261</v>
      </c>
      <c r="C262" s="123">
        <v>0</v>
      </c>
      <c r="D262" s="124">
        <v>-351230.71999999997</v>
      </c>
      <c r="E262" s="125">
        <f t="shared" si="12"/>
        <v>-351230.71999999997</v>
      </c>
      <c r="F262" s="126">
        <v>459474</v>
      </c>
      <c r="G262" s="124">
        <f t="shared" si="13"/>
        <v>45947.4</v>
      </c>
      <c r="H262" s="127">
        <v>0</v>
      </c>
      <c r="I262" s="127">
        <v>0</v>
      </c>
      <c r="J262" s="128">
        <v>351230.71999999997</v>
      </c>
      <c r="K262" s="128">
        <v>351230.71999999997</v>
      </c>
      <c r="L262" s="124">
        <f t="shared" si="14"/>
        <v>0</v>
      </c>
      <c r="M262" s="131"/>
    </row>
    <row r="263" spans="1:13" x14ac:dyDescent="0.3">
      <c r="A263" s="121" t="s">
        <v>576</v>
      </c>
      <c r="B263" s="122" t="s">
        <v>255</v>
      </c>
      <c r="C263" s="123">
        <v>0</v>
      </c>
      <c r="D263" s="124">
        <v>-281804.2900000001</v>
      </c>
      <c r="E263" s="125">
        <f t="shared" si="12"/>
        <v>-281804.2900000001</v>
      </c>
      <c r="F263" s="126">
        <v>478109</v>
      </c>
      <c r="G263" s="124">
        <f t="shared" si="13"/>
        <v>47810.9</v>
      </c>
      <c r="H263" s="127">
        <v>0</v>
      </c>
      <c r="I263" s="127">
        <v>0</v>
      </c>
      <c r="J263" s="128">
        <v>281804.28999999998</v>
      </c>
      <c r="K263" s="128">
        <v>281804.28999999998</v>
      </c>
      <c r="L263" s="124">
        <f t="shared" si="14"/>
        <v>0</v>
      </c>
      <c r="M263" s="131"/>
    </row>
    <row r="264" spans="1:13" x14ac:dyDescent="0.3">
      <c r="A264" s="121" t="s">
        <v>582</v>
      </c>
      <c r="B264" s="122" t="s">
        <v>1441</v>
      </c>
      <c r="C264" s="123">
        <v>0</v>
      </c>
      <c r="D264" s="124">
        <v>-850385.63000000012</v>
      </c>
      <c r="E264" s="125">
        <f t="shared" si="12"/>
        <v>-850385.63000000012</v>
      </c>
      <c r="F264" s="126">
        <v>1031077</v>
      </c>
      <c r="G264" s="124">
        <f t="shared" si="13"/>
        <v>103107.70000000001</v>
      </c>
      <c r="H264" s="127">
        <v>0</v>
      </c>
      <c r="I264" s="127">
        <v>0</v>
      </c>
      <c r="J264" s="128">
        <v>850385.63</v>
      </c>
      <c r="K264" s="128">
        <v>850385.63</v>
      </c>
      <c r="L264" s="124">
        <f t="shared" si="14"/>
        <v>0</v>
      </c>
      <c r="M264" s="131"/>
    </row>
    <row r="265" spans="1:13" x14ac:dyDescent="0.3">
      <c r="A265" s="121" t="s">
        <v>577</v>
      </c>
      <c r="B265" s="122" t="s">
        <v>257</v>
      </c>
      <c r="C265" s="123">
        <v>0</v>
      </c>
      <c r="D265" s="124">
        <v>-88705.71</v>
      </c>
      <c r="E265" s="125">
        <f t="shared" si="12"/>
        <v>-88705.71</v>
      </c>
      <c r="F265" s="126">
        <v>244931</v>
      </c>
      <c r="G265" s="124">
        <f t="shared" si="13"/>
        <v>24493.100000000002</v>
      </c>
      <c r="H265" s="127">
        <v>0</v>
      </c>
      <c r="I265" s="127">
        <v>0</v>
      </c>
      <c r="J265" s="128">
        <v>88705.71</v>
      </c>
      <c r="K265" s="128">
        <v>88705.71</v>
      </c>
      <c r="L265" s="124">
        <f t="shared" si="14"/>
        <v>0</v>
      </c>
      <c r="M265" s="131"/>
    </row>
    <row r="266" spans="1:13" x14ac:dyDescent="0.3">
      <c r="A266" s="121" t="s">
        <v>578</v>
      </c>
      <c r="B266" s="122" t="s">
        <v>258</v>
      </c>
      <c r="C266" s="123">
        <v>193479.3</v>
      </c>
      <c r="D266" s="124">
        <v>501293.49</v>
      </c>
      <c r="E266" s="125">
        <f t="shared" si="12"/>
        <v>694772.79</v>
      </c>
      <c r="F266" s="126">
        <v>1766357</v>
      </c>
      <c r="G266" s="124">
        <f t="shared" si="13"/>
        <v>176635.7</v>
      </c>
      <c r="H266" s="127">
        <v>176635.7</v>
      </c>
      <c r="I266" s="127">
        <f>E266-H266</f>
        <v>518137.09</v>
      </c>
      <c r="J266" s="128">
        <v>0</v>
      </c>
      <c r="K266" s="128">
        <v>0</v>
      </c>
      <c r="L266" s="124">
        <f t="shared" si="14"/>
        <v>0</v>
      </c>
      <c r="M266" s="131"/>
    </row>
    <row r="267" spans="1:13" x14ac:dyDescent="0.3">
      <c r="A267" s="121" t="s">
        <v>658</v>
      </c>
      <c r="B267" s="122" t="s">
        <v>256</v>
      </c>
      <c r="C267" s="123">
        <v>0</v>
      </c>
      <c r="D267" s="124">
        <v>-40197.97000000003</v>
      </c>
      <c r="E267" s="125">
        <f t="shared" si="12"/>
        <v>-40197.97000000003</v>
      </c>
      <c r="F267" s="126">
        <v>965579</v>
      </c>
      <c r="G267" s="124">
        <f t="shared" si="13"/>
        <v>96557.900000000009</v>
      </c>
      <c r="H267" s="127">
        <v>0</v>
      </c>
      <c r="I267" s="127">
        <v>0</v>
      </c>
      <c r="J267" s="128">
        <v>40197.97</v>
      </c>
      <c r="K267" s="128">
        <v>40197.97</v>
      </c>
      <c r="L267" s="124">
        <f t="shared" si="14"/>
        <v>0</v>
      </c>
      <c r="M267" s="131"/>
    </row>
    <row r="268" spans="1:13" x14ac:dyDescent="0.3">
      <c r="A268" s="121" t="s">
        <v>579</v>
      </c>
      <c r="B268" s="122" t="s">
        <v>259</v>
      </c>
      <c r="C268" s="123">
        <v>0</v>
      </c>
      <c r="D268" s="124">
        <v>-764501.85</v>
      </c>
      <c r="E268" s="125">
        <f t="shared" si="12"/>
        <v>-764501.85</v>
      </c>
      <c r="F268" s="126">
        <v>663940</v>
      </c>
      <c r="G268" s="124">
        <f t="shared" si="13"/>
        <v>66394</v>
      </c>
      <c r="H268" s="127">
        <v>0</v>
      </c>
      <c r="I268" s="127">
        <v>0</v>
      </c>
      <c r="J268" s="128">
        <v>764501.85</v>
      </c>
      <c r="K268" s="128">
        <v>764501.85</v>
      </c>
      <c r="L268" s="124">
        <f t="shared" si="14"/>
        <v>0</v>
      </c>
      <c r="M268" s="131"/>
    </row>
    <row r="269" spans="1:13" x14ac:dyDescent="0.3">
      <c r="A269" s="121" t="s">
        <v>580</v>
      </c>
      <c r="B269" s="122" t="s">
        <v>260</v>
      </c>
      <c r="C269" s="123">
        <v>0</v>
      </c>
      <c r="D269" s="124">
        <v>-3140615.8699999973</v>
      </c>
      <c r="E269" s="125">
        <f t="shared" si="12"/>
        <v>-3140615.8699999973</v>
      </c>
      <c r="F269" s="126">
        <v>8113562</v>
      </c>
      <c r="G269" s="124">
        <f t="shared" si="13"/>
        <v>811356.20000000007</v>
      </c>
      <c r="H269" s="127">
        <v>0</v>
      </c>
      <c r="I269" s="127">
        <v>0</v>
      </c>
      <c r="J269" s="128">
        <v>3140615.87</v>
      </c>
      <c r="K269" s="128">
        <v>3140615.87</v>
      </c>
      <c r="L269" s="124">
        <f t="shared" si="14"/>
        <v>0</v>
      </c>
      <c r="M269" s="131"/>
    </row>
    <row r="270" spans="1:13" x14ac:dyDescent="0.3">
      <c r="A270" s="121" t="s">
        <v>583</v>
      </c>
      <c r="B270" s="122" t="s">
        <v>262</v>
      </c>
      <c r="C270" s="123">
        <v>0</v>
      </c>
      <c r="D270" s="124">
        <v>-641586.14000000036</v>
      </c>
      <c r="E270" s="125">
        <f t="shared" si="12"/>
        <v>-641586.14000000036</v>
      </c>
      <c r="F270" s="126">
        <v>2931458</v>
      </c>
      <c r="G270" s="124">
        <f t="shared" si="13"/>
        <v>293145.8</v>
      </c>
      <c r="H270" s="127">
        <v>0</v>
      </c>
      <c r="I270" s="127">
        <v>0</v>
      </c>
      <c r="J270" s="128">
        <v>641586.14</v>
      </c>
      <c r="K270" s="128">
        <v>641586.14</v>
      </c>
      <c r="L270" s="124">
        <f t="shared" si="14"/>
        <v>0</v>
      </c>
      <c r="M270" s="131"/>
    </row>
    <row r="271" spans="1:13" x14ac:dyDescent="0.3">
      <c r="A271" s="121" t="s">
        <v>584</v>
      </c>
      <c r="B271" s="122" t="s">
        <v>263</v>
      </c>
      <c r="C271" s="123">
        <v>0</v>
      </c>
      <c r="D271" s="124">
        <v>-724670.60000000044</v>
      </c>
      <c r="E271" s="125">
        <f t="shared" si="12"/>
        <v>-724670.60000000044</v>
      </c>
      <c r="F271" s="126">
        <v>917651</v>
      </c>
      <c r="G271" s="124">
        <f t="shared" si="13"/>
        <v>91765.1</v>
      </c>
      <c r="H271" s="127">
        <v>0</v>
      </c>
      <c r="I271" s="127">
        <v>0</v>
      </c>
      <c r="J271" s="128">
        <v>724670.6</v>
      </c>
      <c r="K271" s="128">
        <v>724670.6</v>
      </c>
      <c r="L271" s="124">
        <f t="shared" si="14"/>
        <v>0</v>
      </c>
      <c r="M271" s="131"/>
    </row>
    <row r="272" spans="1:13" x14ac:dyDescent="0.3">
      <c r="A272" s="121" t="s">
        <v>585</v>
      </c>
      <c r="B272" s="122" t="s">
        <v>264</v>
      </c>
      <c r="C272" s="123">
        <v>0</v>
      </c>
      <c r="D272" s="124">
        <v>-114398.25000000007</v>
      </c>
      <c r="E272" s="125">
        <f t="shared" si="12"/>
        <v>-114398.25000000007</v>
      </c>
      <c r="F272" s="126">
        <v>287034</v>
      </c>
      <c r="G272" s="124">
        <f t="shared" si="13"/>
        <v>28703.4</v>
      </c>
      <c r="H272" s="127">
        <v>0</v>
      </c>
      <c r="I272" s="127">
        <v>0</v>
      </c>
      <c r="J272" s="128">
        <v>114398.25</v>
      </c>
      <c r="K272" s="128">
        <v>114398.25</v>
      </c>
      <c r="L272" s="124">
        <f t="shared" si="14"/>
        <v>0</v>
      </c>
      <c r="M272" s="131"/>
    </row>
    <row r="273" spans="1:13" x14ac:dyDescent="0.3">
      <c r="A273" s="121" t="s">
        <v>587</v>
      </c>
      <c r="B273" s="122" t="s">
        <v>266</v>
      </c>
      <c r="C273" s="123">
        <v>12947.58</v>
      </c>
      <c r="D273" s="124">
        <v>-23558.680000000022</v>
      </c>
      <c r="E273" s="125">
        <f t="shared" si="12"/>
        <v>-10611.100000000022</v>
      </c>
      <c r="F273" s="126">
        <v>138804</v>
      </c>
      <c r="G273" s="124">
        <f t="shared" si="13"/>
        <v>13880.400000000001</v>
      </c>
      <c r="H273" s="127">
        <v>0</v>
      </c>
      <c r="I273" s="127">
        <v>0</v>
      </c>
      <c r="J273" s="128">
        <v>10611.1</v>
      </c>
      <c r="K273" s="128">
        <v>10611.1</v>
      </c>
      <c r="L273" s="124">
        <f t="shared" si="14"/>
        <v>0</v>
      </c>
      <c r="M273" s="131"/>
    </row>
    <row r="274" spans="1:13" x14ac:dyDescent="0.3">
      <c r="A274" s="121" t="s">
        <v>588</v>
      </c>
      <c r="B274" s="122" t="s">
        <v>267</v>
      </c>
      <c r="C274" s="123">
        <v>80238.31</v>
      </c>
      <c r="D274" s="124">
        <v>-14126.609999999811</v>
      </c>
      <c r="E274" s="125">
        <f t="shared" si="12"/>
        <v>66111.700000000186</v>
      </c>
      <c r="F274" s="126">
        <v>814044</v>
      </c>
      <c r="G274" s="124">
        <f t="shared" si="13"/>
        <v>81404.400000000009</v>
      </c>
      <c r="H274" s="127">
        <v>66111.7</v>
      </c>
      <c r="I274" s="127">
        <v>0</v>
      </c>
      <c r="J274" s="128">
        <v>0</v>
      </c>
      <c r="K274" s="128">
        <v>0</v>
      </c>
      <c r="L274" s="124">
        <f t="shared" si="14"/>
        <v>0</v>
      </c>
      <c r="M274" s="131"/>
    </row>
    <row r="275" spans="1:13" x14ac:dyDescent="0.3">
      <c r="A275" s="121" t="s">
        <v>589</v>
      </c>
      <c r="B275" s="122" t="s">
        <v>268</v>
      </c>
      <c r="C275" s="123">
        <v>0</v>
      </c>
      <c r="D275" s="124">
        <v>-900959.4300000004</v>
      </c>
      <c r="E275" s="125">
        <f t="shared" si="12"/>
        <v>-900959.4300000004</v>
      </c>
      <c r="F275" s="126">
        <v>2718060</v>
      </c>
      <c r="G275" s="124">
        <f t="shared" si="13"/>
        <v>271806</v>
      </c>
      <c r="H275" s="127">
        <v>0</v>
      </c>
      <c r="I275" s="127">
        <v>0</v>
      </c>
      <c r="J275" s="128">
        <v>900959.43</v>
      </c>
      <c r="K275" s="128">
        <v>900959.43</v>
      </c>
      <c r="L275" s="124">
        <f t="shared" si="14"/>
        <v>0</v>
      </c>
      <c r="M275" s="131"/>
    </row>
    <row r="276" spans="1:13" x14ac:dyDescent="0.3">
      <c r="A276" s="121" t="s">
        <v>590</v>
      </c>
      <c r="B276" s="122" t="s">
        <v>269</v>
      </c>
      <c r="C276" s="123">
        <v>0</v>
      </c>
      <c r="D276" s="124">
        <v>-209640.58999999994</v>
      </c>
      <c r="E276" s="125">
        <f t="shared" si="12"/>
        <v>-209640.58999999994</v>
      </c>
      <c r="F276" s="126">
        <v>181469</v>
      </c>
      <c r="G276" s="124">
        <f t="shared" si="13"/>
        <v>18146.900000000001</v>
      </c>
      <c r="H276" s="127">
        <v>0</v>
      </c>
      <c r="I276" s="127">
        <v>0</v>
      </c>
      <c r="J276" s="128">
        <v>209640.59</v>
      </c>
      <c r="K276" s="128">
        <v>209640.59</v>
      </c>
      <c r="L276" s="124">
        <f t="shared" si="14"/>
        <v>0</v>
      </c>
      <c r="M276" s="131"/>
    </row>
    <row r="277" spans="1:13" x14ac:dyDescent="0.3">
      <c r="A277" s="121" t="s">
        <v>620</v>
      </c>
      <c r="B277" s="122" t="s">
        <v>299</v>
      </c>
      <c r="C277" s="123">
        <v>0</v>
      </c>
      <c r="D277" s="124">
        <v>-603748.7100000002</v>
      </c>
      <c r="E277" s="125">
        <f t="shared" si="12"/>
        <v>-603748.7100000002</v>
      </c>
      <c r="F277" s="126">
        <v>1121996</v>
      </c>
      <c r="G277" s="124">
        <f t="shared" si="13"/>
        <v>112199.6</v>
      </c>
      <c r="H277" s="127">
        <v>0</v>
      </c>
      <c r="I277" s="127">
        <v>0</v>
      </c>
      <c r="J277" s="128">
        <v>603748.71</v>
      </c>
      <c r="K277" s="128">
        <v>603748.71</v>
      </c>
      <c r="L277" s="124">
        <f t="shared" si="14"/>
        <v>0</v>
      </c>
      <c r="M277" s="131"/>
    </row>
    <row r="278" spans="1:13" x14ac:dyDescent="0.3">
      <c r="A278" s="121" t="s">
        <v>591</v>
      </c>
      <c r="B278" s="122" t="s">
        <v>270</v>
      </c>
      <c r="C278" s="123">
        <v>0</v>
      </c>
      <c r="D278" s="124">
        <v>-413713.76000000007</v>
      </c>
      <c r="E278" s="125">
        <f t="shared" si="12"/>
        <v>-413713.76000000007</v>
      </c>
      <c r="F278" s="126">
        <v>916353</v>
      </c>
      <c r="G278" s="124">
        <f t="shared" si="13"/>
        <v>91635.3</v>
      </c>
      <c r="H278" s="127">
        <v>0</v>
      </c>
      <c r="I278" s="127">
        <v>0</v>
      </c>
      <c r="J278" s="128">
        <v>413713.76</v>
      </c>
      <c r="K278" s="128">
        <v>413713.76</v>
      </c>
      <c r="L278" s="124">
        <f t="shared" si="14"/>
        <v>0</v>
      </c>
      <c r="M278" s="131"/>
    </row>
    <row r="279" spans="1:13" x14ac:dyDescent="0.3">
      <c r="A279" s="121" t="s">
        <v>592</v>
      </c>
      <c r="B279" s="122" t="s">
        <v>271</v>
      </c>
      <c r="C279" s="123">
        <v>0</v>
      </c>
      <c r="D279" s="124">
        <v>-7825.7999999998137</v>
      </c>
      <c r="E279" s="125">
        <f t="shared" si="12"/>
        <v>-7825.7999999998137</v>
      </c>
      <c r="F279" s="126">
        <v>1013145</v>
      </c>
      <c r="G279" s="124">
        <f t="shared" si="13"/>
        <v>101314.5</v>
      </c>
      <c r="H279" s="127">
        <v>0</v>
      </c>
      <c r="I279" s="127">
        <v>0</v>
      </c>
      <c r="J279" s="128">
        <v>7825.7999999998101</v>
      </c>
      <c r="K279" s="128">
        <v>7825.8</v>
      </c>
      <c r="L279" s="124">
        <f t="shared" si="14"/>
        <v>-1.90084392670542E-10</v>
      </c>
      <c r="M279" s="131"/>
    </row>
    <row r="280" spans="1:13" x14ac:dyDescent="0.3">
      <c r="A280" s="121" t="s">
        <v>593</v>
      </c>
      <c r="B280" s="122" t="s">
        <v>272</v>
      </c>
      <c r="C280" s="123">
        <v>0</v>
      </c>
      <c r="D280" s="124">
        <v>59518.70999999989</v>
      </c>
      <c r="E280" s="125">
        <f t="shared" si="12"/>
        <v>59518.70999999989</v>
      </c>
      <c r="F280" s="126">
        <v>276082</v>
      </c>
      <c r="G280" s="124">
        <f t="shared" si="13"/>
        <v>27608.2</v>
      </c>
      <c r="H280" s="127">
        <v>27608.2</v>
      </c>
      <c r="I280" s="127">
        <f>E280-H280</f>
        <v>31910.509999999889</v>
      </c>
      <c r="J280" s="128">
        <v>0</v>
      </c>
      <c r="K280" s="128">
        <v>0</v>
      </c>
      <c r="L280" s="124">
        <f t="shared" si="14"/>
        <v>0</v>
      </c>
      <c r="M280" s="131"/>
    </row>
    <row r="281" spans="1:13" x14ac:dyDescent="0.3">
      <c r="A281" s="121" t="s">
        <v>594</v>
      </c>
      <c r="B281" s="122" t="s">
        <v>273</v>
      </c>
      <c r="C281" s="123">
        <v>0</v>
      </c>
      <c r="D281" s="124">
        <v>-205178.38999999996</v>
      </c>
      <c r="E281" s="125">
        <f t="shared" si="12"/>
        <v>-205178.38999999996</v>
      </c>
      <c r="F281" s="126">
        <v>558195</v>
      </c>
      <c r="G281" s="124">
        <f t="shared" si="13"/>
        <v>55819.5</v>
      </c>
      <c r="H281" s="127">
        <v>0</v>
      </c>
      <c r="I281" s="127">
        <v>0</v>
      </c>
      <c r="J281" s="128">
        <v>205178.39</v>
      </c>
      <c r="K281" s="128">
        <v>205178.39</v>
      </c>
      <c r="L281" s="124">
        <f t="shared" si="14"/>
        <v>0</v>
      </c>
      <c r="M281" s="131"/>
    </row>
    <row r="282" spans="1:13" x14ac:dyDescent="0.3">
      <c r="A282" s="121" t="s">
        <v>595</v>
      </c>
      <c r="B282" s="122" t="s">
        <v>274</v>
      </c>
      <c r="C282" s="132">
        <v>0</v>
      </c>
      <c r="D282" s="124">
        <v>-282164.49000000005</v>
      </c>
      <c r="E282" s="125">
        <f t="shared" si="12"/>
        <v>-282164.49000000005</v>
      </c>
      <c r="F282" s="126">
        <v>225003</v>
      </c>
      <c r="G282" s="124">
        <f t="shared" si="13"/>
        <v>22500.300000000003</v>
      </c>
      <c r="H282" s="127">
        <v>0</v>
      </c>
      <c r="I282" s="127">
        <v>0</v>
      </c>
      <c r="J282" s="128">
        <v>282164.49</v>
      </c>
      <c r="K282" s="128">
        <v>282164.49</v>
      </c>
      <c r="L282" s="124">
        <f t="shared" si="14"/>
        <v>0</v>
      </c>
      <c r="M282" s="131"/>
    </row>
    <row r="283" spans="1:13" x14ac:dyDescent="0.3">
      <c r="A283" s="121" t="s">
        <v>596</v>
      </c>
      <c r="B283" s="122" t="s">
        <v>275</v>
      </c>
      <c r="C283" s="123">
        <v>0</v>
      </c>
      <c r="D283" s="124">
        <v>-240058.74999999985</v>
      </c>
      <c r="E283" s="125">
        <f t="shared" si="12"/>
        <v>-240058.74999999985</v>
      </c>
      <c r="F283" s="126">
        <v>492945</v>
      </c>
      <c r="G283" s="124">
        <f t="shared" si="13"/>
        <v>49294.5</v>
      </c>
      <c r="H283" s="127">
        <v>0</v>
      </c>
      <c r="I283" s="127">
        <v>0</v>
      </c>
      <c r="J283" s="128">
        <v>240058.75</v>
      </c>
      <c r="K283" s="128">
        <v>240058.75</v>
      </c>
      <c r="L283" s="124">
        <f t="shared" si="14"/>
        <v>0</v>
      </c>
    </row>
    <row r="284" spans="1:13" x14ac:dyDescent="0.3">
      <c r="A284" s="121" t="s">
        <v>597</v>
      </c>
      <c r="B284" s="122" t="s">
        <v>276</v>
      </c>
      <c r="C284" s="123">
        <v>0</v>
      </c>
      <c r="D284" s="124">
        <v>-314972.89</v>
      </c>
      <c r="E284" s="125">
        <f t="shared" si="12"/>
        <v>-314972.89</v>
      </c>
      <c r="F284" s="126">
        <v>378641</v>
      </c>
      <c r="G284" s="124">
        <f t="shared" si="13"/>
        <v>37864.1</v>
      </c>
      <c r="H284" s="127">
        <v>0</v>
      </c>
      <c r="I284" s="127">
        <v>0</v>
      </c>
      <c r="J284" s="128">
        <v>314972.89</v>
      </c>
      <c r="K284" s="128">
        <v>314972.89</v>
      </c>
      <c r="L284" s="124">
        <f t="shared" si="14"/>
        <v>0</v>
      </c>
    </row>
    <row r="285" spans="1:13" x14ac:dyDescent="0.3">
      <c r="A285" s="121" t="s">
        <v>598</v>
      </c>
      <c r="B285" s="122" t="s">
        <v>277</v>
      </c>
      <c r="C285" s="123">
        <v>0</v>
      </c>
      <c r="D285" s="124">
        <v>14689.660000000062</v>
      </c>
      <c r="E285" s="125">
        <f t="shared" si="12"/>
        <v>14689.660000000062</v>
      </c>
      <c r="F285" s="126">
        <v>539325</v>
      </c>
      <c r="G285" s="124">
        <f t="shared" si="13"/>
        <v>53932.5</v>
      </c>
      <c r="H285" s="127">
        <v>14689.66</v>
      </c>
      <c r="I285" s="127">
        <v>0</v>
      </c>
      <c r="J285" s="128">
        <v>0</v>
      </c>
      <c r="K285" s="128">
        <v>0</v>
      </c>
      <c r="L285" s="124">
        <f t="shared" si="14"/>
        <v>0</v>
      </c>
    </row>
    <row r="286" spans="1:13" x14ac:dyDescent="0.3">
      <c r="A286" s="121" t="s">
        <v>599</v>
      </c>
      <c r="B286" s="122" t="s">
        <v>278</v>
      </c>
      <c r="C286" s="123">
        <v>0</v>
      </c>
      <c r="D286" s="124">
        <v>-31790.089999999982</v>
      </c>
      <c r="E286" s="125">
        <f t="shared" si="12"/>
        <v>-31790.089999999982</v>
      </c>
      <c r="F286" s="126">
        <v>251133</v>
      </c>
      <c r="G286" s="124">
        <f t="shared" si="13"/>
        <v>25113.300000000003</v>
      </c>
      <c r="H286" s="127">
        <v>0</v>
      </c>
      <c r="I286" s="127">
        <v>0</v>
      </c>
      <c r="J286" s="128">
        <v>31790.09</v>
      </c>
      <c r="K286" s="128">
        <v>31790.09</v>
      </c>
      <c r="L286" s="124">
        <f t="shared" si="14"/>
        <v>0</v>
      </c>
    </row>
    <row r="287" spans="1:13" x14ac:dyDescent="0.3">
      <c r="A287" s="121" t="s">
        <v>600</v>
      </c>
      <c r="B287" s="122" t="s">
        <v>279</v>
      </c>
      <c r="C287" s="123">
        <v>0</v>
      </c>
      <c r="D287" s="124">
        <v>-356145.83999999973</v>
      </c>
      <c r="E287" s="125">
        <f t="shared" si="12"/>
        <v>-356145.83999999973</v>
      </c>
      <c r="F287" s="126">
        <v>591560</v>
      </c>
      <c r="G287" s="124">
        <f t="shared" si="13"/>
        <v>59156</v>
      </c>
      <c r="H287" s="127">
        <v>0</v>
      </c>
      <c r="I287" s="127">
        <v>0</v>
      </c>
      <c r="J287" s="128">
        <v>356145.84</v>
      </c>
      <c r="K287" s="128">
        <v>356145.84</v>
      </c>
      <c r="L287" s="124">
        <f t="shared" si="14"/>
        <v>0</v>
      </c>
    </row>
    <row r="288" spans="1:13" x14ac:dyDescent="0.3">
      <c r="A288" s="121" t="s">
        <v>655</v>
      </c>
      <c r="B288" s="122" t="s">
        <v>280</v>
      </c>
      <c r="C288" s="123">
        <v>0</v>
      </c>
      <c r="D288" s="124">
        <v>-466920.8600000001</v>
      </c>
      <c r="E288" s="125">
        <f t="shared" si="12"/>
        <v>-466920.8600000001</v>
      </c>
      <c r="F288" s="126">
        <v>1239644</v>
      </c>
      <c r="G288" s="124">
        <f t="shared" si="13"/>
        <v>123964.40000000001</v>
      </c>
      <c r="H288" s="127">
        <v>0</v>
      </c>
      <c r="I288" s="127">
        <v>0</v>
      </c>
      <c r="J288" s="128">
        <v>466920.86</v>
      </c>
      <c r="K288" s="128">
        <v>466920.86</v>
      </c>
      <c r="L288" s="124">
        <f t="shared" si="14"/>
        <v>0</v>
      </c>
    </row>
    <row r="289" spans="1:12" x14ac:dyDescent="0.3">
      <c r="A289" s="121" t="s">
        <v>601</v>
      </c>
      <c r="B289" s="122" t="s">
        <v>281</v>
      </c>
      <c r="C289" s="123">
        <v>861.95</v>
      </c>
      <c r="D289" s="124">
        <v>-58499.799999999959</v>
      </c>
      <c r="E289" s="125">
        <f t="shared" si="12"/>
        <v>-57637.849999999962</v>
      </c>
      <c r="F289" s="126">
        <v>292650</v>
      </c>
      <c r="G289" s="124">
        <f t="shared" si="13"/>
        <v>29265</v>
      </c>
      <c r="H289" s="127">
        <v>0</v>
      </c>
      <c r="I289" s="127">
        <v>0</v>
      </c>
      <c r="J289" s="128">
        <v>57637.85</v>
      </c>
      <c r="K289" s="128">
        <v>57637.85</v>
      </c>
      <c r="L289" s="124">
        <f t="shared" si="14"/>
        <v>0</v>
      </c>
    </row>
    <row r="290" spans="1:12" x14ac:dyDescent="0.3">
      <c r="A290" s="121" t="s">
        <v>602</v>
      </c>
      <c r="B290" s="122" t="s">
        <v>282</v>
      </c>
      <c r="C290" s="123">
        <v>0</v>
      </c>
      <c r="D290" s="124">
        <v>-1718552.7199999988</v>
      </c>
      <c r="E290" s="125">
        <f t="shared" si="12"/>
        <v>-1718552.7199999988</v>
      </c>
      <c r="F290" s="126">
        <v>3381465</v>
      </c>
      <c r="G290" s="124">
        <f t="shared" si="13"/>
        <v>338146.5</v>
      </c>
      <c r="H290" s="127">
        <v>0</v>
      </c>
      <c r="I290" s="127">
        <v>0</v>
      </c>
      <c r="J290" s="128">
        <v>1718552.72</v>
      </c>
      <c r="K290" s="128">
        <v>1718552.72</v>
      </c>
      <c r="L290" s="124">
        <f t="shared" si="14"/>
        <v>0</v>
      </c>
    </row>
    <row r="291" spans="1:12" x14ac:dyDescent="0.3">
      <c r="A291" s="121" t="s">
        <v>603</v>
      </c>
      <c r="B291" s="122" t="s">
        <v>1527</v>
      </c>
      <c r="C291" s="123">
        <v>0</v>
      </c>
      <c r="D291" s="124">
        <v>-71824.819999999949</v>
      </c>
      <c r="E291" s="125">
        <f t="shared" si="12"/>
        <v>-71824.819999999949</v>
      </c>
      <c r="F291" s="126">
        <v>1112572</v>
      </c>
      <c r="G291" s="124">
        <f t="shared" si="13"/>
        <v>111257.20000000001</v>
      </c>
      <c r="H291" s="127">
        <v>0</v>
      </c>
      <c r="I291" s="127">
        <v>0</v>
      </c>
      <c r="J291" s="128">
        <v>71824.819999999905</v>
      </c>
      <c r="K291" s="128">
        <v>71824.820000000007</v>
      </c>
      <c r="L291" s="124">
        <f t="shared" si="14"/>
        <v>0</v>
      </c>
    </row>
    <row r="292" spans="1:12" x14ac:dyDescent="0.3">
      <c r="A292" s="121" t="s">
        <v>604</v>
      </c>
      <c r="B292" s="122" t="s">
        <v>283</v>
      </c>
      <c r="C292" s="123">
        <v>0</v>
      </c>
      <c r="D292" s="124">
        <v>-268320.58000000007</v>
      </c>
      <c r="E292" s="125">
        <f t="shared" si="12"/>
        <v>-268320.58000000007</v>
      </c>
      <c r="F292" s="126">
        <v>399311</v>
      </c>
      <c r="G292" s="124">
        <f t="shared" si="13"/>
        <v>39931.100000000006</v>
      </c>
      <c r="H292" s="127">
        <v>0</v>
      </c>
      <c r="I292" s="127">
        <v>0</v>
      </c>
      <c r="J292" s="128">
        <v>268320.58</v>
      </c>
      <c r="K292" s="128">
        <v>268320.58</v>
      </c>
      <c r="L292" s="124">
        <f t="shared" si="14"/>
        <v>0</v>
      </c>
    </row>
    <row r="293" spans="1:12" x14ac:dyDescent="0.3">
      <c r="A293" s="121" t="s">
        <v>605</v>
      </c>
      <c r="B293" s="122" t="s">
        <v>284</v>
      </c>
      <c r="C293" s="123">
        <v>0</v>
      </c>
      <c r="D293" s="124">
        <v>-254140.11999999988</v>
      </c>
      <c r="E293" s="125">
        <f t="shared" si="12"/>
        <v>-254140.11999999988</v>
      </c>
      <c r="F293" s="126">
        <v>302117</v>
      </c>
      <c r="G293" s="124">
        <f t="shared" si="13"/>
        <v>30211.7</v>
      </c>
      <c r="H293" s="127">
        <v>0</v>
      </c>
      <c r="I293" s="127">
        <v>0</v>
      </c>
      <c r="J293" s="128">
        <v>254140.12</v>
      </c>
      <c r="K293" s="128">
        <v>254140.12</v>
      </c>
      <c r="L293" s="124">
        <f t="shared" si="14"/>
        <v>0</v>
      </c>
    </row>
    <row r="294" spans="1:12" x14ac:dyDescent="0.3">
      <c r="A294" s="121" t="s">
        <v>606</v>
      </c>
      <c r="B294" s="122" t="s">
        <v>285</v>
      </c>
      <c r="C294" s="123">
        <v>0</v>
      </c>
      <c r="D294" s="124">
        <v>-938225.48999999976</v>
      </c>
      <c r="E294" s="125">
        <f t="shared" si="12"/>
        <v>-938225.48999999976</v>
      </c>
      <c r="F294" s="126">
        <v>1755821</v>
      </c>
      <c r="G294" s="124">
        <f t="shared" si="13"/>
        <v>175582.1</v>
      </c>
      <c r="H294" s="127">
        <v>0</v>
      </c>
      <c r="I294" s="127">
        <v>0</v>
      </c>
      <c r="J294" s="128">
        <v>938225.49</v>
      </c>
      <c r="K294" s="128">
        <v>938225.49</v>
      </c>
      <c r="L294" s="124">
        <f t="shared" si="14"/>
        <v>0</v>
      </c>
    </row>
    <row r="295" spans="1:12" x14ac:dyDescent="0.3">
      <c r="A295" s="121" t="s">
        <v>607</v>
      </c>
      <c r="B295" s="122" t="s">
        <v>286</v>
      </c>
      <c r="C295" s="123">
        <v>0</v>
      </c>
      <c r="D295" s="124">
        <v>-209357.20000000013</v>
      </c>
      <c r="E295" s="125">
        <f t="shared" si="12"/>
        <v>-209357.20000000013</v>
      </c>
      <c r="F295" s="126">
        <v>557827</v>
      </c>
      <c r="G295" s="124">
        <f t="shared" si="13"/>
        <v>55782.700000000004</v>
      </c>
      <c r="H295" s="127">
        <v>0</v>
      </c>
      <c r="I295" s="127">
        <v>0</v>
      </c>
      <c r="J295" s="128">
        <v>209357.2</v>
      </c>
      <c r="K295" s="128">
        <v>209357.2</v>
      </c>
      <c r="L295" s="124">
        <f t="shared" si="14"/>
        <v>0</v>
      </c>
    </row>
    <row r="296" spans="1:12" x14ac:dyDescent="0.3">
      <c r="A296" s="121" t="s">
        <v>415</v>
      </c>
      <c r="B296" s="122" t="s">
        <v>92</v>
      </c>
      <c r="C296" s="132">
        <v>0</v>
      </c>
      <c r="D296" s="124">
        <v>259103.68000000005</v>
      </c>
      <c r="E296" s="125">
        <f>C296+D296</f>
        <v>259103.68000000005</v>
      </c>
      <c r="F296" s="126">
        <v>888790</v>
      </c>
      <c r="G296" s="124">
        <f t="shared" si="13"/>
        <v>88879</v>
      </c>
      <c r="H296" s="127">
        <v>88879</v>
      </c>
      <c r="I296" s="127">
        <f>E296-H296</f>
        <v>170224.68000000005</v>
      </c>
      <c r="J296" s="128">
        <v>0</v>
      </c>
      <c r="K296" s="128">
        <v>0</v>
      </c>
      <c r="L296" s="124">
        <f t="shared" si="14"/>
        <v>0</v>
      </c>
    </row>
    <row r="297" spans="1:12" x14ac:dyDescent="0.3">
      <c r="A297" s="121" t="s">
        <v>608</v>
      </c>
      <c r="B297" s="122" t="s">
        <v>287</v>
      </c>
      <c r="C297" s="123">
        <v>0</v>
      </c>
      <c r="D297" s="124">
        <v>-160195.12999999995</v>
      </c>
      <c r="E297" s="125">
        <f t="shared" si="12"/>
        <v>-160195.12999999995</v>
      </c>
      <c r="F297" s="126">
        <v>566059</v>
      </c>
      <c r="G297" s="124">
        <f t="shared" si="13"/>
        <v>56605.9</v>
      </c>
      <c r="H297" s="127">
        <v>0</v>
      </c>
      <c r="I297" s="127">
        <v>0</v>
      </c>
      <c r="J297" s="128">
        <v>160195.13</v>
      </c>
      <c r="K297" s="128">
        <v>160195.13</v>
      </c>
      <c r="L297" s="124">
        <f t="shared" si="14"/>
        <v>0</v>
      </c>
    </row>
    <row r="298" spans="1:12" x14ac:dyDescent="0.3">
      <c r="A298" s="121" t="s">
        <v>609</v>
      </c>
      <c r="B298" s="122" t="s">
        <v>288</v>
      </c>
      <c r="C298" s="123">
        <v>0</v>
      </c>
      <c r="D298" s="124">
        <v>-293807.69000000006</v>
      </c>
      <c r="E298" s="125">
        <f t="shared" si="12"/>
        <v>-293807.69000000006</v>
      </c>
      <c r="F298" s="126">
        <v>639053</v>
      </c>
      <c r="G298" s="124">
        <f t="shared" si="13"/>
        <v>63905.3</v>
      </c>
      <c r="H298" s="127">
        <v>0</v>
      </c>
      <c r="I298" s="127">
        <v>0</v>
      </c>
      <c r="J298" s="128">
        <v>293807.69</v>
      </c>
      <c r="K298" s="128">
        <v>293807.69</v>
      </c>
      <c r="L298" s="124">
        <f t="shared" si="14"/>
        <v>0</v>
      </c>
    </row>
    <row r="299" spans="1:12" x14ac:dyDescent="0.3">
      <c r="A299" s="121" t="s">
        <v>610</v>
      </c>
      <c r="B299" s="122" t="s">
        <v>289</v>
      </c>
      <c r="C299" s="123">
        <v>0</v>
      </c>
      <c r="D299" s="124">
        <v>-1168928.3200000008</v>
      </c>
      <c r="E299" s="125">
        <f t="shared" si="12"/>
        <v>-1168928.3200000008</v>
      </c>
      <c r="F299" s="126">
        <v>1644732</v>
      </c>
      <c r="G299" s="124">
        <f t="shared" si="13"/>
        <v>164473.20000000001</v>
      </c>
      <c r="H299" s="127">
        <v>0</v>
      </c>
      <c r="I299" s="127">
        <v>0</v>
      </c>
      <c r="J299" s="128">
        <v>1168928.32</v>
      </c>
      <c r="K299" s="128">
        <v>1168928.32</v>
      </c>
      <c r="L299" s="124">
        <f t="shared" si="14"/>
        <v>0</v>
      </c>
    </row>
    <row r="300" spans="1:12" x14ac:dyDescent="0.3">
      <c r="A300" s="121" t="s">
        <v>611</v>
      </c>
      <c r="B300" s="122" t="s">
        <v>290</v>
      </c>
      <c r="C300" s="123">
        <v>411342.39</v>
      </c>
      <c r="D300" s="124">
        <v>-5050539.9500000011</v>
      </c>
      <c r="E300" s="125">
        <f t="shared" si="12"/>
        <v>-4639197.5600000015</v>
      </c>
      <c r="F300" s="126">
        <v>17504230</v>
      </c>
      <c r="G300" s="124">
        <f t="shared" si="13"/>
        <v>1750423</v>
      </c>
      <c r="H300" s="127">
        <v>0</v>
      </c>
      <c r="I300" s="127">
        <v>0</v>
      </c>
      <c r="J300" s="128">
        <v>4639197.5599999996</v>
      </c>
      <c r="K300" s="128">
        <v>4639197.5599999996</v>
      </c>
      <c r="L300" s="124">
        <f t="shared" si="14"/>
        <v>0</v>
      </c>
    </row>
    <row r="301" spans="1:12" x14ac:dyDescent="0.3">
      <c r="A301" s="121" t="s">
        <v>612</v>
      </c>
      <c r="B301" s="122" t="s">
        <v>291</v>
      </c>
      <c r="C301" s="123">
        <v>0</v>
      </c>
      <c r="D301" s="124">
        <v>-7333461.5600000024</v>
      </c>
      <c r="E301" s="125">
        <f t="shared" si="12"/>
        <v>-7333461.5600000024</v>
      </c>
      <c r="F301" s="126">
        <v>10574780</v>
      </c>
      <c r="G301" s="124">
        <f t="shared" si="13"/>
        <v>1057478</v>
      </c>
      <c r="H301" s="127">
        <v>0</v>
      </c>
      <c r="I301" s="127">
        <v>0</v>
      </c>
      <c r="J301" s="128">
        <v>7333461.5599999996</v>
      </c>
      <c r="K301" s="128">
        <v>7333461.5599999996</v>
      </c>
      <c r="L301" s="124">
        <f t="shared" si="14"/>
        <v>0</v>
      </c>
    </row>
    <row r="302" spans="1:12" x14ac:dyDescent="0.3">
      <c r="A302" s="121" t="s">
        <v>613</v>
      </c>
      <c r="B302" s="122" t="s">
        <v>292</v>
      </c>
      <c r="C302" s="123">
        <v>0</v>
      </c>
      <c r="D302" s="124">
        <v>-882446.1400000006</v>
      </c>
      <c r="E302" s="125">
        <f t="shared" si="12"/>
        <v>-882446.1400000006</v>
      </c>
      <c r="F302" s="126">
        <v>2123217</v>
      </c>
      <c r="G302" s="124">
        <f t="shared" si="13"/>
        <v>212321.7</v>
      </c>
      <c r="H302" s="127">
        <v>0</v>
      </c>
      <c r="I302" s="127">
        <v>0</v>
      </c>
      <c r="J302" s="128">
        <v>882446.14000000095</v>
      </c>
      <c r="K302" s="128">
        <v>882446.14</v>
      </c>
      <c r="L302" s="124">
        <f t="shared" si="14"/>
        <v>9.3132257461547852E-10</v>
      </c>
    </row>
    <row r="303" spans="1:12" x14ac:dyDescent="0.3">
      <c r="A303" s="121" t="s">
        <v>614</v>
      </c>
      <c r="B303" s="122" t="s">
        <v>293</v>
      </c>
      <c r="C303" s="123">
        <v>0</v>
      </c>
      <c r="D303" s="124">
        <v>-147357.24</v>
      </c>
      <c r="E303" s="125">
        <f t="shared" si="12"/>
        <v>-147357.24</v>
      </c>
      <c r="F303" s="126">
        <v>614007</v>
      </c>
      <c r="G303" s="124">
        <f t="shared" si="13"/>
        <v>61400.700000000004</v>
      </c>
      <c r="H303" s="127">
        <v>0</v>
      </c>
      <c r="I303" s="127">
        <v>0</v>
      </c>
      <c r="J303" s="128">
        <v>147357.24</v>
      </c>
      <c r="K303" s="128">
        <v>147357.24</v>
      </c>
      <c r="L303" s="124">
        <f t="shared" si="14"/>
        <v>0</v>
      </c>
    </row>
    <row r="304" spans="1:12" x14ac:dyDescent="0.3">
      <c r="A304" s="121" t="s">
        <v>615</v>
      </c>
      <c r="B304" s="122" t="s">
        <v>294</v>
      </c>
      <c r="C304" s="123">
        <v>0</v>
      </c>
      <c r="D304" s="124">
        <v>-1332213.8399999999</v>
      </c>
      <c r="E304" s="125">
        <f t="shared" si="12"/>
        <v>-1332213.8399999999</v>
      </c>
      <c r="F304" s="126">
        <v>1449199</v>
      </c>
      <c r="G304" s="124">
        <f t="shared" si="13"/>
        <v>144919.9</v>
      </c>
      <c r="H304" s="127">
        <v>0</v>
      </c>
      <c r="I304" s="127">
        <v>0</v>
      </c>
      <c r="J304" s="128">
        <v>1332213.8400000001</v>
      </c>
      <c r="K304" s="128">
        <v>1332213.8400000001</v>
      </c>
      <c r="L304" s="124">
        <f t="shared" si="14"/>
        <v>0</v>
      </c>
    </row>
    <row r="305" spans="1:12" x14ac:dyDescent="0.3">
      <c r="A305" s="121" t="s">
        <v>616</v>
      </c>
      <c r="B305" s="122" t="s">
        <v>295</v>
      </c>
      <c r="C305" s="123">
        <v>24147.5</v>
      </c>
      <c r="D305" s="124">
        <v>21251.299999999967</v>
      </c>
      <c r="E305" s="125">
        <f t="shared" si="12"/>
        <v>45398.799999999967</v>
      </c>
      <c r="F305" s="126">
        <v>229483</v>
      </c>
      <c r="G305" s="124">
        <f t="shared" si="13"/>
        <v>22948.300000000003</v>
      </c>
      <c r="H305" s="127">
        <v>22948.3</v>
      </c>
      <c r="I305" s="127">
        <f>E305-H305</f>
        <v>22450.499999999967</v>
      </c>
      <c r="J305" s="128">
        <v>0</v>
      </c>
      <c r="K305" s="128">
        <v>0</v>
      </c>
      <c r="L305" s="124">
        <f t="shared" si="14"/>
        <v>0</v>
      </c>
    </row>
    <row r="306" spans="1:12" x14ac:dyDescent="0.3">
      <c r="A306" s="121" t="s">
        <v>617</v>
      </c>
      <c r="B306" s="122" t="s">
        <v>296</v>
      </c>
      <c r="C306" s="123">
        <v>0</v>
      </c>
      <c r="D306" s="124">
        <v>-437286.15999999986</v>
      </c>
      <c r="E306" s="125">
        <f t="shared" si="12"/>
        <v>-437286.15999999986</v>
      </c>
      <c r="F306" s="126">
        <v>795949</v>
      </c>
      <c r="G306" s="124">
        <f t="shared" si="13"/>
        <v>79594.900000000009</v>
      </c>
      <c r="H306" s="127">
        <v>0</v>
      </c>
      <c r="I306" s="127">
        <v>0</v>
      </c>
      <c r="J306" s="128">
        <v>437286.16</v>
      </c>
      <c r="K306" s="128">
        <v>437286.16</v>
      </c>
      <c r="L306" s="124">
        <f t="shared" si="14"/>
        <v>0</v>
      </c>
    </row>
    <row r="307" spans="1:12" x14ac:dyDescent="0.3">
      <c r="A307" s="121" t="s">
        <v>618</v>
      </c>
      <c r="B307" s="122" t="s">
        <v>297</v>
      </c>
      <c r="C307" s="123">
        <v>40630.65</v>
      </c>
      <c r="D307" s="124">
        <v>-90737.320000000109</v>
      </c>
      <c r="E307" s="125">
        <f t="shared" si="12"/>
        <v>-50106.670000000107</v>
      </c>
      <c r="F307" s="126">
        <v>336551</v>
      </c>
      <c r="G307" s="124">
        <f t="shared" si="13"/>
        <v>33655.1</v>
      </c>
      <c r="H307" s="127">
        <v>0</v>
      </c>
      <c r="I307" s="127">
        <v>0</v>
      </c>
      <c r="J307" s="128">
        <v>50106.6700000001</v>
      </c>
      <c r="K307" s="128">
        <v>50106.67</v>
      </c>
      <c r="L307" s="124">
        <f t="shared" si="14"/>
        <v>1.0186340659856796E-10</v>
      </c>
    </row>
    <row r="308" spans="1:12" x14ac:dyDescent="0.3">
      <c r="A308" s="121" t="s">
        <v>619</v>
      </c>
      <c r="B308" s="122" t="s">
        <v>298</v>
      </c>
      <c r="C308" s="123">
        <v>0</v>
      </c>
      <c r="D308" s="124">
        <v>-225556.58999999994</v>
      </c>
      <c r="E308" s="125">
        <f t="shared" si="12"/>
        <v>-225556.58999999994</v>
      </c>
      <c r="F308" s="126">
        <v>254704</v>
      </c>
      <c r="G308" s="124">
        <f t="shared" si="13"/>
        <v>25470.400000000001</v>
      </c>
      <c r="H308" s="127">
        <v>0</v>
      </c>
      <c r="I308" s="127">
        <v>0</v>
      </c>
      <c r="J308" s="128">
        <v>225556.59</v>
      </c>
      <c r="K308" s="128">
        <v>225556.59</v>
      </c>
      <c r="L308" s="124">
        <f t="shared" si="14"/>
        <v>0</v>
      </c>
    </row>
    <row r="309" spans="1:12" x14ac:dyDescent="0.3">
      <c r="A309" s="121" t="s">
        <v>621</v>
      </c>
      <c r="B309" s="122" t="s">
        <v>300</v>
      </c>
      <c r="C309" s="123">
        <v>0</v>
      </c>
      <c r="D309" s="124">
        <v>-190244.03000000003</v>
      </c>
      <c r="E309" s="125">
        <f t="shared" si="12"/>
        <v>-190244.03000000003</v>
      </c>
      <c r="F309" s="126">
        <v>1412475</v>
      </c>
      <c r="G309" s="124">
        <f t="shared" si="13"/>
        <v>141247.5</v>
      </c>
      <c r="H309" s="127">
        <v>0</v>
      </c>
      <c r="I309" s="127">
        <v>0</v>
      </c>
      <c r="J309" s="128">
        <v>190244.03</v>
      </c>
      <c r="K309" s="128">
        <v>190244.03</v>
      </c>
      <c r="L309" s="124">
        <f t="shared" si="14"/>
        <v>0</v>
      </c>
    </row>
    <row r="310" spans="1:12" x14ac:dyDescent="0.3">
      <c r="A310" s="121" t="s">
        <v>622</v>
      </c>
      <c r="B310" s="122" t="s">
        <v>301</v>
      </c>
      <c r="C310" s="123">
        <v>0</v>
      </c>
      <c r="D310" s="124">
        <v>-4345247.7899999982</v>
      </c>
      <c r="E310" s="125">
        <f t="shared" si="12"/>
        <v>-4345247.7899999982</v>
      </c>
      <c r="F310" s="126">
        <v>8331236</v>
      </c>
      <c r="G310" s="124">
        <f t="shared" si="13"/>
        <v>833123.60000000009</v>
      </c>
      <c r="H310" s="127">
        <v>0</v>
      </c>
      <c r="I310" s="127">
        <v>0</v>
      </c>
      <c r="J310" s="128">
        <v>4345247.79</v>
      </c>
      <c r="K310" s="128">
        <v>4345247.79</v>
      </c>
      <c r="L310" s="124">
        <f t="shared" si="14"/>
        <v>0</v>
      </c>
    </row>
    <row r="311" spans="1:12" x14ac:dyDescent="0.3">
      <c r="A311" s="121" t="s">
        <v>631</v>
      </c>
      <c r="B311" s="122" t="s">
        <v>310</v>
      </c>
      <c r="C311" s="123">
        <v>0</v>
      </c>
      <c r="D311" s="124">
        <v>-1368558.649999999</v>
      </c>
      <c r="E311" s="125">
        <f t="shared" si="12"/>
        <v>-1368558.649999999</v>
      </c>
      <c r="F311" s="126">
        <v>3042939</v>
      </c>
      <c r="G311" s="124">
        <f t="shared" si="13"/>
        <v>304293.90000000002</v>
      </c>
      <c r="H311" s="127">
        <v>0</v>
      </c>
      <c r="I311" s="127">
        <v>0</v>
      </c>
      <c r="J311" s="128">
        <v>1368558.65</v>
      </c>
      <c r="K311" s="128">
        <v>1368558.65</v>
      </c>
      <c r="L311" s="124">
        <f t="shared" si="14"/>
        <v>0</v>
      </c>
    </row>
    <row r="312" spans="1:12" x14ac:dyDescent="0.3">
      <c r="A312" s="121" t="s">
        <v>625</v>
      </c>
      <c r="B312" s="122" t="s">
        <v>304</v>
      </c>
      <c r="C312" s="123">
        <v>0</v>
      </c>
      <c r="D312" s="124">
        <v>-165036.50000000012</v>
      </c>
      <c r="E312" s="125">
        <f t="shared" si="12"/>
        <v>-165036.50000000012</v>
      </c>
      <c r="F312" s="126">
        <v>438617</v>
      </c>
      <c r="G312" s="124">
        <f t="shared" si="13"/>
        <v>43861.700000000004</v>
      </c>
      <c r="H312" s="127">
        <v>0</v>
      </c>
      <c r="I312" s="127">
        <v>0</v>
      </c>
      <c r="J312" s="128">
        <v>165036.5</v>
      </c>
      <c r="K312" s="128">
        <v>165036.5</v>
      </c>
      <c r="L312" s="124">
        <f t="shared" si="14"/>
        <v>0</v>
      </c>
    </row>
    <row r="313" spans="1:12" x14ac:dyDescent="0.3">
      <c r="A313" s="121" t="s">
        <v>626</v>
      </c>
      <c r="B313" s="122" t="s">
        <v>305</v>
      </c>
      <c r="C313" s="132">
        <v>0</v>
      </c>
      <c r="D313" s="124">
        <v>-899680.03000000014</v>
      </c>
      <c r="E313" s="125">
        <f t="shared" si="12"/>
        <v>-899680.03000000014</v>
      </c>
      <c r="F313" s="126">
        <v>985831</v>
      </c>
      <c r="G313" s="124">
        <f t="shared" si="13"/>
        <v>98583.1</v>
      </c>
      <c r="H313" s="127">
        <v>0</v>
      </c>
      <c r="I313" s="127">
        <v>0</v>
      </c>
      <c r="J313" s="128">
        <v>899680.03</v>
      </c>
      <c r="K313" s="128">
        <v>899680.03</v>
      </c>
      <c r="L313" s="124">
        <f t="shared" si="14"/>
        <v>0</v>
      </c>
    </row>
    <row r="314" spans="1:12" x14ac:dyDescent="0.3">
      <c r="A314" s="121" t="s">
        <v>627</v>
      </c>
      <c r="B314" s="122" t="s">
        <v>306</v>
      </c>
      <c r="C314" s="123">
        <v>0</v>
      </c>
      <c r="D314" s="124">
        <v>-112512.9599999999</v>
      </c>
      <c r="E314" s="125">
        <f t="shared" si="12"/>
        <v>-112512.9599999999</v>
      </c>
      <c r="F314" s="126">
        <v>661191</v>
      </c>
      <c r="G314" s="124">
        <f t="shared" si="13"/>
        <v>66119.100000000006</v>
      </c>
      <c r="H314" s="127">
        <v>0</v>
      </c>
      <c r="I314" s="127">
        <v>0</v>
      </c>
      <c r="J314" s="128">
        <v>112512.96000000001</v>
      </c>
      <c r="K314" s="128">
        <v>112512.96000000001</v>
      </c>
      <c r="L314" s="124">
        <f t="shared" si="14"/>
        <v>0</v>
      </c>
    </row>
    <row r="315" spans="1:12" x14ac:dyDescent="0.3">
      <c r="A315" s="121" t="s">
        <v>628</v>
      </c>
      <c r="B315" s="122" t="s">
        <v>307</v>
      </c>
      <c r="C315" s="123">
        <v>7897.04</v>
      </c>
      <c r="D315" s="124">
        <v>-1327.6200000000536</v>
      </c>
      <c r="E315" s="125">
        <f t="shared" si="12"/>
        <v>6569.4199999999464</v>
      </c>
      <c r="F315" s="126">
        <v>569495</v>
      </c>
      <c r="G315" s="124">
        <f t="shared" si="13"/>
        <v>56949.5</v>
      </c>
      <c r="H315" s="127">
        <v>6569.42</v>
      </c>
      <c r="I315" s="127">
        <v>0</v>
      </c>
      <c r="J315" s="128">
        <v>0</v>
      </c>
      <c r="K315" s="128">
        <v>0</v>
      </c>
      <c r="L315" s="124">
        <f t="shared" si="14"/>
        <v>0</v>
      </c>
    </row>
    <row r="316" spans="1:12" x14ac:dyDescent="0.3">
      <c r="A316" s="121" t="s">
        <v>629</v>
      </c>
      <c r="B316" s="122" t="s">
        <v>308</v>
      </c>
      <c r="C316" s="123">
        <v>86354.04</v>
      </c>
      <c r="D316" s="124">
        <v>8482.640000000014</v>
      </c>
      <c r="E316" s="125">
        <f t="shared" si="12"/>
        <v>94836.680000000008</v>
      </c>
      <c r="F316" s="126">
        <v>836262</v>
      </c>
      <c r="G316" s="124">
        <f t="shared" si="13"/>
        <v>83626.200000000012</v>
      </c>
      <c r="H316" s="127">
        <v>83626.2</v>
      </c>
      <c r="I316" s="127">
        <f>E316-H316</f>
        <v>11210.48000000001</v>
      </c>
      <c r="J316" s="128">
        <v>0</v>
      </c>
      <c r="K316" s="128">
        <v>0</v>
      </c>
      <c r="L316" s="124">
        <f t="shared" si="14"/>
        <v>0</v>
      </c>
    </row>
    <row r="317" spans="1:12" x14ac:dyDescent="0.3">
      <c r="A317" s="121" t="s">
        <v>630</v>
      </c>
      <c r="B317" s="122" t="s">
        <v>309</v>
      </c>
      <c r="C317" s="123">
        <v>0</v>
      </c>
      <c r="D317" s="124">
        <v>-365500.4299999997</v>
      </c>
      <c r="E317" s="125">
        <f t="shared" si="12"/>
        <v>-365500.4299999997</v>
      </c>
      <c r="F317" s="126">
        <v>937273</v>
      </c>
      <c r="G317" s="124">
        <f t="shared" si="13"/>
        <v>93727.3</v>
      </c>
      <c r="H317" s="127">
        <v>0</v>
      </c>
      <c r="I317" s="127">
        <v>0</v>
      </c>
      <c r="J317" s="128">
        <v>365500.43</v>
      </c>
      <c r="K317" s="128">
        <v>365500.43</v>
      </c>
      <c r="L317" s="124">
        <f t="shared" si="14"/>
        <v>0</v>
      </c>
    </row>
    <row r="318" spans="1:12" x14ac:dyDescent="0.3">
      <c r="A318" s="121" t="s">
        <v>632</v>
      </c>
      <c r="B318" s="122" t="s">
        <v>311</v>
      </c>
      <c r="C318" s="123">
        <v>0</v>
      </c>
      <c r="D318" s="124">
        <v>-319128.1399999999</v>
      </c>
      <c r="E318" s="125">
        <f t="shared" si="12"/>
        <v>-319128.1399999999</v>
      </c>
      <c r="F318" s="126">
        <v>563921</v>
      </c>
      <c r="G318" s="124">
        <f t="shared" si="13"/>
        <v>56392.100000000006</v>
      </c>
      <c r="H318" s="127">
        <v>0</v>
      </c>
      <c r="I318" s="127">
        <v>0</v>
      </c>
      <c r="J318" s="128">
        <v>319128.14</v>
      </c>
      <c r="K318" s="128">
        <v>284273.31</v>
      </c>
      <c r="L318" s="124">
        <f t="shared" si="14"/>
        <v>34854.830000000016</v>
      </c>
    </row>
    <row r="319" spans="1:12" x14ac:dyDescent="0.3">
      <c r="A319" s="121" t="s">
        <v>633</v>
      </c>
      <c r="B319" s="122" t="s">
        <v>312</v>
      </c>
      <c r="C319" s="123">
        <v>0</v>
      </c>
      <c r="D319" s="124">
        <v>-184741.61000000004</v>
      </c>
      <c r="E319" s="125">
        <f t="shared" si="12"/>
        <v>-184741.61000000004</v>
      </c>
      <c r="F319" s="126">
        <v>174918</v>
      </c>
      <c r="G319" s="124">
        <f t="shared" si="13"/>
        <v>17491.8</v>
      </c>
      <c r="H319" s="127">
        <v>0</v>
      </c>
      <c r="I319" s="127">
        <v>0</v>
      </c>
      <c r="J319" s="128">
        <v>184741.61</v>
      </c>
      <c r="K319" s="128">
        <v>184741.61</v>
      </c>
      <c r="L319" s="124">
        <f t="shared" si="14"/>
        <v>0</v>
      </c>
    </row>
    <row r="320" spans="1:12" x14ac:dyDescent="0.3">
      <c r="A320" s="121" t="s">
        <v>634</v>
      </c>
      <c r="B320" s="122" t="s">
        <v>313</v>
      </c>
      <c r="C320" s="123">
        <v>0</v>
      </c>
      <c r="D320" s="124">
        <v>-533820.00000000012</v>
      </c>
      <c r="E320" s="125">
        <f t="shared" si="12"/>
        <v>-533820.00000000012</v>
      </c>
      <c r="F320" s="126">
        <v>834047</v>
      </c>
      <c r="G320" s="124">
        <f t="shared" si="13"/>
        <v>83404.700000000012</v>
      </c>
      <c r="H320" s="127">
        <v>0</v>
      </c>
      <c r="I320" s="127">
        <v>0</v>
      </c>
      <c r="J320" s="128">
        <v>533820</v>
      </c>
      <c r="K320" s="128">
        <v>533820</v>
      </c>
      <c r="L320" s="124">
        <f t="shared" si="14"/>
        <v>0</v>
      </c>
    </row>
    <row r="321" spans="1:12" x14ac:dyDescent="0.3">
      <c r="A321" s="121" t="s">
        <v>635</v>
      </c>
      <c r="B321" s="122" t="s">
        <v>314</v>
      </c>
      <c r="C321" s="123">
        <v>0</v>
      </c>
      <c r="D321" s="124">
        <v>-89760.009999999893</v>
      </c>
      <c r="E321" s="125">
        <f t="shared" si="12"/>
        <v>-89760.009999999893</v>
      </c>
      <c r="F321" s="126">
        <v>708452</v>
      </c>
      <c r="G321" s="124">
        <f t="shared" si="13"/>
        <v>70845.2</v>
      </c>
      <c r="H321" s="127">
        <v>0</v>
      </c>
      <c r="I321" s="127">
        <v>0</v>
      </c>
      <c r="J321" s="128">
        <v>89760.009999999893</v>
      </c>
      <c r="K321" s="128">
        <v>89760.01</v>
      </c>
      <c r="L321" s="124">
        <f t="shared" si="14"/>
        <v>0</v>
      </c>
    </row>
    <row r="322" spans="1:12" x14ac:dyDescent="0.3">
      <c r="A322" s="121" t="s">
        <v>636</v>
      </c>
      <c r="B322" s="122" t="s">
        <v>315</v>
      </c>
      <c r="C322" s="123">
        <v>0</v>
      </c>
      <c r="D322" s="124">
        <v>29521.60000000002</v>
      </c>
      <c r="E322" s="125">
        <f t="shared" si="12"/>
        <v>29521.60000000002</v>
      </c>
      <c r="F322" s="126">
        <v>262644</v>
      </c>
      <c r="G322" s="124">
        <f t="shared" si="13"/>
        <v>26264.400000000001</v>
      </c>
      <c r="H322" s="127">
        <v>26264.400000000001</v>
      </c>
      <c r="I322" s="127">
        <f>E322-H322</f>
        <v>3257.2000000000189</v>
      </c>
      <c r="J322" s="128">
        <v>0</v>
      </c>
      <c r="K322" s="128">
        <v>0</v>
      </c>
      <c r="L322" s="124">
        <f t="shared" si="14"/>
        <v>0</v>
      </c>
    </row>
    <row r="323" spans="1:12" x14ac:dyDescent="0.3">
      <c r="A323" s="121" t="s">
        <v>637</v>
      </c>
      <c r="B323" s="122" t="s">
        <v>316</v>
      </c>
      <c r="C323" s="123">
        <v>0</v>
      </c>
      <c r="D323" s="124">
        <v>-406572.71999999974</v>
      </c>
      <c r="E323" s="125">
        <f t="shared" ref="E323:E326" si="15">C323+D323</f>
        <v>-406572.71999999974</v>
      </c>
      <c r="F323" s="126">
        <v>1557082</v>
      </c>
      <c r="G323" s="124">
        <f t="shared" ref="G323:G326" si="16">F323*0.1</f>
        <v>155708.20000000001</v>
      </c>
      <c r="H323" s="127">
        <v>0</v>
      </c>
      <c r="I323" s="127">
        <v>0</v>
      </c>
      <c r="J323" s="128">
        <v>406572.72</v>
      </c>
      <c r="K323" s="128">
        <v>406572.72</v>
      </c>
      <c r="L323" s="124">
        <f t="shared" ref="L323:L326" si="17">J323-K323</f>
        <v>0</v>
      </c>
    </row>
    <row r="324" spans="1:12" x14ac:dyDescent="0.3">
      <c r="A324" s="121" t="s">
        <v>638</v>
      </c>
      <c r="B324" s="122" t="s">
        <v>317</v>
      </c>
      <c r="C324" s="123">
        <v>0</v>
      </c>
      <c r="D324" s="124">
        <v>-134564.83999999997</v>
      </c>
      <c r="E324" s="125">
        <f t="shared" si="15"/>
        <v>-134564.83999999997</v>
      </c>
      <c r="F324" s="126">
        <v>424124</v>
      </c>
      <c r="G324" s="124">
        <f t="shared" si="16"/>
        <v>42412.4</v>
      </c>
      <c r="H324" s="127">
        <v>0</v>
      </c>
      <c r="I324" s="127">
        <v>0</v>
      </c>
      <c r="J324" s="128">
        <v>134564.84</v>
      </c>
      <c r="K324" s="128">
        <v>134564.84</v>
      </c>
      <c r="L324" s="124">
        <f t="shared" si="17"/>
        <v>0</v>
      </c>
    </row>
    <row r="325" spans="1:12" x14ac:dyDescent="0.3">
      <c r="A325" s="121" t="s">
        <v>639</v>
      </c>
      <c r="B325" s="122" t="s">
        <v>318</v>
      </c>
      <c r="C325" s="123">
        <v>0</v>
      </c>
      <c r="D325" s="124">
        <v>-344860.34000000014</v>
      </c>
      <c r="E325" s="125">
        <f t="shared" si="15"/>
        <v>-344860.34000000014</v>
      </c>
      <c r="F325" s="126">
        <v>611716</v>
      </c>
      <c r="G325" s="124">
        <f t="shared" si="16"/>
        <v>61171.600000000006</v>
      </c>
      <c r="H325" s="127">
        <v>0</v>
      </c>
      <c r="I325" s="127">
        <v>0</v>
      </c>
      <c r="J325" s="128">
        <v>344860.34</v>
      </c>
      <c r="K325" s="128">
        <v>344860.34</v>
      </c>
      <c r="L325" s="124">
        <f t="shared" si="17"/>
        <v>0</v>
      </c>
    </row>
    <row r="326" spans="1:12" x14ac:dyDescent="0.3">
      <c r="A326" s="121" t="s">
        <v>640</v>
      </c>
      <c r="B326" s="122" t="s">
        <v>1528</v>
      </c>
      <c r="C326" s="123">
        <v>0</v>
      </c>
      <c r="D326" s="124">
        <v>-643742.53000000038</v>
      </c>
      <c r="E326" s="125">
        <f t="shared" si="15"/>
        <v>-643742.53000000038</v>
      </c>
      <c r="F326" s="126">
        <v>860735</v>
      </c>
      <c r="G326" s="124">
        <f t="shared" si="16"/>
        <v>86073.5</v>
      </c>
      <c r="H326" s="127">
        <v>0</v>
      </c>
      <c r="I326" s="127">
        <v>0</v>
      </c>
      <c r="J326" s="128">
        <v>643742.53</v>
      </c>
      <c r="K326" s="128">
        <v>643742.53</v>
      </c>
      <c r="L326" s="124">
        <f t="shared" si="17"/>
        <v>0</v>
      </c>
    </row>
    <row r="327" spans="1:12" x14ac:dyDescent="0.3">
      <c r="A327" s="121" t="s">
        <v>1530</v>
      </c>
      <c r="B327" s="133" t="s">
        <v>1529</v>
      </c>
      <c r="C327" s="134">
        <f>SUM(C2:C326)</f>
        <v>3745965.08</v>
      </c>
      <c r="D327" s="135">
        <f t="shared" ref="D327:I327" si="18">SUM(D2:D326)</f>
        <v>-206593617.77999994</v>
      </c>
      <c r="E327" s="136">
        <f t="shared" si="18"/>
        <v>-202847652.69999996</v>
      </c>
      <c r="F327" s="127">
        <f t="shared" si="18"/>
        <v>524919371</v>
      </c>
      <c r="G327" s="124">
        <f t="shared" si="18"/>
        <v>52491937.100000076</v>
      </c>
      <c r="H327" s="124">
        <f t="shared" si="18"/>
        <v>2556567.4200000004</v>
      </c>
      <c r="I327" s="124">
        <f t="shared" si="18"/>
        <v>2246070.7899999986</v>
      </c>
      <c r="J327" s="128">
        <f>SUM(J2:J326)</f>
        <v>207650290.91000006</v>
      </c>
      <c r="K327" s="128">
        <f>SUM(K2:K326)</f>
        <v>207605449.52000001</v>
      </c>
    </row>
    <row r="328" spans="1:12" x14ac:dyDescent="0.3">
      <c r="A328" s="137" t="s">
        <v>1530</v>
      </c>
      <c r="B328" s="137"/>
      <c r="C328" s="137"/>
      <c r="E328" s="124"/>
      <c r="H328" s="124"/>
    </row>
    <row r="329" spans="1:12" x14ac:dyDescent="0.3">
      <c r="A329" s="120" t="s">
        <v>1530</v>
      </c>
      <c r="J329" s="1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FY24 SBRC</vt:lpstr>
      <vt:lpstr>AR DOP</vt:lpstr>
      <vt:lpstr>Increased Enrollment</vt:lpstr>
      <vt:lpstr>OEO Not on PY Headcount</vt:lpstr>
      <vt:lpstr>EL Beyond 5 Years</vt:lpstr>
      <vt:lpstr>LEP Excess Costs</vt:lpstr>
      <vt:lpstr>Special Ed Deficit</vt:lpstr>
      <vt:lpstr>'EL Beyond 5 Years'!Print_Titles</vt:lpstr>
      <vt:lpstr>'Increased Enrollment'!Print_Titles</vt:lpstr>
      <vt:lpstr>'OEO Not on PY Headcount'!Print_Titles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Edler, Stephanie</cp:lastModifiedBy>
  <dcterms:created xsi:type="dcterms:W3CDTF">2015-09-10T16:07:36Z</dcterms:created>
  <dcterms:modified xsi:type="dcterms:W3CDTF">2025-01-29T12:34:51Z</dcterms:modified>
</cp:coreProperties>
</file>