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codeName="ThisWorkbook"/>
  <mc:AlternateContent xmlns:mc="http://schemas.openxmlformats.org/markup-compatibility/2006">
    <mc:Choice Requires="x15">
      <x15ac:absPath xmlns:x15ac="http://schemas.microsoft.com/office/spreadsheetml/2010/11/ac" url="S:\School Finance Team\SBRC\Hearing Schedules Recommendations and Summaries\2022-2023\"/>
    </mc:Choice>
  </mc:AlternateContent>
  <xr:revisionPtr revIDLastSave="0" documentId="13_ncr:1_{5189F299-2F18-4257-93E8-253D98714517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FY23 SBRC" sheetId="2" r:id="rId1"/>
    <sheet name="AR DOP" sheetId="6" r:id="rId2"/>
    <sheet name="Increased Enrollment" sheetId="8" r:id="rId3"/>
    <sheet name="OEO Not on PY Headcount" sheetId="7" r:id="rId4"/>
    <sheet name="EL Beyond 5 Years" sheetId="9" r:id="rId5"/>
    <sheet name="LEP Excess Costs" sheetId="11" r:id="rId6"/>
    <sheet name="SpEd Deficit" sheetId="10" r:id="rId7"/>
  </sheets>
  <definedNames>
    <definedName name="_xlnm._FilterDatabase" localSheetId="4" hidden="1">'EL Beyond 5 Years'!$A$1:$D$182</definedName>
    <definedName name="_xlnm._FilterDatabase" localSheetId="0" hidden="1">'FY23 SBRC'!$C$1:$C$333</definedName>
    <definedName name="_xlnm._FilterDatabase" localSheetId="2" hidden="1">'Increased Enrollment'!$A$1:$D$1</definedName>
    <definedName name="_xlnm.Print_Titles" localSheetId="4">'EL Beyond 5 Years'!$1:$1</definedName>
    <definedName name="_xlnm.Print_Titles" localSheetId="2">'Increased Enrollment'!$1:$1</definedName>
    <definedName name="_xlnm.Print_Titles" localSheetId="3">'OEO Not on PY Headcount'!$1:$1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0" i="10" l="1"/>
  <c r="G330" i="10"/>
  <c r="I329" i="10"/>
  <c r="G329" i="10"/>
  <c r="I328" i="10"/>
  <c r="G328" i="10"/>
  <c r="I327" i="10"/>
  <c r="G327" i="10"/>
  <c r="I326" i="10"/>
  <c r="G326" i="10"/>
  <c r="I325" i="10"/>
  <c r="G325" i="10"/>
  <c r="I324" i="10"/>
  <c r="G324" i="10"/>
  <c r="I323" i="10"/>
  <c r="G323" i="10"/>
  <c r="I322" i="10"/>
  <c r="G322" i="10"/>
  <c r="I321" i="10"/>
  <c r="G321" i="10"/>
  <c r="K320" i="10"/>
  <c r="I320" i="10"/>
  <c r="G320" i="10"/>
  <c r="I319" i="10"/>
  <c r="G319" i="10"/>
  <c r="I318" i="10"/>
  <c r="G318" i="10"/>
  <c r="I317" i="10"/>
  <c r="G317" i="10"/>
  <c r="I316" i="10"/>
  <c r="G316" i="10"/>
  <c r="I315" i="10"/>
  <c r="G315" i="10"/>
  <c r="I314" i="10"/>
  <c r="G314" i="10"/>
  <c r="I313" i="10"/>
  <c r="G313" i="10"/>
  <c r="I312" i="10"/>
  <c r="G312" i="10"/>
  <c r="K311" i="10"/>
  <c r="I311" i="10"/>
  <c r="G311" i="10"/>
  <c r="I310" i="10"/>
  <c r="G310" i="10"/>
  <c r="K309" i="10"/>
  <c r="I309" i="10"/>
  <c r="G309" i="10"/>
  <c r="I308" i="10"/>
  <c r="G308" i="10"/>
  <c r="I307" i="10"/>
  <c r="G307" i="10"/>
  <c r="I306" i="10"/>
  <c r="G306" i="10"/>
  <c r="I305" i="10"/>
  <c r="G305" i="10"/>
  <c r="I304" i="10"/>
  <c r="G304" i="10"/>
  <c r="I303" i="10"/>
  <c r="G303" i="10"/>
  <c r="I302" i="10"/>
  <c r="G302" i="10"/>
  <c r="I301" i="10"/>
  <c r="G301" i="10"/>
  <c r="I300" i="10"/>
  <c r="G300" i="10"/>
  <c r="I299" i="10"/>
  <c r="G299" i="10"/>
  <c r="I298" i="10"/>
  <c r="G298" i="10"/>
  <c r="I297" i="10"/>
  <c r="G297" i="10"/>
  <c r="I296" i="10"/>
  <c r="G296" i="10"/>
  <c r="I295" i="10"/>
  <c r="G295" i="10"/>
  <c r="I294" i="10"/>
  <c r="G294" i="10"/>
  <c r="I293" i="10"/>
  <c r="G293" i="10"/>
  <c r="I292" i="10"/>
  <c r="G292" i="10"/>
  <c r="I291" i="10"/>
  <c r="G291" i="10"/>
  <c r="I290" i="10"/>
  <c r="G290" i="10"/>
  <c r="I289" i="10"/>
  <c r="G289" i="10"/>
  <c r="I288" i="10"/>
  <c r="G288" i="10"/>
  <c r="I287" i="10"/>
  <c r="G287" i="10"/>
  <c r="I286" i="10"/>
  <c r="G286" i="10"/>
  <c r="I285" i="10"/>
  <c r="G285" i="10"/>
  <c r="I284" i="10"/>
  <c r="G284" i="10"/>
  <c r="I283" i="10"/>
  <c r="G283" i="10"/>
  <c r="I282" i="10"/>
  <c r="G282" i="10"/>
  <c r="I281" i="10"/>
  <c r="G281" i="10"/>
  <c r="I280" i="10"/>
  <c r="G280" i="10"/>
  <c r="I279" i="10"/>
  <c r="G279" i="10"/>
  <c r="I278" i="10"/>
  <c r="K278" i="10" s="1"/>
  <c r="G278" i="10"/>
  <c r="I277" i="10"/>
  <c r="G277" i="10"/>
  <c r="I276" i="10"/>
  <c r="G276" i="10"/>
  <c r="I275" i="10"/>
  <c r="G275" i="10"/>
  <c r="I274" i="10"/>
  <c r="G274" i="10"/>
  <c r="I273" i="10"/>
  <c r="G273" i="10"/>
  <c r="I272" i="10"/>
  <c r="G272" i="10"/>
  <c r="I271" i="10"/>
  <c r="G271" i="10"/>
  <c r="K270" i="10"/>
  <c r="I270" i="10"/>
  <c r="G270" i="10"/>
  <c r="I269" i="10"/>
  <c r="G269" i="10"/>
  <c r="I268" i="10"/>
  <c r="G268" i="10"/>
  <c r="I267" i="10"/>
  <c r="G267" i="10"/>
  <c r="I266" i="10"/>
  <c r="G266" i="10"/>
  <c r="I265" i="10"/>
  <c r="G265" i="10"/>
  <c r="I264" i="10"/>
  <c r="G264" i="10"/>
  <c r="I263" i="10"/>
  <c r="G263" i="10"/>
  <c r="I262" i="10"/>
  <c r="G262" i="10"/>
  <c r="I261" i="10"/>
  <c r="G261" i="10"/>
  <c r="I260" i="10"/>
  <c r="G260" i="10"/>
  <c r="I259" i="10"/>
  <c r="G259" i="10"/>
  <c r="I258" i="10"/>
  <c r="G258" i="10"/>
  <c r="I257" i="10"/>
  <c r="G257" i="10"/>
  <c r="I256" i="10"/>
  <c r="G256" i="10"/>
  <c r="I255" i="10"/>
  <c r="G255" i="10"/>
  <c r="I254" i="10"/>
  <c r="G254" i="10"/>
  <c r="K254" i="10" s="1"/>
  <c r="I253" i="10"/>
  <c r="G253" i="10"/>
  <c r="I252" i="10"/>
  <c r="G252" i="10"/>
  <c r="I251" i="10"/>
  <c r="G251" i="10"/>
  <c r="I250" i="10"/>
  <c r="G250" i="10"/>
  <c r="I249" i="10"/>
  <c r="G249" i="10"/>
  <c r="I248" i="10"/>
  <c r="G248" i="10"/>
  <c r="I247" i="10"/>
  <c r="G247" i="10"/>
  <c r="I246" i="10"/>
  <c r="G246" i="10"/>
  <c r="I245" i="10"/>
  <c r="G245" i="10"/>
  <c r="I244" i="10"/>
  <c r="G244" i="10"/>
  <c r="I243" i="10"/>
  <c r="G243" i="10"/>
  <c r="I242" i="10"/>
  <c r="G242" i="10"/>
  <c r="K241" i="10"/>
  <c r="I241" i="10"/>
  <c r="G241" i="10"/>
  <c r="I240" i="10"/>
  <c r="G240" i="10"/>
  <c r="I239" i="10"/>
  <c r="G239" i="10"/>
  <c r="K238" i="10"/>
  <c r="I238" i="10"/>
  <c r="G238" i="10"/>
  <c r="I237" i="10"/>
  <c r="G237" i="10"/>
  <c r="I236" i="10"/>
  <c r="G236" i="10"/>
  <c r="I235" i="10"/>
  <c r="G235" i="10"/>
  <c r="I234" i="10"/>
  <c r="G234" i="10"/>
  <c r="I233" i="10"/>
  <c r="G233" i="10"/>
  <c r="I232" i="10"/>
  <c r="G232" i="10"/>
  <c r="I231" i="10"/>
  <c r="G231" i="10"/>
  <c r="I230" i="10"/>
  <c r="G230" i="10"/>
  <c r="I229" i="10"/>
  <c r="G229" i="10"/>
  <c r="I228" i="10"/>
  <c r="G228" i="10"/>
  <c r="I227" i="10"/>
  <c r="G227" i="10"/>
  <c r="I226" i="10"/>
  <c r="G226" i="10"/>
  <c r="I225" i="10"/>
  <c r="G225" i="10"/>
  <c r="I224" i="10"/>
  <c r="G224" i="10"/>
  <c r="I223" i="10"/>
  <c r="G223" i="10"/>
  <c r="I222" i="10"/>
  <c r="G222" i="10"/>
  <c r="I221" i="10"/>
  <c r="G221" i="10"/>
  <c r="I220" i="10"/>
  <c r="G220" i="10"/>
  <c r="I219" i="10"/>
  <c r="G219" i="10"/>
  <c r="I218" i="10"/>
  <c r="G218" i="10"/>
  <c r="I217" i="10"/>
  <c r="G217" i="10"/>
  <c r="I216" i="10"/>
  <c r="G216" i="10"/>
  <c r="I215" i="10"/>
  <c r="G215" i="10"/>
  <c r="I214" i="10"/>
  <c r="G214" i="10"/>
  <c r="I213" i="10"/>
  <c r="G213" i="10"/>
  <c r="I212" i="10"/>
  <c r="G212" i="10"/>
  <c r="I211" i="10"/>
  <c r="G211" i="10"/>
  <c r="I210" i="10"/>
  <c r="G210" i="10"/>
  <c r="I209" i="10"/>
  <c r="G209" i="10"/>
  <c r="K208" i="10"/>
  <c r="I208" i="10"/>
  <c r="G208" i="10"/>
  <c r="I207" i="10"/>
  <c r="G207" i="10"/>
  <c r="I206" i="10"/>
  <c r="G206" i="10"/>
  <c r="I205" i="10"/>
  <c r="G205" i="10"/>
  <c r="I204" i="10"/>
  <c r="G204" i="10"/>
  <c r="I203" i="10"/>
  <c r="G203" i="10"/>
  <c r="I202" i="10"/>
  <c r="G202" i="10"/>
  <c r="I201" i="10"/>
  <c r="G201" i="10"/>
  <c r="I200" i="10"/>
  <c r="G200" i="10"/>
  <c r="I199" i="10"/>
  <c r="G199" i="10"/>
  <c r="I198" i="10"/>
  <c r="G198" i="10"/>
  <c r="I197" i="10"/>
  <c r="G197" i="10"/>
  <c r="I196" i="10"/>
  <c r="G196" i="10"/>
  <c r="K196" i="10" s="1"/>
  <c r="I195" i="10"/>
  <c r="G195" i="10"/>
  <c r="I194" i="10"/>
  <c r="G194" i="10"/>
  <c r="I193" i="10"/>
  <c r="G193" i="10"/>
  <c r="I192" i="10"/>
  <c r="G192" i="10"/>
  <c r="I191" i="10"/>
  <c r="G191" i="10"/>
  <c r="I190" i="10"/>
  <c r="G190" i="10"/>
  <c r="I189" i="10"/>
  <c r="G189" i="10"/>
  <c r="I188" i="10"/>
  <c r="G188" i="10"/>
  <c r="I187" i="10"/>
  <c r="G187" i="10"/>
  <c r="I186" i="10"/>
  <c r="G186" i="10"/>
  <c r="I185" i="10"/>
  <c r="G185" i="10"/>
  <c r="I184" i="10"/>
  <c r="G184" i="10"/>
  <c r="I183" i="10"/>
  <c r="G183" i="10"/>
  <c r="I182" i="10"/>
  <c r="G182" i="10"/>
  <c r="I181" i="10"/>
  <c r="G181" i="10"/>
  <c r="I180" i="10"/>
  <c r="G180" i="10"/>
  <c r="I179" i="10"/>
  <c r="G179" i="10"/>
  <c r="I178" i="10"/>
  <c r="G178" i="10"/>
  <c r="I177" i="10"/>
  <c r="G177" i="10"/>
  <c r="I176" i="10"/>
  <c r="G176" i="10"/>
  <c r="I175" i="10"/>
  <c r="G175" i="10"/>
  <c r="I174" i="10"/>
  <c r="G174" i="10"/>
  <c r="I173" i="10"/>
  <c r="G173" i="10"/>
  <c r="I172" i="10"/>
  <c r="G172" i="10"/>
  <c r="I171" i="10"/>
  <c r="G171" i="10"/>
  <c r="I170" i="10"/>
  <c r="G170" i="10"/>
  <c r="I169" i="10"/>
  <c r="G169" i="10"/>
  <c r="I168" i="10"/>
  <c r="G168" i="10"/>
  <c r="I167" i="10"/>
  <c r="G167" i="10"/>
  <c r="I166" i="10"/>
  <c r="G166" i="10"/>
  <c r="I165" i="10"/>
  <c r="G165" i="10"/>
  <c r="I164" i="10"/>
  <c r="G164" i="10"/>
  <c r="I163" i="10"/>
  <c r="G163" i="10"/>
  <c r="I162" i="10"/>
  <c r="G162" i="10"/>
  <c r="K161" i="10"/>
  <c r="I161" i="10"/>
  <c r="G161" i="10"/>
  <c r="I160" i="10"/>
  <c r="G160" i="10"/>
  <c r="I159" i="10"/>
  <c r="G159" i="10"/>
  <c r="I158" i="10"/>
  <c r="G158" i="10"/>
  <c r="I157" i="10"/>
  <c r="G157" i="10"/>
  <c r="K156" i="10"/>
  <c r="I156" i="10"/>
  <c r="G156" i="10"/>
  <c r="I155" i="10"/>
  <c r="G155" i="10"/>
  <c r="I154" i="10"/>
  <c r="G154" i="10"/>
  <c r="I153" i="10"/>
  <c r="G153" i="10"/>
  <c r="I152" i="10"/>
  <c r="G152" i="10"/>
  <c r="I151" i="10"/>
  <c r="G151" i="10"/>
  <c r="I150" i="10"/>
  <c r="G150" i="10"/>
  <c r="I149" i="10"/>
  <c r="G149" i="10"/>
  <c r="I148" i="10"/>
  <c r="G148" i="10"/>
  <c r="I147" i="10"/>
  <c r="G147" i="10"/>
  <c r="I146" i="10"/>
  <c r="G146" i="10"/>
  <c r="I145" i="10"/>
  <c r="G145" i="10"/>
  <c r="I144" i="10"/>
  <c r="G144" i="10"/>
  <c r="I143" i="10"/>
  <c r="G143" i="10"/>
  <c r="I142" i="10"/>
  <c r="G142" i="10"/>
  <c r="I141" i="10"/>
  <c r="G141" i="10"/>
  <c r="I140" i="10"/>
  <c r="G140" i="10"/>
  <c r="I139" i="10"/>
  <c r="G139" i="10"/>
  <c r="I138" i="10"/>
  <c r="G138" i="10"/>
  <c r="I137" i="10"/>
  <c r="G137" i="10"/>
  <c r="I136" i="10"/>
  <c r="G136" i="10"/>
  <c r="I135" i="10"/>
  <c r="G135" i="10"/>
  <c r="I134" i="10"/>
  <c r="G134" i="10"/>
  <c r="I133" i="10"/>
  <c r="G133" i="10"/>
  <c r="I132" i="10"/>
  <c r="G132" i="10"/>
  <c r="I131" i="10"/>
  <c r="G131" i="10"/>
  <c r="I130" i="10"/>
  <c r="G130" i="10"/>
  <c r="I129" i="10"/>
  <c r="G129" i="10"/>
  <c r="I128" i="10"/>
  <c r="G128" i="10"/>
  <c r="I127" i="10"/>
  <c r="G127" i="10"/>
  <c r="I126" i="10"/>
  <c r="G126" i="10"/>
  <c r="I125" i="10"/>
  <c r="G125" i="10"/>
  <c r="I124" i="10"/>
  <c r="G124" i="10"/>
  <c r="I123" i="10"/>
  <c r="G123" i="10"/>
  <c r="I122" i="10"/>
  <c r="G122" i="10"/>
  <c r="I121" i="10"/>
  <c r="G121" i="10"/>
  <c r="I120" i="10"/>
  <c r="G120" i="10"/>
  <c r="I119" i="10"/>
  <c r="G119" i="10"/>
  <c r="I118" i="10"/>
  <c r="G118" i="10"/>
  <c r="I117" i="10"/>
  <c r="G117" i="10"/>
  <c r="I116" i="10"/>
  <c r="G116" i="10"/>
  <c r="I115" i="10"/>
  <c r="G115" i="10"/>
  <c r="K115" i="10" s="1"/>
  <c r="I114" i="10"/>
  <c r="G114" i="10"/>
  <c r="K114" i="10" s="1"/>
  <c r="I113" i="10"/>
  <c r="G113" i="10"/>
  <c r="I112" i="10"/>
  <c r="G112" i="10"/>
  <c r="I111" i="10"/>
  <c r="G111" i="10"/>
  <c r="I110" i="10"/>
  <c r="G110" i="10"/>
  <c r="I109" i="10"/>
  <c r="G109" i="10"/>
  <c r="I108" i="10"/>
  <c r="G108" i="10"/>
  <c r="I107" i="10"/>
  <c r="G107" i="10"/>
  <c r="I106" i="10"/>
  <c r="G106" i="10"/>
  <c r="I105" i="10"/>
  <c r="G105" i="10"/>
  <c r="I104" i="10"/>
  <c r="G104" i="10"/>
  <c r="I103" i="10"/>
  <c r="G103" i="10"/>
  <c r="I102" i="10"/>
  <c r="G102" i="10"/>
  <c r="I101" i="10"/>
  <c r="G101" i="10"/>
  <c r="K101" i="10" s="1"/>
  <c r="I100" i="10"/>
  <c r="G100" i="10"/>
  <c r="I99" i="10"/>
  <c r="G99" i="10"/>
  <c r="I98" i="10"/>
  <c r="G98" i="10"/>
  <c r="I97" i="10"/>
  <c r="G97" i="10"/>
  <c r="I96" i="10"/>
  <c r="G96" i="10"/>
  <c r="I95" i="10"/>
  <c r="G95" i="10"/>
  <c r="I94" i="10"/>
  <c r="G94" i="10"/>
  <c r="I93" i="10"/>
  <c r="G93" i="10"/>
  <c r="I92" i="10"/>
  <c r="G92" i="10"/>
  <c r="I91" i="10"/>
  <c r="G91" i="10"/>
  <c r="I90" i="10"/>
  <c r="G90" i="10"/>
  <c r="I89" i="10"/>
  <c r="G89" i="10"/>
  <c r="I88" i="10"/>
  <c r="G88" i="10"/>
  <c r="M87" i="10"/>
  <c r="L87" i="10"/>
  <c r="I87" i="10"/>
  <c r="G87" i="10"/>
  <c r="L86" i="10"/>
  <c r="I86" i="10"/>
  <c r="G86" i="10"/>
  <c r="M86" i="10" s="1"/>
  <c r="M85" i="10"/>
  <c r="L85" i="10"/>
  <c r="I85" i="10"/>
  <c r="G85" i="10"/>
  <c r="L84" i="10"/>
  <c r="I84" i="10"/>
  <c r="G84" i="10"/>
  <c r="M84" i="10" s="1"/>
  <c r="M83" i="10"/>
  <c r="L83" i="10"/>
  <c r="I83" i="10"/>
  <c r="G83" i="10"/>
  <c r="L82" i="10"/>
  <c r="I82" i="10"/>
  <c r="G82" i="10"/>
  <c r="M82" i="10" s="1"/>
  <c r="I81" i="10"/>
  <c r="G81" i="10"/>
  <c r="I80" i="10"/>
  <c r="G80" i="10"/>
  <c r="I79" i="10"/>
  <c r="G79" i="10"/>
  <c r="I78" i="10"/>
  <c r="G78" i="10"/>
  <c r="I77" i="10"/>
  <c r="G77" i="10"/>
  <c r="I76" i="10"/>
  <c r="G76" i="10"/>
  <c r="I75" i="10"/>
  <c r="G75" i="10"/>
  <c r="I74" i="10"/>
  <c r="G74" i="10"/>
  <c r="I73" i="10"/>
  <c r="G73" i="10"/>
  <c r="K72" i="10"/>
  <c r="I72" i="10"/>
  <c r="G72" i="10"/>
  <c r="I71" i="10"/>
  <c r="G71" i="10"/>
  <c r="I70" i="10"/>
  <c r="G70" i="10"/>
  <c r="I69" i="10"/>
  <c r="G69" i="10"/>
  <c r="I68" i="10"/>
  <c r="G68" i="10"/>
  <c r="I67" i="10"/>
  <c r="G67" i="10"/>
  <c r="I66" i="10"/>
  <c r="G66" i="10"/>
  <c r="I65" i="10"/>
  <c r="G65" i="10"/>
  <c r="I64" i="10"/>
  <c r="G64" i="10"/>
  <c r="I63" i="10"/>
  <c r="G63" i="10"/>
  <c r="I62" i="10"/>
  <c r="G62" i="10"/>
  <c r="I61" i="10"/>
  <c r="G61" i="10"/>
  <c r="I60" i="10"/>
  <c r="G60" i="10"/>
  <c r="I59" i="10"/>
  <c r="G59" i="10"/>
  <c r="I58" i="10"/>
  <c r="G58" i="10"/>
  <c r="I57" i="10"/>
  <c r="G57" i="10"/>
  <c r="I56" i="10"/>
  <c r="G56" i="10"/>
  <c r="I55" i="10"/>
  <c r="G55" i="10"/>
  <c r="I54" i="10"/>
  <c r="G54" i="10"/>
  <c r="I53" i="10"/>
  <c r="G53" i="10"/>
  <c r="I52" i="10"/>
  <c r="G52" i="10"/>
  <c r="I51" i="10"/>
  <c r="G51" i="10"/>
  <c r="I50" i="10"/>
  <c r="G50" i="10"/>
  <c r="I49" i="10"/>
  <c r="G49" i="10"/>
  <c r="I48" i="10"/>
  <c r="G48" i="10"/>
  <c r="I47" i="10"/>
  <c r="G47" i="10"/>
  <c r="I46" i="10"/>
  <c r="G46" i="10"/>
  <c r="I45" i="10"/>
  <c r="G45" i="10"/>
  <c r="I44" i="10"/>
  <c r="G44" i="10"/>
  <c r="K44" i="10" s="1"/>
  <c r="K43" i="10"/>
  <c r="I43" i="10"/>
  <c r="G43" i="10"/>
  <c r="I42" i="10"/>
  <c r="G42" i="10"/>
  <c r="I41" i="10"/>
  <c r="G41" i="10"/>
  <c r="I40" i="10"/>
  <c r="G40" i="10"/>
  <c r="I39" i="10"/>
  <c r="G39" i="10"/>
  <c r="I38" i="10"/>
  <c r="G38" i="10"/>
  <c r="I37" i="10"/>
  <c r="G37" i="10"/>
  <c r="I36" i="10"/>
  <c r="G36" i="10"/>
  <c r="I35" i="10"/>
  <c r="G35" i="10"/>
  <c r="I34" i="10"/>
  <c r="G34" i="10"/>
  <c r="I33" i="10"/>
  <c r="G33" i="10"/>
  <c r="I32" i="10"/>
  <c r="G32" i="10"/>
  <c r="I31" i="10"/>
  <c r="G31" i="10"/>
  <c r="I30" i="10"/>
  <c r="G30" i="10"/>
  <c r="I29" i="10"/>
  <c r="G29" i="10"/>
  <c r="I28" i="10"/>
  <c r="G28" i="10"/>
  <c r="I27" i="10"/>
  <c r="G27" i="10"/>
  <c r="I26" i="10"/>
  <c r="G26" i="10"/>
  <c r="I25" i="10"/>
  <c r="G25" i="10"/>
  <c r="I24" i="10"/>
  <c r="G24" i="10"/>
  <c r="I23" i="10"/>
  <c r="G23" i="10"/>
  <c r="I22" i="10"/>
  <c r="G22" i="10"/>
  <c r="K22" i="10" s="1"/>
  <c r="I21" i="10"/>
  <c r="G21" i="10"/>
  <c r="K20" i="10"/>
  <c r="I20" i="10"/>
  <c r="G20" i="10"/>
  <c r="I19" i="10"/>
  <c r="G19" i="10"/>
  <c r="I18" i="10"/>
  <c r="G18" i="10"/>
  <c r="I17" i="10"/>
  <c r="G17" i="10"/>
  <c r="I16" i="10"/>
  <c r="G16" i="10"/>
  <c r="I15" i="10"/>
  <c r="G15" i="10"/>
  <c r="I14" i="10"/>
  <c r="G14" i="10"/>
  <c r="I13" i="10"/>
  <c r="G13" i="10"/>
  <c r="I12" i="10"/>
  <c r="G12" i="10"/>
  <c r="I11" i="10"/>
  <c r="G11" i="10"/>
  <c r="I10" i="10"/>
  <c r="G10" i="10"/>
  <c r="I9" i="10"/>
  <c r="G9" i="10"/>
  <c r="I8" i="10"/>
  <c r="G8" i="10"/>
  <c r="I7" i="10"/>
  <c r="G7" i="10"/>
  <c r="I6" i="10"/>
  <c r="G6" i="10"/>
  <c r="I5" i="10"/>
  <c r="G5" i="10"/>
  <c r="I4" i="10"/>
  <c r="G4" i="10"/>
  <c r="M331" i="10" l="1"/>
  <c r="F227" i="2"/>
  <c r="R5" i="2" l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C331" i="2" l="1"/>
  <c r="E321" i="6"/>
  <c r="D321" i="6"/>
  <c r="C321" i="6"/>
  <c r="M331" i="2" l="1"/>
  <c r="G331" i="2" l="1"/>
  <c r="H331" i="2"/>
  <c r="I331" i="2"/>
  <c r="J331" i="2"/>
  <c r="K331" i="2"/>
  <c r="L331" i="2"/>
  <c r="N331" i="2"/>
  <c r="O331" i="2"/>
  <c r="S331" i="2" l="1"/>
  <c r="T331" i="2"/>
  <c r="Q331" i="2"/>
  <c r="R4" i="2"/>
  <c r="D331" i="2"/>
  <c r="F331" i="2" l="1"/>
  <c r="R331" i="2" s="1"/>
  <c r="P331" i="2"/>
</calcChain>
</file>

<file path=xl/sharedStrings.xml><?xml version="1.0" encoding="utf-8"?>
<sst xmlns="http://schemas.openxmlformats.org/spreadsheetml/2006/main" count="3863" uniqueCount="1458">
  <si>
    <t>AGWSR</t>
  </si>
  <si>
    <t>BCLUW</t>
  </si>
  <si>
    <t>CAL</t>
  </si>
  <si>
    <t>CAM</t>
  </si>
  <si>
    <t>GMG</t>
  </si>
  <si>
    <t>HLV</t>
  </si>
  <si>
    <t>PCM</t>
  </si>
  <si>
    <t>STATE TOTALS</t>
  </si>
  <si>
    <t>0018</t>
  </si>
  <si>
    <t>0027</t>
  </si>
  <si>
    <t>0009</t>
  </si>
  <si>
    <t>0441</t>
  </si>
  <si>
    <t>0063</t>
  </si>
  <si>
    <t>0072</t>
  </si>
  <si>
    <t>0081</t>
  </si>
  <si>
    <t>0099</t>
  </si>
  <si>
    <t>0108</t>
  </si>
  <si>
    <t>0126</t>
  </si>
  <si>
    <t>0135</t>
  </si>
  <si>
    <t>0171</t>
  </si>
  <si>
    <t>0225</t>
  </si>
  <si>
    <t>0234</t>
  </si>
  <si>
    <t>0243</t>
  </si>
  <si>
    <t>0261</t>
  </si>
  <si>
    <t>0279</t>
  </si>
  <si>
    <t>0355</t>
  </si>
  <si>
    <t>0387</t>
  </si>
  <si>
    <t>0414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</si>
  <si>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</si>
  <si>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</si>
  <si>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</si>
  <si>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</si>
  <si>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</si>
  <si>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</si>
  <si>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</si>
  <si>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</si>
  <si>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</si>
  <si>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</si>
  <si>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0720</t>
  </si>
  <si>
    <t>0729</t>
  </si>
  <si>
    <t>0747</t>
  </si>
  <si>
    <t>1917</t>
  </si>
  <si>
    <t>0846</t>
  </si>
  <si>
    <t>0882</t>
  </si>
  <si>
    <t>0916</t>
  </si>
  <si>
    <t>0918</t>
  </si>
  <si>
    <t>0914</t>
  </si>
  <si>
    <t>0936</t>
  </si>
  <si>
    <t>0977</t>
  </si>
  <si>
    <t>0981</t>
  </si>
  <si>
    <t>0999</t>
  </si>
  <si>
    <t>1044</t>
  </si>
  <si>
    <t>1053</t>
  </si>
  <si>
    <t>1062</t>
  </si>
  <si>
    <t>1071</t>
  </si>
  <si>
    <t>1089</t>
  </si>
  <si>
    <t>1080</t>
  </si>
  <si>
    <t>1082</t>
  </si>
  <si>
    <t>1093</t>
  </si>
  <si>
    <t>1079</t>
  </si>
  <si>
    <t>1095</t>
  </si>
  <si>
    <t>4772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</si>
  <si>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</si>
  <si>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</si>
  <si>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</si>
  <si>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</si>
  <si>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</si>
  <si>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</si>
  <si>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</si>
  <si>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</si>
  <si>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</si>
  <si>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2763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</si>
  <si>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</si>
  <si>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</si>
  <si>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</si>
  <si>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</si>
  <si>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</si>
  <si>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</si>
  <si>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</si>
  <si>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</si>
  <si>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</si>
  <si>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</si>
  <si>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</si>
  <si>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</si>
  <si>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</si>
  <si>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</si>
  <si>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</si>
  <si>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</si>
  <si>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</si>
  <si>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</si>
  <si>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</si>
  <si>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</si>
  <si>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</si>
  <si>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</si>
  <si>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</si>
  <si>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</si>
  <si>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</si>
  <si>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1926</t>
  </si>
  <si>
    <t>1944</t>
  </si>
  <si>
    <t>1953</t>
  </si>
  <si>
    <t>1963</t>
  </si>
  <si>
    <t>3978</t>
  </si>
  <si>
    <t>6741</t>
  </si>
  <si>
    <t>1970</t>
  </si>
  <si>
    <t>1972</t>
  </si>
  <si>
    <t>1965</t>
  </si>
  <si>
    <t>0657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</si>
  <si>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</si>
  <si>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</si>
  <si>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</si>
  <si>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</si>
  <si>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</si>
  <si>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</si>
  <si>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</si>
  <si>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</si>
  <si>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</si>
  <si>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</si>
  <si>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</si>
  <si>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</si>
  <si>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</si>
  <si>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</si>
  <si>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</si>
  <si>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</si>
  <si>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</si>
  <si>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</si>
  <si>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</si>
  <si>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</si>
  <si>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2682</t>
  </si>
  <si>
    <t>2556</t>
  </si>
  <si>
    <t>3195</t>
  </si>
  <si>
    <t>2709</t>
  </si>
  <si>
    <t>2718</t>
  </si>
  <si>
    <t>2727</t>
  </si>
  <si>
    <t>2754</t>
  </si>
  <si>
    <t>2772</t>
  </si>
  <si>
    <t>2781</t>
  </si>
  <si>
    <t>2826</t>
  </si>
  <si>
    <t>2846</t>
  </si>
  <si>
    <t>2862</t>
  </si>
  <si>
    <t>2977</t>
  </si>
  <si>
    <t>2988</t>
  </si>
  <si>
    <t>2766</t>
  </si>
  <si>
    <t>3029</t>
  </si>
  <si>
    <t>3033</t>
  </si>
  <si>
    <t>3042</t>
  </si>
  <si>
    <t>3060</t>
  </si>
  <si>
    <t>3168</t>
  </si>
  <si>
    <t>3105</t>
  </si>
  <si>
    <t>3114</t>
  </si>
  <si>
    <t>3119</t>
  </si>
  <si>
    <t>3141</t>
  </si>
  <si>
    <t>3150</t>
  </si>
  <si>
    <t>3154</t>
  </si>
  <si>
    <t>3186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</si>
  <si>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</si>
  <si>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</si>
  <si>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</si>
  <si>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</si>
  <si>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</si>
  <si>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</si>
  <si>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</si>
  <si>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</si>
  <si>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</si>
  <si>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</si>
  <si>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3600</t>
  </si>
  <si>
    <t>3609</t>
  </si>
  <si>
    <t>3645</t>
  </si>
  <si>
    <t>3715</t>
  </si>
  <si>
    <t>3744</t>
  </si>
  <si>
    <t>3798</t>
  </si>
  <si>
    <t>3816</t>
  </si>
  <si>
    <t>3841</t>
  </si>
  <si>
    <t>3897</t>
  </si>
  <si>
    <t>3906</t>
  </si>
  <si>
    <t>3942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</si>
  <si>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</si>
  <si>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</si>
  <si>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</si>
  <si>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</si>
  <si>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</si>
  <si>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</si>
  <si>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</si>
  <si>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</si>
  <si>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</si>
  <si>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4203</t>
  </si>
  <si>
    <t>4212</t>
  </si>
  <si>
    <t>4419</t>
  </si>
  <si>
    <t>4269</t>
  </si>
  <si>
    <t>4271</t>
  </si>
  <si>
    <t>4356</t>
  </si>
  <si>
    <t>4149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</si>
  <si>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</si>
  <si>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</si>
  <si>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</si>
  <si>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</si>
  <si>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</si>
  <si>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</si>
  <si>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</si>
  <si>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</si>
  <si>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</si>
  <si>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</si>
  <si>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</si>
  <si>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</si>
  <si>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</si>
  <si>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4662</t>
  </si>
  <si>
    <t>4689</t>
  </si>
  <si>
    <t>4644</t>
  </si>
  <si>
    <t>4725</t>
  </si>
  <si>
    <t>2673</t>
  </si>
  <si>
    <t>0153</t>
  </si>
  <si>
    <t>3691</t>
  </si>
  <si>
    <t>4774</t>
  </si>
  <si>
    <t>0873</t>
  </si>
  <si>
    <t>4778</t>
  </si>
  <si>
    <t>4777</t>
  </si>
  <si>
    <t>4776</t>
  </si>
  <si>
    <t>4779</t>
  </si>
  <si>
    <t>4784</t>
  </si>
  <si>
    <t>4785</t>
  </si>
  <si>
    <t>0333</t>
  </si>
  <si>
    <t>4773</t>
  </si>
  <si>
    <t>4788</t>
  </si>
  <si>
    <t>4797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</si>
  <si>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</si>
  <si>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</si>
  <si>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</si>
  <si>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</si>
  <si>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</si>
  <si>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</si>
  <si>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</si>
  <si>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</si>
  <si>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</si>
  <si>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</si>
  <si>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</si>
  <si>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5163</t>
  </si>
  <si>
    <t>5166</t>
  </si>
  <si>
    <t>5184</t>
  </si>
  <si>
    <t>5250</t>
  </si>
  <si>
    <t>5256</t>
  </si>
  <si>
    <t>5283</t>
  </si>
  <si>
    <t>5310</t>
  </si>
  <si>
    <t>5463</t>
  </si>
  <si>
    <t>5486</t>
  </si>
  <si>
    <t>5508</t>
  </si>
  <si>
    <t>1975</t>
  </si>
  <si>
    <t>5607</t>
  </si>
  <si>
    <t>5643</t>
  </si>
  <si>
    <t>5697</t>
  </si>
  <si>
    <t>5724</t>
  </si>
  <si>
    <t>5805</t>
  </si>
  <si>
    <t>5823</t>
  </si>
  <si>
    <t>5832</t>
  </si>
  <si>
    <t>5877</t>
  </si>
  <si>
    <t>5895</t>
  </si>
  <si>
    <t>5949</t>
  </si>
  <si>
    <t>5976</t>
  </si>
  <si>
    <t>5994</t>
  </si>
  <si>
    <t>6003</t>
  </si>
  <si>
    <t>6012</t>
  </si>
  <si>
    <t>6030</t>
  </si>
  <si>
    <t>6039</t>
  </si>
  <si>
    <t>6093</t>
  </si>
  <si>
    <t>6091</t>
  </si>
  <si>
    <t>6095</t>
  </si>
  <si>
    <t>6097</t>
  </si>
  <si>
    <t>6098</t>
  </si>
  <si>
    <t>6100</t>
  </si>
  <si>
    <t>6101</t>
  </si>
  <si>
    <t>6094</t>
  </si>
  <si>
    <t>6096</t>
  </si>
  <si>
    <t>6102</t>
  </si>
  <si>
    <t>6120</t>
  </si>
  <si>
    <t>6138</t>
  </si>
  <si>
    <t>5751</t>
  </si>
  <si>
    <t>6165</t>
  </si>
  <si>
    <t>6175</t>
  </si>
  <si>
    <t>6219</t>
  </si>
  <si>
    <t>6246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</si>
  <si>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</si>
  <si>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</si>
  <si>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</si>
  <si>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</si>
  <si>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</si>
  <si>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</si>
  <si>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</si>
  <si>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</si>
  <si>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</si>
  <si>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</si>
  <si>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</si>
  <si>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</si>
  <si>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</si>
  <si>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</si>
  <si>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</si>
  <si>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</si>
  <si>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</si>
  <si>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</si>
  <si>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</si>
  <si>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</si>
  <si>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</si>
  <si>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</si>
  <si>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</si>
  <si>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</si>
  <si>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</si>
  <si>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</si>
  <si>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</si>
  <si>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</si>
  <si>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</si>
  <si>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6264</t>
  </si>
  <si>
    <t>6950</t>
  </si>
  <si>
    <t>6957</t>
  </si>
  <si>
    <t>5922</t>
  </si>
  <si>
    <t>0819</t>
  </si>
  <si>
    <t>6969</t>
  </si>
  <si>
    <t>6975</t>
  </si>
  <si>
    <t>6983</t>
  </si>
  <si>
    <t>6985</t>
  </si>
  <si>
    <t>6987</t>
  </si>
  <si>
    <t>6990</t>
  </si>
  <si>
    <t>6961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</si>
  <si>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</si>
  <si>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</si>
  <si>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</si>
  <si>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</si>
  <si>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</si>
  <si>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</si>
  <si>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</si>
  <si>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</si>
  <si>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</si>
  <si>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AHSTW</t>
  </si>
  <si>
    <t>SBRC Other # 2</t>
  </si>
  <si>
    <t>Dropout Prevention</t>
  </si>
  <si>
    <t>Use of Unexpended Fund Balance for Construction</t>
  </si>
  <si>
    <t>Environmental Hazards</t>
  </si>
  <si>
    <t>Special Education Deficit for prior year errors</t>
  </si>
  <si>
    <t>Furnishing and Equipping new construction</t>
  </si>
  <si>
    <t>Interfund Transfers</t>
  </si>
  <si>
    <t>CAP for NUB</t>
  </si>
  <si>
    <t>Increasing Enrollment</t>
  </si>
  <si>
    <t>Total to Date</t>
  </si>
  <si>
    <t>Special Education Deficit</t>
  </si>
  <si>
    <t>Unique Need to Continue Program of Substantial Value to Students</t>
  </si>
  <si>
    <t>SBRC #1</t>
  </si>
  <si>
    <t>1968</t>
  </si>
  <si>
    <t>6536</t>
  </si>
  <si>
    <t>5510</t>
  </si>
  <si>
    <t>5160</t>
  </si>
  <si>
    <t>6099</t>
  </si>
  <si>
    <t>5325</t>
  </si>
  <si>
    <t>6035</t>
  </si>
  <si>
    <t>Any Unique Problems of School Districts</t>
  </si>
  <si>
    <t>N=327</t>
  </si>
  <si>
    <t>Negative 
Award for 
Unused MSA</t>
  </si>
  <si>
    <t>New Program Start-up Costs</t>
  </si>
  <si>
    <t>Initial Staffing Costs</t>
  </si>
  <si>
    <t>AR/DOP Summary</t>
  </si>
  <si>
    <t>2022 Application for FY23 Funding</t>
  </si>
  <si>
    <t>District Number</t>
  </si>
  <si>
    <t>District Name</t>
  </si>
  <si>
    <t>MSA Possible (Line 3)</t>
  </si>
  <si>
    <t>Carryforward</t>
  </si>
  <si>
    <t>Amount Requested</t>
  </si>
  <si>
    <t xml:space="preserve">AGWSR Comm School District </t>
  </si>
  <si>
    <t xml:space="preserve">Adair-Casey Comm School District </t>
  </si>
  <si>
    <t xml:space="preserve">Adel DeSoto Minburn Comm School District </t>
  </si>
  <si>
    <t xml:space="preserve">Akron Westfield Comm School District </t>
  </si>
  <si>
    <t xml:space="preserve">Albert City-Truesdale Comm School District </t>
  </si>
  <si>
    <t xml:space="preserve">Albia Comm School District </t>
  </si>
  <si>
    <t xml:space="preserve">Alburnett Comm School District </t>
  </si>
  <si>
    <t>Alden Comm School District</t>
  </si>
  <si>
    <t>Algona Comm School District</t>
  </si>
  <si>
    <t xml:space="preserve">Allamakee Comm School District </t>
  </si>
  <si>
    <t xml:space="preserve">North Butler Comm School District </t>
  </si>
  <si>
    <t xml:space="preserve">Alta-Aurelia Comm School District </t>
  </si>
  <si>
    <t xml:space="preserve">Ames Comm School District </t>
  </si>
  <si>
    <t xml:space="preserve">Anamosa Comm School District </t>
  </si>
  <si>
    <t xml:space="preserve">Andrew Comm School District </t>
  </si>
  <si>
    <t xml:space="preserve">Ankeny Comm School District </t>
  </si>
  <si>
    <t xml:space="preserve">Aplington-Parkersburg Comm School District </t>
  </si>
  <si>
    <t xml:space="preserve">North Union Comm School District </t>
  </si>
  <si>
    <t xml:space="preserve">Ar-We-Va Comm School District </t>
  </si>
  <si>
    <t xml:space="preserve">Atlantic Comm School District </t>
  </si>
  <si>
    <t xml:space="preserve">Audubon Comm School District </t>
  </si>
  <si>
    <t xml:space="preserve">AHSTW Comm School District </t>
  </si>
  <si>
    <t xml:space="preserve">Ballard Comm School District </t>
  </si>
  <si>
    <t xml:space="preserve">Baxter Comm School District </t>
  </si>
  <si>
    <t xml:space="preserve">BCLUW Comm School District </t>
  </si>
  <si>
    <t xml:space="preserve">Bedford Comm School District </t>
  </si>
  <si>
    <t xml:space="preserve">Belle Plaine Comm School District </t>
  </si>
  <si>
    <t xml:space="preserve">Bellevue Comm School District </t>
  </si>
  <si>
    <t xml:space="preserve">Belmond-Klemme Comm School District </t>
  </si>
  <si>
    <t>Benton Comm School District</t>
  </si>
  <si>
    <t xml:space="preserve">Bettendorf Comm School District </t>
  </si>
  <si>
    <t xml:space="preserve">Eddyville-Blakesburg- Fremont CSD </t>
  </si>
  <si>
    <t xml:space="preserve">Bondurant-Farrar Comm School District </t>
  </si>
  <si>
    <t xml:space="preserve">Boone Comm School District </t>
  </si>
  <si>
    <t xml:space="preserve">Boyden-Hull Comm School District </t>
  </si>
  <si>
    <t xml:space="preserve">West Hancock Comm School District </t>
  </si>
  <si>
    <t xml:space="preserve">Brooklyn-Guernsey-Malcom Comm School District </t>
  </si>
  <si>
    <t xml:space="preserve">North Iowa Comm School District </t>
  </si>
  <si>
    <t xml:space="preserve">Burlington Comm School District </t>
  </si>
  <si>
    <t xml:space="preserve">CAM Comm School District </t>
  </si>
  <si>
    <t xml:space="preserve">CAL Comm School District </t>
  </si>
  <si>
    <t xml:space="preserve">Calamus-Wheatland Comm School District </t>
  </si>
  <si>
    <t xml:space="preserve">Camanche Comm School District </t>
  </si>
  <si>
    <t xml:space="preserve">Cardinal Comm School District </t>
  </si>
  <si>
    <t xml:space="preserve">Carlisle Comm School District </t>
  </si>
  <si>
    <t xml:space="preserve">Carroll Comm School District </t>
  </si>
  <si>
    <t xml:space="preserve">Cedar Falls Comm School District </t>
  </si>
  <si>
    <t>Cedar Rapids Comm School District</t>
  </si>
  <si>
    <t xml:space="preserve">Center Point-Urbana Comm School District </t>
  </si>
  <si>
    <t xml:space="preserve">Centerville Comm School District </t>
  </si>
  <si>
    <t>Central Lee Comm School District</t>
  </si>
  <si>
    <t xml:space="preserve">Central Comm School District </t>
  </si>
  <si>
    <t xml:space="preserve">Central DeWitt School District </t>
  </si>
  <si>
    <t xml:space="preserve">Central City Comm School District </t>
  </si>
  <si>
    <t xml:space="preserve">Central Decatur Comm School District </t>
  </si>
  <si>
    <t xml:space="preserve">Central Lyon Comm School District </t>
  </si>
  <si>
    <t xml:space="preserve">Chariton Comm School District </t>
  </si>
  <si>
    <t xml:space="preserve">Charles City Comm School District </t>
  </si>
  <si>
    <t xml:space="preserve">Charter Oak-Ute Comm School District </t>
  </si>
  <si>
    <t xml:space="preserve">Cherokee Comm School District </t>
  </si>
  <si>
    <t xml:space="preserve">Clarinda Comm School District </t>
  </si>
  <si>
    <t xml:space="preserve">Clarion-Goldfield-Dows Comm School District </t>
  </si>
  <si>
    <t xml:space="preserve">Clarke Comm School District </t>
  </si>
  <si>
    <t xml:space="preserve">Clarksville Comm School District </t>
  </si>
  <si>
    <t xml:space="preserve">Clay Central-Everly Comm School District </t>
  </si>
  <si>
    <t xml:space="preserve">Clear Creek Amana Comm School District </t>
  </si>
  <si>
    <t xml:space="preserve">Clear Lake Comm School District </t>
  </si>
  <si>
    <t xml:space="preserve">Clinton Comm School District </t>
  </si>
  <si>
    <t xml:space="preserve">Colfax-Mingo Comm School District </t>
  </si>
  <si>
    <t xml:space="preserve">College Comm School District </t>
  </si>
  <si>
    <t xml:space="preserve">Collins-Maxwell Comm School District </t>
  </si>
  <si>
    <t xml:space="preserve">Colo-NESCO  Comm School District </t>
  </si>
  <si>
    <t xml:space="preserve">Coon Rapids-Bayard Comm School District </t>
  </si>
  <si>
    <t xml:space="preserve">Corning Comm School District </t>
  </si>
  <si>
    <t xml:space="preserve">Council Bluffs Comm School District </t>
  </si>
  <si>
    <t xml:space="preserve">Creston Comm School District </t>
  </si>
  <si>
    <t xml:space="preserve">Dallas Center-Grimes Comm School District </t>
  </si>
  <si>
    <t xml:space="preserve">Danville  Comm School District </t>
  </si>
  <si>
    <t xml:space="preserve">Davenport Comm School District </t>
  </si>
  <si>
    <t xml:space="preserve">Davis County Comm School District </t>
  </si>
  <si>
    <t xml:space="preserve">Decorah Community School District </t>
  </si>
  <si>
    <t xml:space="preserve">Denison Comm School District </t>
  </si>
  <si>
    <t xml:space="preserve">Denver Comm School District </t>
  </si>
  <si>
    <t xml:space="preserve">Des Moines Independent Comm School District </t>
  </si>
  <si>
    <t xml:space="preserve">Diagonal Comm School District </t>
  </si>
  <si>
    <t xml:space="preserve">Dike-New Hartford Comm School District </t>
  </si>
  <si>
    <t xml:space="preserve">Dubuque Comm School District </t>
  </si>
  <si>
    <t xml:space="preserve">Dunkerton Comm School District </t>
  </si>
  <si>
    <t xml:space="preserve">Boyer Valley Comm School District </t>
  </si>
  <si>
    <t xml:space="preserve">Durant Comm School District </t>
  </si>
  <si>
    <t xml:space="preserve">Eagle Grove Comm School District </t>
  </si>
  <si>
    <t>Earlham Comm School District</t>
  </si>
  <si>
    <t xml:space="preserve">East Buchanan Comm School District </t>
  </si>
  <si>
    <t xml:space="preserve">East Marshall Comm School District </t>
  </si>
  <si>
    <t xml:space="preserve">East Union Comm School District </t>
  </si>
  <si>
    <t xml:space="preserve">Eastern Allamakee Comm School District </t>
  </si>
  <si>
    <t xml:space="preserve">River Valley Comm School District </t>
  </si>
  <si>
    <t xml:space="preserve">Edgewood-Colesburg Comm School District </t>
  </si>
  <si>
    <t xml:space="preserve">Eldora-New Providence Comm School District </t>
  </si>
  <si>
    <t xml:space="preserve">Emmetsburg Comm School District </t>
  </si>
  <si>
    <t xml:space="preserve">English Valleys Comm School District </t>
  </si>
  <si>
    <t xml:space="preserve">Essex Comm School District </t>
  </si>
  <si>
    <t xml:space="preserve">Estherville Lincoln Central Com Sch Dist </t>
  </si>
  <si>
    <t xml:space="preserve">Exira-Elk Horn- Kimballton Comm Sch Dist </t>
  </si>
  <si>
    <t xml:space="preserve">Fairfield Comm School District </t>
  </si>
  <si>
    <t xml:space="preserve">Forest City Comm School District </t>
  </si>
  <si>
    <t xml:space="preserve">Fort Dodge Comm School District </t>
  </si>
  <si>
    <t xml:space="preserve">Fort Madison Comm School District </t>
  </si>
  <si>
    <t xml:space="preserve">Fremont-Mills Comm School District </t>
  </si>
  <si>
    <t xml:space="preserve">Galva-Holstein Comm School District </t>
  </si>
  <si>
    <t xml:space="preserve">Garner-Hayfield-Ventura Comm School District </t>
  </si>
  <si>
    <t xml:space="preserve">George-Little Rock Comm School District </t>
  </si>
  <si>
    <t xml:space="preserve">Gilbert Comm School District </t>
  </si>
  <si>
    <t xml:space="preserve">Gilmore City-Bradgate Comm School District </t>
  </si>
  <si>
    <t xml:space="preserve">Gladbrook-Reinbeck Comm School District </t>
  </si>
  <si>
    <t xml:space="preserve">Glenwood Comm School District </t>
  </si>
  <si>
    <t xml:space="preserve">Glidden-Ralston Comm School District </t>
  </si>
  <si>
    <t xml:space="preserve">Graettinger-Terril Comm School District </t>
  </si>
  <si>
    <t xml:space="preserve">Nodaway Valley Comm School District </t>
  </si>
  <si>
    <t xml:space="preserve">GMG Comm School District </t>
  </si>
  <si>
    <t xml:space="preserve">Grinnell-Newburg Comm School District </t>
  </si>
  <si>
    <t xml:space="preserve">Griswold Comm School District </t>
  </si>
  <si>
    <t xml:space="preserve">Grundy Center Comm School District </t>
  </si>
  <si>
    <t xml:space="preserve">Guthrie Center Comm School District </t>
  </si>
  <si>
    <t xml:space="preserve">Clayton Ridge Comm School District </t>
  </si>
  <si>
    <t xml:space="preserve">H-L-V Comm School District </t>
  </si>
  <si>
    <t xml:space="preserve">Hamburg Comm School District </t>
  </si>
  <si>
    <t xml:space="preserve">Hampton-Dumont Comm School District </t>
  </si>
  <si>
    <t xml:space="preserve">Harlan Comm School District </t>
  </si>
  <si>
    <t xml:space="preserve">Harris-Lake Park Comm School District </t>
  </si>
  <si>
    <t xml:space="preserve">Hartley-Melvin-Sanborn Comm School District </t>
  </si>
  <si>
    <t xml:space="preserve">Highland  Comm School District </t>
  </si>
  <si>
    <t xml:space="preserve">Hinton Comm School District </t>
  </si>
  <si>
    <t xml:space="preserve">Howard-Winneshiek Comm School District </t>
  </si>
  <si>
    <t xml:space="preserve">Hubbard-Radcliffe Comm School District </t>
  </si>
  <si>
    <t xml:space="preserve">Hudson Comm School District </t>
  </si>
  <si>
    <t xml:space="preserve">Humboldt Comm School District </t>
  </si>
  <si>
    <t xml:space="preserve">Independence Comm School District </t>
  </si>
  <si>
    <t xml:space="preserve">Indianola Comm School District </t>
  </si>
  <si>
    <t xml:space="preserve">Interstate 35 Comm School District </t>
  </si>
  <si>
    <t xml:space="preserve">Iowa City Comm School District </t>
  </si>
  <si>
    <t xml:space="preserve">Iowa Falls Comm School District </t>
  </si>
  <si>
    <t xml:space="preserve">Iowa Valley Comm School District </t>
  </si>
  <si>
    <t xml:space="preserve">IKM-Manning Comm School District </t>
  </si>
  <si>
    <t xml:space="preserve">Janesville Consolidated School District </t>
  </si>
  <si>
    <t xml:space="preserve">Greene County Comm School District </t>
  </si>
  <si>
    <t xml:space="preserve">Jesup Comm School District </t>
  </si>
  <si>
    <t xml:space="preserve">Johnston Comm School District </t>
  </si>
  <si>
    <t xml:space="preserve">Keokuk Comm School District </t>
  </si>
  <si>
    <t xml:space="preserve">Keota Comm School District </t>
  </si>
  <si>
    <t xml:space="preserve">Kingsley-Pierson Comm School District </t>
  </si>
  <si>
    <t xml:space="preserve">Knoxville Comm School District </t>
  </si>
  <si>
    <t xml:space="preserve">Lake Mills Comm School District </t>
  </si>
  <si>
    <t xml:space="preserve">Lamoni Comm School District </t>
  </si>
  <si>
    <t xml:space="preserve">Laurens-Marathon Comm School District </t>
  </si>
  <si>
    <t xml:space="preserve">Lawton-Bronson Comm School District </t>
  </si>
  <si>
    <t xml:space="preserve">Le Mars Comm School District </t>
  </si>
  <si>
    <t xml:space="preserve">Lenox Comm School District </t>
  </si>
  <si>
    <t xml:space="preserve">Lewis Central Comm School District </t>
  </si>
  <si>
    <t xml:space="preserve">North Cedar Comm School District </t>
  </si>
  <si>
    <t xml:space="preserve">Linn-Mar Comm School District </t>
  </si>
  <si>
    <t>Lisbon Comm School District</t>
  </si>
  <si>
    <t xml:space="preserve">Logan-Magnolia Comm School District </t>
  </si>
  <si>
    <t xml:space="preserve">Lone Tree Comm School District </t>
  </si>
  <si>
    <t xml:space="preserve">Louisa-Muscatine Comm School District </t>
  </si>
  <si>
    <t xml:space="preserve">Lynnville-Sully Comm School District </t>
  </si>
  <si>
    <t xml:space="preserve">Madrid Comm School District </t>
  </si>
  <si>
    <t xml:space="preserve">East Mills Comm School District </t>
  </si>
  <si>
    <t xml:space="preserve">Manson Northwest Webster Comm School District </t>
  </si>
  <si>
    <t xml:space="preserve">Maple Valley-Anthon Oto Comm School District </t>
  </si>
  <si>
    <t xml:space="preserve">Maquoketa Comm School District </t>
  </si>
  <si>
    <t xml:space="preserve">Maquoketa Valley Comm School District </t>
  </si>
  <si>
    <t xml:space="preserve">Marcus-Meriden-Cleghorn Comm School District </t>
  </si>
  <si>
    <t xml:space="preserve">Marion Independent School District </t>
  </si>
  <si>
    <t xml:space="preserve">Marshalltown Comm School District </t>
  </si>
  <si>
    <t xml:space="preserve">Martensdale-St Marys Comm School District </t>
  </si>
  <si>
    <t xml:space="preserve">Mason City Comm School District </t>
  </si>
  <si>
    <t xml:space="preserve">MOC-Floyd Valley Comm School District </t>
  </si>
  <si>
    <t xml:space="preserve">Mediapolis Comm School District </t>
  </si>
  <si>
    <t xml:space="preserve">Melcher-Dallas Comm School District </t>
  </si>
  <si>
    <t xml:space="preserve">Midland Comm School District </t>
  </si>
  <si>
    <t xml:space="preserve">Mid-Prairie Comm School District </t>
  </si>
  <si>
    <t xml:space="preserve">Missouri Valley Comm School District </t>
  </si>
  <si>
    <t xml:space="preserve">MFL MarMac Comm School District </t>
  </si>
  <si>
    <t xml:space="preserve">Montezuma Comm School District </t>
  </si>
  <si>
    <t xml:space="preserve">Monticello Comm School District </t>
  </si>
  <si>
    <t xml:space="preserve">Moravia Comm School District </t>
  </si>
  <si>
    <t xml:space="preserve">Mormon Trail Comm School District </t>
  </si>
  <si>
    <t xml:space="preserve">Morning Sun Comm School District </t>
  </si>
  <si>
    <t xml:space="preserve">Mount Ayr Comm School District </t>
  </si>
  <si>
    <t xml:space="preserve">Mount Pleasant Comm School District </t>
  </si>
  <si>
    <t xml:space="preserve">Mount Vernon Comm School District </t>
  </si>
  <si>
    <t xml:space="preserve">Murray Comm School District </t>
  </si>
  <si>
    <t xml:space="preserve">Muscatine Comm School District </t>
  </si>
  <si>
    <t xml:space="preserve">Nashua-Plainfield Comm School District </t>
  </si>
  <si>
    <t>Nevada Comm School District</t>
  </si>
  <si>
    <t xml:space="preserve">Newell-Fonda Comm School District </t>
  </si>
  <si>
    <t xml:space="preserve">New Hampton Comm School District </t>
  </si>
  <si>
    <t xml:space="preserve">Newton Comm School District </t>
  </si>
  <si>
    <t xml:space="preserve">Central Springs Comm School District </t>
  </si>
  <si>
    <t xml:space="preserve">Northeast Comm School District </t>
  </si>
  <si>
    <t xml:space="preserve">North Fayette Valley Comm School District </t>
  </si>
  <si>
    <t xml:space="preserve">North Mahaska Comm School District </t>
  </si>
  <si>
    <t xml:space="preserve">North Linn Comm School District </t>
  </si>
  <si>
    <t xml:space="preserve">North Kossuth Comm School District </t>
  </si>
  <si>
    <t xml:space="preserve">North Polk Comm School District </t>
  </si>
  <si>
    <t xml:space="preserve">North Scott Comm School District </t>
  </si>
  <si>
    <t xml:space="preserve">North Tama County Comm School District </t>
  </si>
  <si>
    <t xml:space="preserve">Northwood-Kensett Comm School District </t>
  </si>
  <si>
    <t xml:space="preserve">Norwalk Comm School District </t>
  </si>
  <si>
    <t xml:space="preserve">Odebolt Arthur Battle Creek Ida Grove Comm School District </t>
  </si>
  <si>
    <t xml:space="preserve">Oelwein Comm School District </t>
  </si>
  <si>
    <t xml:space="preserve">Ogden Comm School District </t>
  </si>
  <si>
    <t xml:space="preserve">Okoboji Comm School District </t>
  </si>
  <si>
    <t xml:space="preserve">Olin Consolidated School District </t>
  </si>
  <si>
    <t>Orient-Macksburg Comm School District</t>
  </si>
  <si>
    <t xml:space="preserve">Osage Comm School District </t>
  </si>
  <si>
    <t xml:space="preserve">Oskaloosa Comm School District </t>
  </si>
  <si>
    <t xml:space="preserve">Ottumwa Comm School District </t>
  </si>
  <si>
    <t xml:space="preserve">Panorama Comm School District </t>
  </si>
  <si>
    <t>Paton-Churdan Comm School District</t>
  </si>
  <si>
    <t xml:space="preserve">PCM Comm School District </t>
  </si>
  <si>
    <t xml:space="preserve">Pekin Comm School District </t>
  </si>
  <si>
    <t xml:space="preserve">Pella Comm School District </t>
  </si>
  <si>
    <t xml:space="preserve">Perry Comm School District </t>
  </si>
  <si>
    <t xml:space="preserve">Pleasant Valley Comm School District </t>
  </si>
  <si>
    <t>Pleasantville Comm School District</t>
  </si>
  <si>
    <t xml:space="preserve">Pocahontas Area Comm School District </t>
  </si>
  <si>
    <t xml:space="preserve">Postville Comm School District </t>
  </si>
  <si>
    <t xml:space="preserve">Prairie Valley Comm School District </t>
  </si>
  <si>
    <t xml:space="preserve">Red Oak Comm School District </t>
  </si>
  <si>
    <t xml:space="preserve">Remsen-Union Comm School District </t>
  </si>
  <si>
    <t xml:space="preserve">Riceville Comm School District </t>
  </si>
  <si>
    <t xml:space="preserve">Riverside Comm School District </t>
  </si>
  <si>
    <t xml:space="preserve">Rock Valley Comm School District </t>
  </si>
  <si>
    <t xml:space="preserve">Roland-Story Comm School District </t>
  </si>
  <si>
    <t xml:space="preserve">Rudd-Rockford-Marble Rk Comm School District </t>
  </si>
  <si>
    <t xml:space="preserve">Ruthven-Ayrshire Comm School District </t>
  </si>
  <si>
    <t xml:space="preserve">St Ansgar Comm School District </t>
  </si>
  <si>
    <t xml:space="preserve">Saydel Comm School District </t>
  </si>
  <si>
    <t xml:space="preserve">Schaller-Crestland Comm School District </t>
  </si>
  <si>
    <t xml:space="preserve">Sergeant Bluff-Luton Comm School District </t>
  </si>
  <si>
    <t xml:space="preserve">Seymour Comm School District </t>
  </si>
  <si>
    <t xml:space="preserve">West Fork Comm School District </t>
  </si>
  <si>
    <t xml:space="preserve">Sheldon Comm School District </t>
  </si>
  <si>
    <t xml:space="preserve">Shenandoah Comm School District </t>
  </si>
  <si>
    <t xml:space="preserve">Sibley-Ocheyedan Comm School District </t>
  </si>
  <si>
    <t xml:space="preserve">Sidney Comm School District </t>
  </si>
  <si>
    <t xml:space="preserve">Sigourney Comm School District </t>
  </si>
  <si>
    <t xml:space="preserve">Sioux Center Comm School District </t>
  </si>
  <si>
    <t xml:space="preserve">Sioux Central Comm School District </t>
  </si>
  <si>
    <t xml:space="preserve">Sioux City Comm School District </t>
  </si>
  <si>
    <t xml:space="preserve">South Central Calhoun Comm School District </t>
  </si>
  <si>
    <t xml:space="preserve">Solon Comm School District </t>
  </si>
  <si>
    <t xml:space="preserve">Southeast Warren Comm School District </t>
  </si>
  <si>
    <t xml:space="preserve">South Hamilton Comm School District </t>
  </si>
  <si>
    <t xml:space="preserve">Southeast Webster Grand Comm School District </t>
  </si>
  <si>
    <t xml:space="preserve">South Page Comm School District </t>
  </si>
  <si>
    <t xml:space="preserve">South Tama County  </t>
  </si>
  <si>
    <t xml:space="preserve">South O'Brien  Comm School District </t>
  </si>
  <si>
    <t>South Winneshiek Comm School District</t>
  </si>
  <si>
    <t xml:space="preserve">Southeast Polk Comm School District </t>
  </si>
  <si>
    <t xml:space="preserve">Spencer Comm School District </t>
  </si>
  <si>
    <t xml:space="preserve">Spirit Lake Comm School District </t>
  </si>
  <si>
    <t xml:space="preserve">Springville Comm School District </t>
  </si>
  <si>
    <t xml:space="preserve">Stanton Comm School District </t>
  </si>
  <si>
    <t xml:space="preserve">Starmont Comm School District </t>
  </si>
  <si>
    <t xml:space="preserve">Storm Lake Comm School District </t>
  </si>
  <si>
    <t xml:space="preserve">Stratford Comm School District </t>
  </si>
  <si>
    <t xml:space="preserve">West Central Valley Comm School District </t>
  </si>
  <si>
    <t xml:space="preserve">Sumner-Fredericksburg Comm School District </t>
  </si>
  <si>
    <t xml:space="preserve">Tipton Comm School District </t>
  </si>
  <si>
    <t xml:space="preserve">Treynor Comm School District </t>
  </si>
  <si>
    <t xml:space="preserve">Tri-Center Comm School District </t>
  </si>
  <si>
    <t xml:space="preserve">Tri-County Comm School District </t>
  </si>
  <si>
    <t xml:space="preserve">Tripoli Comm School District </t>
  </si>
  <si>
    <t xml:space="preserve">Turkey Valley Comm School District </t>
  </si>
  <si>
    <t xml:space="preserve">Twin Cedars Comm School District </t>
  </si>
  <si>
    <t xml:space="preserve">Underwood Comm School District </t>
  </si>
  <si>
    <t xml:space="preserve">Union Comm School District </t>
  </si>
  <si>
    <t xml:space="preserve">United Comm School District </t>
  </si>
  <si>
    <t xml:space="preserve">Urbandale Comm School District </t>
  </si>
  <si>
    <t xml:space="preserve">Van Buren County Comm School District </t>
  </si>
  <si>
    <t xml:space="preserve">Van Meter Comm School District </t>
  </si>
  <si>
    <t xml:space="preserve">Villisca Comm School District </t>
  </si>
  <si>
    <t xml:space="preserve">Vinton-Shellsburg Comm School District </t>
  </si>
  <si>
    <t xml:space="preserve">East Sac County Comm School District </t>
  </si>
  <si>
    <t xml:space="preserve">Wapello Comm School District </t>
  </si>
  <si>
    <t xml:space="preserve">Wapsie Valley Comm School District </t>
  </si>
  <si>
    <t xml:space="preserve">Washington Comm School District </t>
  </si>
  <si>
    <t xml:space="preserve">Waterloo Comm School District </t>
  </si>
  <si>
    <t xml:space="preserve">Waukee Comm School District </t>
  </si>
  <si>
    <t xml:space="preserve">Waverly-Shell Rock Comm School District </t>
  </si>
  <si>
    <t>Wayne Comm School District</t>
  </si>
  <si>
    <t xml:space="preserve">Webster City Comm School District </t>
  </si>
  <si>
    <t xml:space="preserve">West Bend-Mallard Comm School District </t>
  </si>
  <si>
    <t xml:space="preserve">West Branch Comm School District </t>
  </si>
  <si>
    <t xml:space="preserve">West Burlington Ind School District </t>
  </si>
  <si>
    <t xml:space="preserve">West Central Comm School District </t>
  </si>
  <si>
    <t xml:space="preserve">West Delaware County Comm School District </t>
  </si>
  <si>
    <t xml:space="preserve">West Des Moines Comm School District </t>
  </si>
  <si>
    <t xml:space="preserve">Western Dubuque Comm School District </t>
  </si>
  <si>
    <t xml:space="preserve">West Harrison Comm School District </t>
  </si>
  <si>
    <t xml:space="preserve">West Liberty Comm School District </t>
  </si>
  <si>
    <t xml:space="preserve">West Lyon Comm School District </t>
  </si>
  <si>
    <t xml:space="preserve">West Marshall Comm School District </t>
  </si>
  <si>
    <t xml:space="preserve">West Monona Comm School District </t>
  </si>
  <si>
    <t xml:space="preserve">West Sioux Comm School District </t>
  </si>
  <si>
    <t xml:space="preserve">Westwood Comm School District </t>
  </si>
  <si>
    <t xml:space="preserve">Whiting Comm School District </t>
  </si>
  <si>
    <t xml:space="preserve">Williamsburg Comm School District </t>
  </si>
  <si>
    <t xml:space="preserve">Wilton Comm School District </t>
  </si>
  <si>
    <t xml:space="preserve">Winterset Comm School District </t>
  </si>
  <si>
    <t xml:space="preserve">Woodbine Comm School District </t>
  </si>
  <si>
    <t xml:space="preserve">Woodbury Central Comm School District </t>
  </si>
  <si>
    <t xml:space="preserve">Woodward-Granger Comm School District </t>
  </si>
  <si>
    <t>Total FY23</t>
  </si>
  <si>
    <t>Historical</t>
  </si>
  <si>
    <t>FY22</t>
  </si>
  <si>
    <t>FY21</t>
  </si>
  <si>
    <t>FY20</t>
  </si>
  <si>
    <t>AR/DOP -FY23 Nonrequestors</t>
  </si>
  <si>
    <t>The districts below were ineligible to make a request because the amount of their carryforward exceeded the initial eligible amount.</t>
  </si>
  <si>
    <t>Initial MSA Possible</t>
  </si>
  <si>
    <t>Request</t>
  </si>
  <si>
    <t xml:space="preserve">Bennett Comm School District </t>
  </si>
  <si>
    <t>Not Eligible</t>
  </si>
  <si>
    <t xml:space="preserve">Easton Valley Comm School District </t>
  </si>
  <si>
    <t xml:space="preserve">LuVerne Comm School District </t>
  </si>
  <si>
    <t xml:space="preserve">Moulton-Udell Comm School District </t>
  </si>
  <si>
    <t xml:space="preserve">New London Comm School District </t>
  </si>
  <si>
    <t xml:space="preserve">Waco Comm School District </t>
  </si>
  <si>
    <t>The districts below were eligible but did not make a request.</t>
  </si>
  <si>
    <t xml:space="preserve">Columbus Comm School District </t>
  </si>
  <si>
    <t>Did not request</t>
  </si>
  <si>
    <t xml:space="preserve">Delwood Comm School District </t>
  </si>
  <si>
    <t xml:space="preserve">Schleswig Comm School District </t>
  </si>
  <si>
    <t xml:space="preserve">Twin Rivers Comm School District </t>
  </si>
  <si>
    <t xml:space="preserve">Winfield-Mt Union Comm School District </t>
  </si>
  <si>
    <t>Woodbury Central</t>
  </si>
  <si>
    <t>Woodbine</t>
  </si>
  <si>
    <t>Winterset</t>
  </si>
  <si>
    <t>Winfield-Mt. Union</t>
  </si>
  <si>
    <t>Whiting</t>
  </si>
  <si>
    <t>Westwood</t>
  </si>
  <si>
    <t>West Sioux</t>
  </si>
  <si>
    <t>West Monona</t>
  </si>
  <si>
    <t>West Marshall</t>
  </si>
  <si>
    <t xml:space="preserve">West Lyon </t>
  </si>
  <si>
    <t>West Liberty</t>
  </si>
  <si>
    <t>West Harrison</t>
  </si>
  <si>
    <t>Western Dubuque</t>
  </si>
  <si>
    <t>West Des Moines</t>
  </si>
  <si>
    <t>West Delaware County</t>
  </si>
  <si>
    <t>West Burlington</t>
  </si>
  <si>
    <t>Webster City</t>
  </si>
  <si>
    <t>Wayne</t>
  </si>
  <si>
    <t xml:space="preserve">Waterloo </t>
  </si>
  <si>
    <t>Washington</t>
  </si>
  <si>
    <t>Wapsie Valley</t>
  </si>
  <si>
    <t>Wapello</t>
  </si>
  <si>
    <t>Waco</t>
  </si>
  <si>
    <t xml:space="preserve">Vinton-Shellsburg </t>
  </si>
  <si>
    <t>Van Buren County</t>
  </si>
  <si>
    <t>Urbandale</t>
  </si>
  <si>
    <t>United</t>
  </si>
  <si>
    <t>Union</t>
  </si>
  <si>
    <t>Underwood</t>
  </si>
  <si>
    <t>Twin Rivers</t>
  </si>
  <si>
    <t>Twin Cedars</t>
  </si>
  <si>
    <t>Turkey Valley</t>
  </si>
  <si>
    <t>Tripoli</t>
  </si>
  <si>
    <t>Tri-County</t>
  </si>
  <si>
    <t>Tri-Center</t>
  </si>
  <si>
    <t>Tipton</t>
  </si>
  <si>
    <t>Sumner-Fredericksburg</t>
  </si>
  <si>
    <t>West Central Valley</t>
  </si>
  <si>
    <t>Storm Lake</t>
  </si>
  <si>
    <t>Starmont</t>
  </si>
  <si>
    <t>Stanton</t>
  </si>
  <si>
    <t>Springville</t>
  </si>
  <si>
    <t>Spirit Lake</t>
  </si>
  <si>
    <t>South Winneshiek</t>
  </si>
  <si>
    <t>South O'Brien</t>
  </si>
  <si>
    <t>South Tama County</t>
  </si>
  <si>
    <t>South Page</t>
  </si>
  <si>
    <t>Southeast Webster Grand</t>
  </si>
  <si>
    <t>South Hamilton</t>
  </si>
  <si>
    <t>Southeast Warren</t>
  </si>
  <si>
    <t>Sioux City</t>
  </si>
  <si>
    <t>Sidney</t>
  </si>
  <si>
    <t>Sibley-Ocheyedan</t>
  </si>
  <si>
    <t>Shenandoah</t>
  </si>
  <si>
    <t>Sheldon</t>
  </si>
  <si>
    <t>West Fork</t>
  </si>
  <si>
    <t>Seymour</t>
  </si>
  <si>
    <t>Sergeant Bluff-Luton</t>
  </si>
  <si>
    <t>Schleswig</t>
  </si>
  <si>
    <t>Schaller-Crestland</t>
  </si>
  <si>
    <t>Saydel</t>
  </si>
  <si>
    <t>Ruthven-Ayrshire</t>
  </si>
  <si>
    <t>Rock Valley</t>
  </si>
  <si>
    <t>Riceville</t>
  </si>
  <si>
    <t>Remsen-Union</t>
  </si>
  <si>
    <t>Red Oak</t>
  </si>
  <si>
    <t xml:space="preserve">Prairie Valley </t>
  </si>
  <si>
    <t>Pocahontas</t>
  </si>
  <si>
    <t>Perry</t>
  </si>
  <si>
    <t>Pella</t>
  </si>
  <si>
    <t>Pekin</t>
  </si>
  <si>
    <t xml:space="preserve">PCM </t>
  </si>
  <si>
    <t>Paton-Churdan</t>
  </si>
  <si>
    <t>Panorama</t>
  </si>
  <si>
    <t xml:space="preserve">Oskaloosa </t>
  </si>
  <si>
    <t>Osage</t>
  </si>
  <si>
    <t>Orient-Macksburg</t>
  </si>
  <si>
    <t xml:space="preserve">Olin </t>
  </si>
  <si>
    <t>Okoboji</t>
  </si>
  <si>
    <t>Ogden</t>
  </si>
  <si>
    <t>Oelwein</t>
  </si>
  <si>
    <t>OABCIG</t>
  </si>
  <si>
    <t>North Tama County</t>
  </si>
  <si>
    <t xml:space="preserve">North Scott </t>
  </si>
  <si>
    <t>North Kossuth</t>
  </si>
  <si>
    <t>North Linn</t>
  </si>
  <si>
    <t>North Mahaska</t>
  </si>
  <si>
    <t>Central Springs</t>
  </si>
  <si>
    <t>Newton</t>
  </si>
  <si>
    <t>New London</t>
  </si>
  <si>
    <t>New Hampton</t>
  </si>
  <si>
    <t>Nevada</t>
  </si>
  <si>
    <t xml:space="preserve">Nashua-Plainfield </t>
  </si>
  <si>
    <t>Muscatine</t>
  </si>
  <si>
    <t>Murray</t>
  </si>
  <si>
    <t>Mount Vernon</t>
  </si>
  <si>
    <t>Mount Pleasant</t>
  </si>
  <si>
    <t>Mount Ayr</t>
  </si>
  <si>
    <t>Moulton-Udell</t>
  </si>
  <si>
    <t>Mormon Trail</t>
  </si>
  <si>
    <t>Moravia</t>
  </si>
  <si>
    <t>Monticello</t>
  </si>
  <si>
    <t>Montezuma</t>
  </si>
  <si>
    <t>Missouri Valley</t>
  </si>
  <si>
    <t>Mid-Prairie</t>
  </si>
  <si>
    <t>Midland</t>
  </si>
  <si>
    <t>Melcher-Dallas</t>
  </si>
  <si>
    <t>MOC-Floyd Valley</t>
  </si>
  <si>
    <t>Mason City</t>
  </si>
  <si>
    <t>Martensdale-St. Marys</t>
  </si>
  <si>
    <t>Marshalltown</t>
  </si>
  <si>
    <t>Marion</t>
  </si>
  <si>
    <t>Marcus-Meriden-Cleghorn</t>
  </si>
  <si>
    <t>Maguoketa Valley</t>
  </si>
  <si>
    <t>Maquoketa</t>
  </si>
  <si>
    <t>Maple Valley-Anthon Oto</t>
  </si>
  <si>
    <t>Manson Northwest Webster</t>
  </si>
  <si>
    <t>East Mills</t>
  </si>
  <si>
    <t>Lynneville-Sully</t>
  </si>
  <si>
    <t>LuVerne</t>
  </si>
  <si>
    <t>Louisa-Muscatine</t>
  </si>
  <si>
    <t>Lone Tree</t>
  </si>
  <si>
    <t>Lisbon</t>
  </si>
  <si>
    <t>Linn-Mar</t>
  </si>
  <si>
    <t>North Cedar</t>
  </si>
  <si>
    <t>Lewis Central</t>
  </si>
  <si>
    <t>Lenox</t>
  </si>
  <si>
    <t>LeMars</t>
  </si>
  <si>
    <t>Lawton-Bronson</t>
  </si>
  <si>
    <t>Lake Mills</t>
  </si>
  <si>
    <t>Knoxville</t>
  </si>
  <si>
    <t>Kingsley-Pierson</t>
  </si>
  <si>
    <t>Keota</t>
  </si>
  <si>
    <t>Keokuk</t>
  </si>
  <si>
    <t>Johnston</t>
  </si>
  <si>
    <t>Jesup</t>
  </si>
  <si>
    <t>Greene County</t>
  </si>
  <si>
    <t>Janesville</t>
  </si>
  <si>
    <t>IKM-Manning</t>
  </si>
  <si>
    <t>Iowa Valley</t>
  </si>
  <si>
    <t>Iowa Falls</t>
  </si>
  <si>
    <t xml:space="preserve">Iowa City </t>
  </si>
  <si>
    <t>Interstate 35</t>
  </si>
  <si>
    <t>Indianola</t>
  </si>
  <si>
    <t>Independence</t>
  </si>
  <si>
    <t>Humboldt</t>
  </si>
  <si>
    <t>Hubbard-Radcliffe</t>
  </si>
  <si>
    <t>Howard-Winneshiek</t>
  </si>
  <si>
    <t>Hinton</t>
  </si>
  <si>
    <t>Highland</t>
  </si>
  <si>
    <t>Hartley-Melvin-Sanborn</t>
  </si>
  <si>
    <t>Harris-Lake Park</t>
  </si>
  <si>
    <t>Hampton-Dumont</t>
  </si>
  <si>
    <t xml:space="preserve">Hamburg </t>
  </si>
  <si>
    <t>H-L-V</t>
  </si>
  <si>
    <t>Gutherie Center</t>
  </si>
  <si>
    <t>Griswold</t>
  </si>
  <si>
    <t>Grinnell-Newburg</t>
  </si>
  <si>
    <t xml:space="preserve">GMG </t>
  </si>
  <si>
    <t xml:space="preserve">Graetinger-Terril </t>
  </si>
  <si>
    <t>Glenwood</t>
  </si>
  <si>
    <t>Gladbrook-Reinbeck</t>
  </si>
  <si>
    <t>Gilmore City-Bradgate</t>
  </si>
  <si>
    <t>Gilbert</t>
  </si>
  <si>
    <t>George-Little Rock</t>
  </si>
  <si>
    <t>Garner-Hayfield-Ventura</t>
  </si>
  <si>
    <t>Galva-Holstein</t>
  </si>
  <si>
    <t>Fremont-Mills</t>
  </si>
  <si>
    <t>Fort Madison</t>
  </si>
  <si>
    <t>Fort Dodge</t>
  </si>
  <si>
    <t>Forest City</t>
  </si>
  <si>
    <t>Fairfield</t>
  </si>
  <si>
    <t>Estherville-Lincoln Central</t>
  </si>
  <si>
    <t>Essex</t>
  </si>
  <si>
    <t>English Valleys</t>
  </si>
  <si>
    <t>Edgewood-Colesburg</t>
  </si>
  <si>
    <t>River Valley</t>
  </si>
  <si>
    <t>Eastern Allamakee</t>
  </si>
  <si>
    <t>East Union</t>
  </si>
  <si>
    <t>East Marshall</t>
  </si>
  <si>
    <t xml:space="preserve">Easton Valley </t>
  </si>
  <si>
    <t>East Buchanan</t>
  </si>
  <si>
    <t>Earlham</t>
  </si>
  <si>
    <t>Eagle Grove</t>
  </si>
  <si>
    <t>Durant</t>
  </si>
  <si>
    <t>Boyer Valley</t>
  </si>
  <si>
    <t xml:space="preserve">Dunkerton </t>
  </si>
  <si>
    <t>Dubuque</t>
  </si>
  <si>
    <t>Dike-New Hartford</t>
  </si>
  <si>
    <t>Des Moines Independent</t>
  </si>
  <si>
    <t>Denver</t>
  </si>
  <si>
    <t>Denison</t>
  </si>
  <si>
    <t xml:space="preserve">Decorah </t>
  </si>
  <si>
    <t>Davis County</t>
  </si>
  <si>
    <t>Davenport (Brd min $ amt less)</t>
  </si>
  <si>
    <t>Danville</t>
  </si>
  <si>
    <t>Creston</t>
  </si>
  <si>
    <t>Council Bluffs</t>
  </si>
  <si>
    <t>Corning</t>
  </si>
  <si>
    <t>Coon Rapids-Bayard</t>
  </si>
  <si>
    <t>Columbus</t>
  </si>
  <si>
    <t>Colo-NESCO</t>
  </si>
  <si>
    <t>Collins-Maxwell</t>
  </si>
  <si>
    <t>College</t>
  </si>
  <si>
    <t>Colfax-Mingo</t>
  </si>
  <si>
    <t>Clinton</t>
  </si>
  <si>
    <t>Clear Lake</t>
  </si>
  <si>
    <t>Clay Central-Everly</t>
  </si>
  <si>
    <t>Clarksville</t>
  </si>
  <si>
    <t>Cherokee</t>
  </si>
  <si>
    <t>Charter Oak-Ute</t>
  </si>
  <si>
    <t>Charles City</t>
  </si>
  <si>
    <t>Central Lyon</t>
  </si>
  <si>
    <t>Central Decatur</t>
  </si>
  <si>
    <t xml:space="preserve">Central City </t>
  </si>
  <si>
    <t>Central DeWitt</t>
  </si>
  <si>
    <t>Central</t>
  </si>
  <si>
    <t>Centerville</t>
  </si>
  <si>
    <t>Center Point-Urbana</t>
  </si>
  <si>
    <t xml:space="preserve">Cedar Rapids </t>
  </si>
  <si>
    <t>Cedar Falls</t>
  </si>
  <si>
    <t>Carroll</t>
  </si>
  <si>
    <t>Cardinal</t>
  </si>
  <si>
    <t>Calamus-Wheatland</t>
  </si>
  <si>
    <t>Burlington</t>
  </si>
  <si>
    <t>Brooklyn-Guernsey-Malcom</t>
  </si>
  <si>
    <t>West Hancock</t>
  </si>
  <si>
    <t>Boyden-Hull</t>
  </si>
  <si>
    <t>Boone</t>
  </si>
  <si>
    <t>Eddyville-Blakesburg-Freemont</t>
  </si>
  <si>
    <t>Bettendorf</t>
  </si>
  <si>
    <t>Bennett</t>
  </si>
  <si>
    <t>Belmond-Klemme</t>
  </si>
  <si>
    <t>Belle Plaine</t>
  </si>
  <si>
    <t>Baxter</t>
  </si>
  <si>
    <t>Audubon</t>
  </si>
  <si>
    <t>Ar-We-Va</t>
  </si>
  <si>
    <t>North Union</t>
  </si>
  <si>
    <t>Aplington-Parkersburg</t>
  </si>
  <si>
    <t>Anamosa</t>
  </si>
  <si>
    <t>Ames</t>
  </si>
  <si>
    <t>Alta-Aurelia</t>
  </si>
  <si>
    <t>North Butler</t>
  </si>
  <si>
    <t>Algona</t>
  </si>
  <si>
    <t>Alden</t>
  </si>
  <si>
    <t>Alburnett</t>
  </si>
  <si>
    <t>Albia</t>
  </si>
  <si>
    <t>Akron Westfield</t>
  </si>
  <si>
    <t>Adair-Casey</t>
  </si>
  <si>
    <t>Amount 
Requested</t>
  </si>
  <si>
    <t>Certification 
Date</t>
  </si>
  <si>
    <t>District Name</t>
  </si>
  <si>
    <t>District 
Number</t>
  </si>
  <si>
    <t>District
Number</t>
  </si>
  <si>
    <t>Adel-DeSoto-Minburn</t>
  </si>
  <si>
    <t>Albert City-Truesdale</t>
  </si>
  <si>
    <t>Allamakee</t>
  </si>
  <si>
    <t>Andrew</t>
  </si>
  <si>
    <t>Ankeny</t>
  </si>
  <si>
    <t>Atlantic</t>
  </si>
  <si>
    <t xml:space="preserve">AHSTW </t>
  </si>
  <si>
    <t>Ballard</t>
  </si>
  <si>
    <t>Bedfored</t>
  </si>
  <si>
    <t>Bellevue</t>
  </si>
  <si>
    <t>Benton</t>
  </si>
  <si>
    <t>Bondurant-Farrar</t>
  </si>
  <si>
    <t>North Iowa</t>
  </si>
  <si>
    <t>Camanche</t>
  </si>
  <si>
    <t>Carlisle</t>
  </si>
  <si>
    <t>Central Lee</t>
  </si>
  <si>
    <t xml:space="preserve">Central  </t>
  </si>
  <si>
    <t>Chariton</t>
  </si>
  <si>
    <t>Clarinda</t>
  </si>
  <si>
    <t>Clarion-Goldfield-Dows</t>
  </si>
  <si>
    <t>Clarke</t>
  </si>
  <si>
    <t>Clear Creek Amana</t>
  </si>
  <si>
    <t xml:space="preserve">Dallas Center-Grimes </t>
  </si>
  <si>
    <t>Delwood</t>
  </si>
  <si>
    <t>Diagonal</t>
  </si>
  <si>
    <t>Eldora-New Providence</t>
  </si>
  <si>
    <t>Emmetsburg</t>
  </si>
  <si>
    <t>Exira-Elk Horn-Kimballton</t>
  </si>
  <si>
    <t>Glidden-Ralston</t>
  </si>
  <si>
    <t xml:space="preserve">Nodaway Valley </t>
  </si>
  <si>
    <t>Grundy Center</t>
  </si>
  <si>
    <t>Clayton Ridge</t>
  </si>
  <si>
    <t>Harlan</t>
  </si>
  <si>
    <t>Hudson</t>
  </si>
  <si>
    <t>Iowa City</t>
  </si>
  <si>
    <t>Lamoni</t>
  </si>
  <si>
    <t>Laurens-Marathon</t>
  </si>
  <si>
    <t xml:space="preserve">Lisbon </t>
  </si>
  <si>
    <t>Madrid</t>
  </si>
  <si>
    <t>Mediapolis</t>
  </si>
  <si>
    <t>MFL MarMac</t>
  </si>
  <si>
    <t>Morning Sun</t>
  </si>
  <si>
    <t>Newell-Fonda</t>
  </si>
  <si>
    <t>Northeast</t>
  </si>
  <si>
    <t>North Fayette Valley</t>
  </si>
  <si>
    <t xml:space="preserve">North Polk </t>
  </si>
  <si>
    <t>Northwood-Kensett</t>
  </si>
  <si>
    <t>Norwalk</t>
  </si>
  <si>
    <t>Olin</t>
  </si>
  <si>
    <t>Oskaloosa</t>
  </si>
  <si>
    <t>Ottumwa</t>
  </si>
  <si>
    <t>Pleasant Valley</t>
  </si>
  <si>
    <t xml:space="preserve">Pleasantville </t>
  </si>
  <si>
    <t>Postville</t>
  </si>
  <si>
    <t>Riverside</t>
  </si>
  <si>
    <t>Roland-Story</t>
  </si>
  <si>
    <t xml:space="preserve">Rudd-Rockford-Marble Rock </t>
  </si>
  <si>
    <t>St. Ansgar</t>
  </si>
  <si>
    <t>Sigourney</t>
  </si>
  <si>
    <t>Sioux Center</t>
  </si>
  <si>
    <t>Sioux Central</t>
  </si>
  <si>
    <t>South Central Calhoun</t>
  </si>
  <si>
    <t>Solon</t>
  </si>
  <si>
    <t>Southeast Polk</t>
  </si>
  <si>
    <t>Spencer</t>
  </si>
  <si>
    <t>Stratford</t>
  </si>
  <si>
    <t xml:space="preserve">Urbandale </t>
  </si>
  <si>
    <t>Van Meter</t>
  </si>
  <si>
    <t>Villisca</t>
  </si>
  <si>
    <t>East Sac County</t>
  </si>
  <si>
    <t>Waukee</t>
  </si>
  <si>
    <t>Waverly-Shell Rock</t>
  </si>
  <si>
    <t>West Bend-Mallard</t>
  </si>
  <si>
    <t>West Branch</t>
  </si>
  <si>
    <t xml:space="preserve">West Central  </t>
  </si>
  <si>
    <t>West Lyon</t>
  </si>
  <si>
    <t>Williamsburg</t>
  </si>
  <si>
    <t>Wilton</t>
  </si>
  <si>
    <t>Woodward-Granger</t>
  </si>
  <si>
    <t>Certify Date</t>
  </si>
  <si>
    <t>Adel DeSoto Minburn</t>
  </si>
  <si>
    <t xml:space="preserve">Bettendorf </t>
  </si>
  <si>
    <t>Cedar Rapids</t>
  </si>
  <si>
    <t>Dallas Center-Grimes</t>
  </si>
  <si>
    <t>Davenport</t>
  </si>
  <si>
    <t xml:space="preserve">Deorah </t>
  </si>
  <si>
    <t>IKM Manning</t>
  </si>
  <si>
    <t xml:space="preserve">Mount Vernon </t>
  </si>
  <si>
    <t>Odebolt Arthur Battle Creek Ida Grove</t>
  </si>
  <si>
    <t xml:space="preserve">Pocahontas </t>
  </si>
  <si>
    <t>Sumner-Fredricksburg</t>
  </si>
  <si>
    <t>Vinton-Shellsburg</t>
  </si>
  <si>
    <t>West Central</t>
  </si>
  <si>
    <t xml:space="preserve">West Des Moines </t>
  </si>
  <si>
    <t>EL Excess Costs</t>
  </si>
  <si>
    <t>Open Enroll Out (OEO) not on Previous Year's Count</t>
  </si>
  <si>
    <t>English Learners (EL) Beyond 
Five Years</t>
  </si>
  <si>
    <t>Adel-Desoto-Minburn</t>
  </si>
  <si>
    <t>Akron-Westfield</t>
  </si>
  <si>
    <t xml:space="preserve">Algona </t>
  </si>
  <si>
    <t xml:space="preserve">North Butler </t>
  </si>
  <si>
    <t xml:space="preserve">North Union </t>
  </si>
  <si>
    <t>Bedford</t>
  </si>
  <si>
    <t>Eddyville-Blakesburg-Fremont</t>
  </si>
  <si>
    <t>Calamus/Wheatland</t>
  </si>
  <si>
    <t>Central Clayton</t>
  </si>
  <si>
    <t>Central Dewitt</t>
  </si>
  <si>
    <t>Central City</t>
  </si>
  <si>
    <t xml:space="preserve">Clarion-Goldfield-Dows </t>
  </si>
  <si>
    <t xml:space="preserve">Clear Creek-Amana </t>
  </si>
  <si>
    <t>Colo-Nesco</t>
  </si>
  <si>
    <t>Decorah</t>
  </si>
  <si>
    <t>Des Moines</t>
  </si>
  <si>
    <t>Dunkerton</t>
  </si>
  <si>
    <t>Easton Valley</t>
  </si>
  <si>
    <t xml:space="preserve">English Valleys </t>
  </si>
  <si>
    <t>Graettinger-Terril</t>
  </si>
  <si>
    <t>Guthrie Center</t>
  </si>
  <si>
    <t>Hamburg</t>
  </si>
  <si>
    <t>Ikm-Manning</t>
  </si>
  <si>
    <t xml:space="preserve">Greene County </t>
  </si>
  <si>
    <t>Le Mars</t>
  </si>
  <si>
    <t>Logan-Magnolia</t>
  </si>
  <si>
    <t>Lu Verne</t>
  </si>
  <si>
    <t>Lynnville-Sully</t>
  </si>
  <si>
    <t xml:space="preserve">East Mills </t>
  </si>
  <si>
    <t>Manson-Northwest Webster</t>
  </si>
  <si>
    <t xml:space="preserve">Maple Valley-Anthon Oto </t>
  </si>
  <si>
    <t>Maquoketa Valley</t>
  </si>
  <si>
    <t>Marcus-Meriden Cleghorn</t>
  </si>
  <si>
    <t>Martensdale-St Marys</t>
  </si>
  <si>
    <t>Moc-Floyd Valley</t>
  </si>
  <si>
    <t>Nashua-Plainfield</t>
  </si>
  <si>
    <t xml:space="preserve">Central Springs </t>
  </si>
  <si>
    <t>North Polk</t>
  </si>
  <si>
    <t>North Scott</t>
  </si>
  <si>
    <t>North Tama</t>
  </si>
  <si>
    <t>Pleasantville</t>
  </si>
  <si>
    <t xml:space="preserve">Pocahontas Area </t>
  </si>
  <si>
    <t>Prairie Valley</t>
  </si>
  <si>
    <t>Rudd-Rockford-Marble Rock</t>
  </si>
  <si>
    <t>St Ansgar</t>
  </si>
  <si>
    <t>Southeast Webster-Grand</t>
  </si>
  <si>
    <t>South Tama</t>
  </si>
  <si>
    <t>Treynor</t>
  </si>
  <si>
    <t>Waterloo</t>
  </si>
  <si>
    <t>West Delaware Co</t>
  </si>
  <si>
    <t>Western Dubuque Co</t>
  </si>
  <si>
    <t>Winfield-Mt Union</t>
  </si>
  <si>
    <t>December 2023</t>
  </si>
  <si>
    <t xml:space="preserve">FY 2023 Modified Supplemental Amounts granted by the SBRC to Date (as of 12/12/2023) </t>
  </si>
  <si>
    <t>FY22 Special Ed Balance Carried Over to FY23</t>
  </si>
  <si>
    <t>FY23 Net Revenues Over (Under) Expenditures</t>
  </si>
  <si>
    <t xml:space="preserve"> FY23 Net Revenues Plus FY22 Carryover          </t>
  </si>
  <si>
    <t>FY23 Generated Receipts for Additional Weighted Dollars</t>
  </si>
  <si>
    <t>Total FY23 Additional Weighted Dollars That May Be Carried Over to FY24 (10% of Add'l Weighted Dollars)</t>
  </si>
  <si>
    <t>FY23 Amount to be Carried Over to FY24</t>
  </si>
  <si>
    <t>FY23 Amount to be Redistributed by State to Districts with a Deficit for FY23</t>
  </si>
  <si>
    <t>Amount of FY23 Deficit for Which a Modified Supplemental Amount Could be Requested of the SBRC</t>
  </si>
  <si>
    <t>FY23 Amount of Modified Supplemental Amount Requested by the District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</si>
  <si>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</si>
  <si>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</si>
  <si>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</si>
  <si>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</si>
  <si>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</si>
  <si>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</si>
  <si>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</si>
  <si>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 xml:space="preserve">ALGONA </t>
  </si>
  <si>
    <t>ALGONA</t>
  </si>
  <si>
    <t>ALLAMAKEE</t>
  </si>
  <si>
    <t xml:space="preserve">NORTH BUTLER </t>
  </si>
  <si>
    <t>ALTA-Aurelia</t>
  </si>
  <si>
    <t>ALTA</t>
  </si>
  <si>
    <t>AMES</t>
  </si>
  <si>
    <t>ANAMOSA</t>
  </si>
  <si>
    <t>ANDREW</t>
  </si>
  <si>
    <t>ANKENY</t>
  </si>
  <si>
    <t>APLINGTON-PARKERSBURG</t>
  </si>
  <si>
    <t xml:space="preserve">NORTH UNION </t>
  </si>
  <si>
    <t>NORTH UNION</t>
  </si>
  <si>
    <t>AR-WE-VA</t>
  </si>
  <si>
    <t>ATLANTIC</t>
  </si>
  <si>
    <t>AUDUBON</t>
  </si>
  <si>
    <t>A-H-S-T-W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</si>
  <si>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</si>
  <si>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</si>
  <si>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</si>
  <si>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</si>
  <si>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</si>
  <si>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</si>
  <si>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</si>
  <si>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</si>
  <si>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</si>
  <si>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</si>
  <si>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</si>
  <si>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</si>
  <si>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</si>
  <si>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</si>
  <si>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</si>
  <si>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</si>
  <si>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</si>
  <si>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CALAMUS/WHEATLAND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</si>
  <si>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</si>
  <si>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</si>
  <si>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</si>
  <si>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</si>
  <si>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</si>
  <si>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</si>
  <si>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</si>
  <si>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</si>
  <si>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</si>
  <si>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</si>
  <si>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</t>
  </si>
  <si>
    <t>CENTRAL DeWitt</t>
  </si>
  <si>
    <t>CENTRAL DEWITT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</si>
  <si>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</si>
  <si>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</si>
  <si>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</si>
  <si>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</si>
  <si>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</si>
  <si>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</si>
  <si>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</si>
  <si>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</si>
  <si>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 xml:space="preserve">CLARION-GOLDFIELD-DOWS </t>
  </si>
  <si>
    <t>CLARION-GOLDFIELD-DOWS</t>
  </si>
  <si>
    <t>CLARKE</t>
  </si>
  <si>
    <t>CLARKSVILLE</t>
  </si>
  <si>
    <t>CLAY CENTRAL-EVERLY</t>
  </si>
  <si>
    <t xml:space="preserve">CLEAR CREEK-AMANA 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</si>
  <si>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</si>
  <si>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</si>
  <si>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</si>
  <si>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</si>
  <si>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</si>
  <si>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</si>
  <si>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</si>
  <si>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</si>
  <si>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</si>
  <si>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</si>
  <si>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</si>
  <si>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</si>
  <si>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</si>
  <si>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</si>
  <si>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</si>
  <si>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</si>
  <si>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</si>
  <si>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</si>
  <si>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</si>
  <si>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</si>
  <si>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</si>
  <si>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</si>
  <si>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 xml:space="preserve">DIKE-NEW HARTFORD 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</si>
  <si>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</si>
  <si>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</si>
  <si>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</si>
  <si>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</si>
  <si>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</si>
  <si>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</si>
  <si>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</si>
  <si>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</si>
  <si>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</si>
  <si>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</si>
  <si>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</si>
  <si>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</si>
  <si>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</si>
  <si>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</si>
  <si>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</si>
  <si>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 xml:space="preserve">ENGLISH VALLEYS 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</si>
  <si>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</si>
  <si>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</si>
  <si>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</si>
  <si>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</si>
  <si>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</si>
  <si>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</si>
  <si>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</si>
  <si>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</si>
  <si>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</si>
  <si>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</si>
  <si>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GARNER-HAYFIELD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</si>
  <si>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</si>
  <si>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</si>
  <si>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</si>
  <si>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</si>
  <si>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</si>
  <si>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</si>
  <si>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</si>
  <si>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 xml:space="preserve">NODAWAY VALLEY 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</si>
  <si>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</si>
  <si>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</si>
  <si>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</si>
  <si>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</si>
  <si>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</si>
  <si>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</si>
  <si>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</si>
  <si>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</si>
  <si>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</si>
  <si>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</si>
  <si>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</si>
  <si>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</si>
  <si>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</si>
  <si>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</si>
  <si>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</si>
  <si>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</si>
  <si>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</si>
  <si>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</si>
  <si>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</si>
  <si>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</si>
  <si>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</si>
  <si>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</si>
  <si>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</si>
  <si>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</si>
  <si>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 xml:space="preserve">GREENE COUNTY 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</si>
  <si>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</si>
  <si>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</si>
  <si>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</si>
  <si>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</si>
  <si>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</si>
  <si>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</si>
  <si>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</si>
  <si>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</si>
  <si>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</si>
  <si>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</si>
  <si>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</si>
  <si>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</si>
  <si>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</si>
  <si>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</si>
  <si>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</si>
  <si>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</si>
  <si>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</si>
  <si>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</si>
  <si>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</si>
  <si>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</si>
  <si>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</si>
  <si>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</si>
  <si>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</si>
  <si>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 xml:space="preserve">EAST MILLS </t>
  </si>
  <si>
    <t>MANSON-NORTHWEST WEBSTER</t>
  </si>
  <si>
    <t xml:space="preserve">MAPLE VALLEY-ANTHON OTO 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</si>
  <si>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</si>
  <si>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</si>
  <si>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</si>
  <si>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</si>
  <si>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</si>
  <si>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</si>
  <si>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</si>
  <si>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</si>
  <si>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</si>
  <si>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</si>
  <si>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</si>
  <si>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</si>
  <si>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</si>
  <si>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</si>
  <si>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</si>
  <si>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</si>
  <si>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</si>
  <si>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</si>
  <si>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</si>
  <si>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</si>
  <si>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</si>
  <si>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</si>
  <si>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</si>
  <si>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</si>
  <si>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</si>
  <si>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</si>
  <si>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</si>
  <si>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</si>
  <si>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</si>
  <si>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</si>
  <si>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</si>
  <si>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 xml:space="preserve">CENTRAL SPRINGS </t>
  </si>
  <si>
    <t>NORTHEAST</t>
  </si>
  <si>
    <t>NORTH FAYETTE VALLEY</t>
  </si>
  <si>
    <t>NORTH FAYETTE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</si>
  <si>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</si>
  <si>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</si>
  <si>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</si>
  <si>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</si>
  <si>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</si>
  <si>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</si>
  <si>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</si>
  <si>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</si>
  <si>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ODEBOLT ARTHUR BATTLE CREEK IDA GROVE</t>
  </si>
  <si>
    <t>ODEBOLT-ARTHUR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</si>
  <si>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</si>
  <si>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</si>
  <si>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</si>
  <si>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</si>
  <si>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</si>
  <si>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</si>
  <si>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</si>
  <si>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</si>
  <si>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</si>
  <si>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</si>
  <si>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PEKIN</t>
  </si>
  <si>
    <t>PELLA</t>
  </si>
  <si>
    <t>PERRY</t>
  </si>
  <si>
    <t>PLEASANT VALLEY</t>
  </si>
  <si>
    <t>PLEASANTVILLE</t>
  </si>
  <si>
    <t xml:space="preserve">POCAHONTAS AREA </t>
  </si>
  <si>
    <t>POSTVILLE</t>
  </si>
  <si>
    <t>PRAIRIE VALLEY</t>
  </si>
  <si>
    <t>RED OAK</t>
  </si>
  <si>
    <t>REMSEN-UNION</t>
  </si>
  <si>
    <t>RICEVILLE</t>
  </si>
  <si>
    <t>RIVERSIDE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</si>
  <si>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</si>
  <si>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</si>
  <si>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</si>
  <si>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</si>
  <si>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</si>
  <si>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</si>
  <si>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</si>
  <si>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</si>
  <si>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</si>
  <si>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</si>
  <si>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</si>
  <si>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</si>
  <si>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</si>
  <si>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</si>
  <si>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</si>
  <si>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</si>
  <si>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</si>
  <si>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</si>
  <si>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</si>
  <si>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</si>
  <si>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</si>
  <si>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</si>
  <si>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</si>
  <si>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</si>
  <si>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</si>
  <si>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</si>
  <si>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</si>
  <si>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</si>
  <si>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</si>
  <si>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</si>
  <si>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</si>
  <si>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</si>
  <si>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</si>
  <si>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</si>
  <si>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</si>
  <si>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</si>
  <si>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</si>
  <si>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</si>
  <si>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</si>
  <si>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</si>
  <si>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</si>
  <si>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</si>
  <si>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</si>
  <si>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</si>
  <si>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</si>
  <si>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</si>
  <si>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</si>
  <si>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</si>
  <si>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</si>
  <si>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</si>
  <si>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BUREN COUNTY</t>
  </si>
  <si>
    <t xml:space="preserve">VAN BUREN 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</si>
  <si>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</si>
  <si>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</si>
  <si>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</si>
  <si>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</si>
  <si>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</si>
  <si>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</si>
  <si>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</si>
  <si>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</si>
  <si>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</si>
  <si>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</si>
  <si>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</si>
  <si>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</si>
  <si>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</si>
  <si>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</si>
  <si>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</si>
  <si>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</si>
  <si>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</si>
  <si>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</si>
  <si>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</si>
  <si>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</si>
  <si>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</si>
  <si>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</si>
  <si>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</si>
  <si>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</si>
  <si>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</si>
  <si>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</si>
  <si>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</si>
  <si>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</si>
  <si>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</si>
  <si>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</si>
  <si>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</si>
  <si>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</si>
  <si>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</si>
  <si>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</si>
  <si>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</si>
  <si>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WOODWARD GRANGER</t>
  </si>
  <si>
    <t>District </t>
  </si>
  <si>
    <t>Amount </t>
  </si>
  <si>
    <t>Number</t>
  </si>
  <si>
    <t>Name </t>
  </si>
  <si>
    <t>Requested </t>
  </si>
  <si>
    <t>Ankney</t>
  </si>
  <si>
    <t>Clarian-Goldfield-Dows</t>
  </si>
  <si>
    <t>Mid Prairie</t>
  </si>
  <si>
    <t>9/25.2023</t>
  </si>
  <si>
    <t>North Fayette-Valey</t>
  </si>
  <si>
    <t xml:space="preserve">Final FY 2023 Modified Supplemental Amounts granted by the SBRC to Date (as of 12/12/2023)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</si>
</sst>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_(* #,##0_);_(* \(#,##0\);_(* &quot;-&quot;??_);_(@_)"/>
    <numFmt numFmtId="166" formatCode="_(&quot;$&quot;* #,##0_);_(&quot;$&quot;* \(#,##0\);_(&quot;$&quot;* &quot;-&quot;??_);_(@_)"/>
    <numFmt numFmtId="167" formatCode="mm/dd/yyyy\ hh:mm"/>
    <numFmt numFmtId="168" formatCode="00##"/>
    <numFmt numFmtId="169" formatCode="0###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libri Light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9">
    <xf numFmtId="0" fontId="0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6" borderId="4" applyNumberFormat="0" applyAlignment="0" applyProtection="0"/>
    <xf numFmtId="0" fontId="6" fillId="6" borderId="4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2" fillId="0" borderId="0"/>
    <xf numFmtId="0" fontId="3" fillId="0" borderId="0"/>
    <xf numFmtId="0" fontId="1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6" fillId="6" borderId="5" applyNumberFormat="0" applyAlignment="0" applyProtection="0"/>
    <xf numFmtId="0" fontId="16" fillId="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4" fillId="3" borderId="0" applyNumberFormat="0" applyBorder="0" applyAlignment="0" applyProtection="0"/>
  </cellStyleXfs>
  <cellXfs count="138">
    <xf numFmtId="0" fontId="0" fillId="0" borderId="0" xfId="0"/>
    <xf numFmtId="0" fontId="20" fillId="0" borderId="0" xfId="0" applyFont="1" applyFill="1"/>
    <xf numFmtId="0" fontId="20" fillId="0" borderId="0" xfId="0" applyFont="1" applyFill="1" applyAlignment="1"/>
    <xf numFmtId="3" fontId="20" fillId="0" borderId="0" xfId="0" applyNumberFormat="1" applyFont="1" applyFill="1" applyBorder="1" applyAlignment="1">
      <alignment horizontal="right"/>
    </xf>
    <xf numFmtId="3" fontId="20" fillId="0" borderId="0" xfId="0" applyNumberFormat="1" applyFont="1" applyFill="1" applyAlignment="1">
      <alignment horizontal="right"/>
    </xf>
    <xf numFmtId="0" fontId="20" fillId="33" borderId="10" xfId="0" applyFont="1" applyFill="1" applyBorder="1" applyAlignment="1">
      <alignment horizontal="center" wrapText="1" readingOrder="1"/>
    </xf>
    <xf numFmtId="0" fontId="20" fillId="33" borderId="10" xfId="0" applyFont="1" applyFill="1" applyBorder="1" applyAlignment="1">
      <alignment horizontal="left" wrapText="1" readingOrder="1"/>
    </xf>
    <xf numFmtId="3" fontId="20" fillId="33" borderId="10" xfId="0" applyNumberFormat="1" applyFont="1" applyFill="1" applyBorder="1" applyAlignment="1">
      <alignment horizontal="center" wrapText="1" readingOrder="1"/>
    </xf>
    <xf numFmtId="3" fontId="21" fillId="33" borderId="10" xfId="0" applyNumberFormat="1" applyFont="1" applyFill="1" applyBorder="1" applyAlignment="1">
      <alignment horizontal="center" wrapText="1" readingOrder="1"/>
    </xf>
    <xf numFmtId="0" fontId="20" fillId="0" borderId="10" xfId="0" applyFont="1" applyFill="1" applyBorder="1" applyAlignment="1">
      <alignment horizontal="left" vertical="top" wrapText="1" readingOrder="1"/>
    </xf>
    <xf numFmtId="166" fontId="20" fillId="0" borderId="10" xfId="87" applyNumberFormat="1" applyFont="1" applyFill="1" applyBorder="1" applyAlignment="1"/>
    <xf numFmtId="165" fontId="20" fillId="0" borderId="10" xfId="86" applyNumberFormat="1" applyFont="1" applyFill="1" applyBorder="1" applyAlignment="1"/>
    <xf numFmtId="49" fontId="20" fillId="0" borderId="10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0" fontId="20" fillId="0" borderId="10" xfId="0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vertical="top" wrapText="1"/>
    </xf>
    <xf numFmtId="0" fontId="20" fillId="0" borderId="16" xfId="0" applyFont="1" applyFill="1" applyBorder="1" applyAlignment="1">
      <alignment horizontal="left" vertical="top" wrapText="1" readingOrder="1"/>
    </xf>
    <xf numFmtId="166" fontId="20" fillId="0" borderId="0" xfId="87" applyNumberFormat="1" applyFont="1" applyFill="1" applyAlignment="1">
      <alignment horizontal="right"/>
    </xf>
    <xf numFmtId="0" fontId="20" fillId="0" borderId="0" xfId="0" applyFont="1" applyFill="1" applyBorder="1" applyAlignment="1"/>
    <xf numFmtId="0" fontId="20" fillId="33" borderId="0" xfId="0" applyFont="1" applyFill="1" applyBorder="1" applyAlignment="1">
      <alignment horizontal="left" vertical="top" wrapText="1" readingOrder="1"/>
    </xf>
    <xf numFmtId="166" fontId="20" fillId="33" borderId="0" xfId="87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left" vertical="top" wrapText="1" readingOrder="1"/>
    </xf>
    <xf numFmtId="0" fontId="20" fillId="0" borderId="0" xfId="0" applyFont="1" applyAlignment="1"/>
    <xf numFmtId="0" fontId="23" fillId="0" borderId="19" xfId="73" applyFont="1" applyBorder="1" applyAlignment="1" applyProtection="1">
      <alignment vertical="top" wrapText="1" readingOrder="1"/>
      <protection locked="0"/>
    </xf>
    <xf numFmtId="166" fontId="20" fillId="0" borderId="19" xfId="87" applyNumberFormat="1" applyFont="1" applyBorder="1"/>
    <xf numFmtId="44" fontId="20" fillId="0" borderId="19" xfId="87" applyFont="1" applyBorder="1" applyAlignment="1">
      <alignment horizontal="left"/>
    </xf>
    <xf numFmtId="0" fontId="20" fillId="0" borderId="0" xfId="0" applyFont="1"/>
    <xf numFmtId="0" fontId="20" fillId="0" borderId="19" xfId="0" applyFont="1" applyBorder="1"/>
    <xf numFmtId="0" fontId="23" fillId="33" borderId="18" xfId="73" applyFont="1" applyFill="1" applyBorder="1" applyAlignment="1" applyProtection="1">
      <alignment horizontal="center" wrapText="1" readingOrder="1"/>
      <protection locked="0"/>
    </xf>
    <xf numFmtId="0" fontId="20" fillId="33" borderId="17" xfId="0" applyFont="1" applyFill="1" applyBorder="1" applyAlignment="1">
      <alignment horizontal="center" wrapText="1"/>
    </xf>
    <xf numFmtId="0" fontId="24" fillId="0" borderId="17" xfId="0" applyFont="1" applyFill="1" applyBorder="1" applyAlignment="1">
      <alignment horizontal="center" wrapText="1"/>
    </xf>
    <xf numFmtId="0" fontId="24" fillId="0" borderId="17" xfId="0" applyFont="1" applyFill="1" applyBorder="1" applyAlignment="1">
      <alignment wrapText="1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167" fontId="25" fillId="0" borderId="0" xfId="0" applyNumberFormat="1" applyFont="1" applyFill="1" applyBorder="1" applyAlignment="1">
      <alignment horizontal="center"/>
    </xf>
    <xf numFmtId="166" fontId="24" fillId="0" borderId="17" xfId="87" applyNumberFormat="1" applyFont="1" applyFill="1" applyBorder="1" applyAlignment="1">
      <alignment horizontal="center" wrapText="1"/>
    </xf>
    <xf numFmtId="166" fontId="25" fillId="0" borderId="0" xfId="87" applyNumberFormat="1" applyFont="1" applyFill="1" applyBorder="1" applyAlignment="1">
      <alignment horizontal="right"/>
    </xf>
    <xf numFmtId="166" fontId="25" fillId="0" borderId="0" xfId="87" applyNumberFormat="1" applyFont="1" applyFill="1" applyBorder="1"/>
    <xf numFmtId="164" fontId="26" fillId="0" borderId="0" xfId="0" applyNumberFormat="1" applyFont="1"/>
    <xf numFmtId="165" fontId="20" fillId="0" borderId="0" xfId="86" applyNumberFormat="1" applyFont="1"/>
    <xf numFmtId="3" fontId="20" fillId="0" borderId="0" xfId="0" applyNumberFormat="1" applyFont="1" applyAlignment="1">
      <alignment horizontal="right"/>
    </xf>
    <xf numFmtId="3" fontId="20" fillId="0" borderId="0" xfId="0" applyNumberFormat="1" applyFont="1"/>
    <xf numFmtId="164" fontId="20" fillId="0" borderId="0" xfId="0" applyNumberFormat="1" applyFont="1"/>
    <xf numFmtId="165" fontId="20" fillId="0" borderId="11" xfId="86" applyNumberFormat="1" applyFont="1" applyBorder="1" applyAlignment="1">
      <alignment horizontal="left"/>
    </xf>
    <xf numFmtId="165" fontId="20" fillId="0" borderId="12" xfId="86" applyNumberFormat="1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64" fontId="27" fillId="0" borderId="10" xfId="0" applyNumberFormat="1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165" fontId="27" fillId="0" borderId="10" xfId="86" applyNumberFormat="1" applyFont="1" applyBorder="1" applyAlignment="1">
      <alignment horizontal="center" wrapText="1"/>
    </xf>
    <xf numFmtId="165" fontId="27" fillId="0" borderId="11" xfId="86" applyNumberFormat="1" applyFont="1" applyBorder="1" applyAlignment="1">
      <alignment horizontal="center" wrapText="1"/>
    </xf>
    <xf numFmtId="0" fontId="27" fillId="0" borderId="15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49" fontId="20" fillId="0" borderId="10" xfId="0" applyNumberFormat="1" applyFont="1" applyBorder="1" applyAlignment="1">
      <alignment horizontal="center"/>
    </xf>
    <xf numFmtId="0" fontId="20" fillId="0" borderId="10" xfId="0" applyFont="1" applyBorder="1"/>
    <xf numFmtId="41" fontId="20" fillId="0" borderId="10" xfId="86" applyNumberFormat="1" applyFont="1" applyBorder="1" applyAlignment="1"/>
    <xf numFmtId="41" fontId="20" fillId="0" borderId="10" xfId="86" applyNumberFormat="1" applyFont="1" applyFill="1" applyBorder="1" applyAlignment="1"/>
    <xf numFmtId="41" fontId="20" fillId="0" borderId="11" xfId="86" applyNumberFormat="1" applyFont="1" applyBorder="1" applyAlignment="1"/>
    <xf numFmtId="41" fontId="20" fillId="0" borderId="15" xfId="86" applyNumberFormat="1" applyFont="1" applyFill="1" applyBorder="1" applyAlignment="1"/>
    <xf numFmtId="41" fontId="27" fillId="0" borderId="10" xfId="86" applyNumberFormat="1" applyFont="1" applyBorder="1" applyAlignment="1"/>
    <xf numFmtId="41" fontId="20" fillId="0" borderId="11" xfId="86" applyNumberFormat="1" applyFont="1" applyFill="1" applyBorder="1" applyAlignment="1"/>
    <xf numFmtId="0" fontId="27" fillId="0" borderId="10" xfId="0" applyFont="1" applyBorder="1"/>
    <xf numFmtId="41" fontId="27" fillId="0" borderId="10" xfId="86" applyNumberFormat="1" applyFont="1" applyFill="1" applyBorder="1" applyAlignment="1"/>
    <xf numFmtId="41" fontId="27" fillId="0" borderId="15" xfId="86" applyNumberFormat="1" applyFont="1" applyFill="1" applyBorder="1" applyAlignment="1"/>
    <xf numFmtId="0" fontId="20" fillId="0" borderId="0" xfId="0" applyFont="1" applyAlignment="1">
      <alignment horizontal="center"/>
    </xf>
    <xf numFmtId="17" fontId="20" fillId="0" borderId="20" xfId="0" quotePrefix="1" applyNumberFormat="1" applyFont="1" applyBorder="1" applyAlignment="1">
      <alignment horizontal="center"/>
    </xf>
    <xf numFmtId="164" fontId="29" fillId="0" borderId="0" xfId="0" applyNumberFormat="1" applyFont="1"/>
    <xf numFmtId="164" fontId="30" fillId="0" borderId="0" xfId="0" applyNumberFormat="1" applyFont="1"/>
    <xf numFmtId="49" fontId="28" fillId="0" borderId="20" xfId="0" applyNumberFormat="1" applyFont="1" applyBorder="1" applyAlignment="1">
      <alignment horizontal="center" wrapText="1"/>
    </xf>
    <xf numFmtId="0" fontId="28" fillId="0" borderId="20" xfId="0" applyFont="1" applyBorder="1" applyAlignment="1">
      <alignment horizontal="center" wrapText="1"/>
    </xf>
    <xf numFmtId="0" fontId="31" fillId="0" borderId="20" xfId="0" applyFont="1" applyFill="1" applyBorder="1" applyAlignment="1">
      <alignment horizontal="center" wrapText="1"/>
    </xf>
    <xf numFmtId="0" fontId="31" fillId="35" borderId="20" xfId="0" applyFont="1" applyFill="1" applyBorder="1" applyAlignment="1">
      <alignment horizontal="center" wrapText="1"/>
    </xf>
    <xf numFmtId="4" fontId="31" fillId="0" borderId="20" xfId="0" applyNumberFormat="1" applyFont="1" applyFill="1" applyBorder="1" applyAlignment="1">
      <alignment horizontal="center" wrapText="1"/>
    </xf>
    <xf numFmtId="49" fontId="0" fillId="0" borderId="20" xfId="0" applyNumberFormat="1" applyBorder="1" applyAlignment="1">
      <alignment horizontal="center"/>
    </xf>
    <xf numFmtId="0" fontId="0" fillId="0" borderId="20" xfId="0" applyBorder="1"/>
    <xf numFmtId="164" fontId="32" fillId="0" borderId="20" xfId="0" applyNumberFormat="1" applyFont="1" applyFill="1" applyBorder="1" applyAlignment="1">
      <alignment horizontal="right"/>
    </xf>
    <xf numFmtId="0" fontId="32" fillId="0" borderId="20" xfId="0" applyFont="1" applyFill="1" applyBorder="1" applyAlignment="1">
      <alignment horizontal="left"/>
    </xf>
    <xf numFmtId="3" fontId="32" fillId="0" borderId="20" xfId="0" applyNumberFormat="1" applyFont="1" applyFill="1" applyBorder="1" applyAlignment="1">
      <alignment wrapText="1"/>
    </xf>
    <xf numFmtId="4" fontId="32" fillId="0" borderId="20" xfId="0" applyNumberFormat="1" applyFont="1" applyFill="1" applyBorder="1"/>
    <xf numFmtId="4" fontId="32" fillId="35" borderId="20" xfId="0" applyNumberFormat="1" applyFont="1" applyFill="1" applyBorder="1"/>
    <xf numFmtId="3" fontId="32" fillId="0" borderId="20" xfId="0" applyNumberFormat="1" applyFont="1" applyFill="1" applyBorder="1"/>
    <xf numFmtId="4" fontId="32" fillId="0" borderId="20" xfId="87" applyNumberFormat="1" applyFont="1" applyFill="1" applyBorder="1"/>
    <xf numFmtId="4" fontId="33" fillId="0" borderId="20" xfId="0" applyNumberFormat="1" applyFont="1" applyFill="1" applyBorder="1"/>
    <xf numFmtId="3" fontId="32" fillId="0" borderId="20" xfId="0" applyNumberFormat="1" applyFont="1" applyFill="1" applyBorder="1" applyAlignment="1">
      <alignment horizontal="right"/>
    </xf>
    <xf numFmtId="3" fontId="32" fillId="0" borderId="20" xfId="87" applyNumberFormat="1" applyFont="1" applyFill="1" applyBorder="1" applyAlignment="1">
      <alignment wrapText="1"/>
    </xf>
    <xf numFmtId="3" fontId="32" fillId="0" borderId="20" xfId="0" applyNumberFormat="1" applyFont="1" applyFill="1" applyBorder="1" applyAlignment="1">
      <alignment vertical="top" wrapText="1"/>
    </xf>
    <xf numFmtId="0" fontId="28" fillId="0" borderId="20" xfId="0" applyFont="1" applyBorder="1"/>
    <xf numFmtId="4" fontId="0" fillId="0" borderId="0" xfId="0" applyNumberFormat="1"/>
    <xf numFmtId="0" fontId="0" fillId="0" borderId="0" xfId="0" applyAlignment="1">
      <alignment horizontal="center"/>
    </xf>
    <xf numFmtId="0" fontId="35" fillId="0" borderId="21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168" fontId="0" fillId="0" borderId="20" xfId="0" quotePrefix="1" applyNumberFormat="1" applyBorder="1" applyAlignment="1">
      <alignment horizontal="right" wrapText="1"/>
    </xf>
    <xf numFmtId="14" fontId="0" fillId="0" borderId="20" xfId="0" applyNumberFormat="1" applyBorder="1" applyAlignment="1">
      <alignment horizontal="right" wrapText="1"/>
    </xf>
    <xf numFmtId="44" fontId="0" fillId="0" borderId="20" xfId="0" applyNumberFormat="1" applyBorder="1" applyAlignment="1">
      <alignment horizontal="right" wrapText="1"/>
    </xf>
    <xf numFmtId="169" fontId="0" fillId="0" borderId="20" xfId="0" quotePrefix="1" applyNumberFormat="1" applyBorder="1" applyAlignment="1">
      <alignment horizontal="right" wrapText="1"/>
    </xf>
    <xf numFmtId="14" fontId="0" fillId="0" borderId="22" xfId="0" applyNumberFormat="1" applyBorder="1" applyAlignment="1">
      <alignment horizontal="right" wrapText="1"/>
    </xf>
    <xf numFmtId="44" fontId="0" fillId="0" borderId="22" xfId="0" applyNumberFormat="1" applyBorder="1" applyAlignment="1">
      <alignment horizontal="right" wrapText="1"/>
    </xf>
    <xf numFmtId="0" fontId="0" fillId="0" borderId="11" xfId="0" applyBorder="1"/>
    <xf numFmtId="14" fontId="36" fillId="36" borderId="20" xfId="88" applyNumberFormat="1" applyFont="1" applyFill="1" applyBorder="1" applyAlignment="1">
      <alignment wrapText="1"/>
    </xf>
    <xf numFmtId="44" fontId="36" fillId="36" borderId="13" xfId="88" applyNumberFormat="1" applyFont="1" applyFill="1" applyBorder="1" applyAlignment="1">
      <alignment horizontal="right" wrapText="1"/>
    </xf>
    <xf numFmtId="44" fontId="36" fillId="36" borderId="25" xfId="88" applyNumberFormat="1" applyFont="1" applyFill="1" applyBorder="1" applyAlignment="1">
      <alignment horizontal="right" wrapText="1"/>
    </xf>
    <xf numFmtId="14" fontId="0" fillId="0" borderId="11" xfId="0" applyNumberFormat="1" applyBorder="1" applyAlignment="1">
      <alignment horizontal="right" wrapText="1"/>
    </xf>
    <xf numFmtId="44" fontId="36" fillId="36" borderId="20" xfId="88" applyNumberFormat="1" applyFont="1" applyFill="1" applyBorder="1" applyAlignment="1">
      <alignment horizontal="right" wrapText="1"/>
    </xf>
    <xf numFmtId="44" fontId="0" fillId="0" borderId="26" xfId="0" applyNumberFormat="1" applyBorder="1" applyAlignment="1">
      <alignment horizontal="right" wrapText="1"/>
    </xf>
    <xf numFmtId="0" fontId="36" fillId="0" borderId="20" xfId="0" applyFont="1" applyBorder="1"/>
    <xf numFmtId="14" fontId="36" fillId="0" borderId="20" xfId="0" applyNumberFormat="1" applyFont="1" applyBorder="1" applyAlignment="1">
      <alignment horizontal="right" wrapText="1"/>
    </xf>
    <xf numFmtId="44" fontId="36" fillId="0" borderId="20" xfId="0" applyNumberFormat="1" applyFont="1" applyBorder="1" applyAlignment="1">
      <alignment horizontal="right" wrapText="1"/>
    </xf>
    <xf numFmtId="0" fontId="0" fillId="0" borderId="20" xfId="0" quotePrefix="1" applyBorder="1" applyAlignment="1">
      <alignment horizontal="right" wrapText="1"/>
    </xf>
    <xf numFmtId="14" fontId="36" fillId="36" borderId="26" xfId="88" applyNumberFormat="1" applyFont="1" applyFill="1" applyBorder="1" applyAlignment="1">
      <alignment wrapText="1"/>
    </xf>
    <xf numFmtId="44" fontId="36" fillId="36" borderId="27" xfId="88" applyNumberFormat="1" applyFont="1" applyFill="1" applyBorder="1" applyAlignment="1">
      <alignment horizontal="right" wrapText="1"/>
    </xf>
    <xf numFmtId="14" fontId="0" fillId="0" borderId="26" xfId="0" applyNumberFormat="1" applyBorder="1" applyAlignment="1">
      <alignment horizontal="right" wrapText="1"/>
    </xf>
    <xf numFmtId="14" fontId="36" fillId="36" borderId="22" xfId="88" applyNumberFormat="1" applyFont="1" applyFill="1" applyBorder="1" applyAlignment="1">
      <alignment wrapText="1"/>
    </xf>
    <xf numFmtId="14" fontId="0" fillId="0" borderId="16" xfId="0" applyNumberFormat="1" applyBorder="1" applyAlignment="1">
      <alignment horizontal="right" wrapText="1"/>
    </xf>
    <xf numFmtId="44" fontId="0" fillId="0" borderId="16" xfId="0" applyNumberFormat="1" applyBorder="1" applyAlignment="1">
      <alignment horizontal="right" wrapText="1"/>
    </xf>
    <xf numFmtId="14" fontId="36" fillId="36" borderId="16" xfId="88" applyNumberFormat="1" applyFont="1" applyFill="1" applyBorder="1" applyAlignment="1">
      <alignment wrapText="1"/>
    </xf>
    <xf numFmtId="44" fontId="36" fillId="36" borderId="28" xfId="88" applyNumberFormat="1" applyFont="1" applyFill="1" applyBorder="1" applyAlignment="1">
      <alignment horizontal="right" wrapText="1"/>
    </xf>
    <xf numFmtId="14" fontId="36" fillId="36" borderId="20" xfId="88" applyNumberFormat="1" applyFont="1" applyFill="1" applyBorder="1" applyAlignment="1">
      <alignment horizontal="right" wrapText="1"/>
    </xf>
    <xf numFmtId="0" fontId="36" fillId="0" borderId="20" xfId="0" quotePrefix="1" applyFont="1" applyBorder="1" applyAlignment="1">
      <alignment horizontal="right" wrapText="1"/>
    </xf>
    <xf numFmtId="0" fontId="36" fillId="0" borderId="11" xfId="0" applyFont="1" applyBorder="1"/>
    <xf numFmtId="14" fontId="0" fillId="36" borderId="20" xfId="0" applyNumberFormat="1" applyFill="1" applyBorder="1" applyAlignment="1">
      <alignment horizontal="right" wrapText="1"/>
    </xf>
    <xf numFmtId="0" fontId="36" fillId="36" borderId="20" xfId="88" applyFont="1" applyFill="1" applyBorder="1" applyAlignment="1">
      <alignment horizontal="right" wrapText="1"/>
    </xf>
    <xf numFmtId="14" fontId="36" fillId="36" borderId="22" xfId="88" applyNumberFormat="1" applyFont="1" applyFill="1" applyBorder="1" applyAlignment="1">
      <alignment horizontal="right" wrapText="1"/>
    </xf>
    <xf numFmtId="14" fontId="0" fillId="36" borderId="20" xfId="0" applyNumberFormat="1" applyFill="1" applyBorder="1" applyAlignment="1">
      <alignment wrapText="1"/>
    </xf>
    <xf numFmtId="14" fontId="0" fillId="36" borderId="22" xfId="0" applyNumberFormat="1" applyFill="1" applyBorder="1" applyAlignment="1">
      <alignment wrapText="1"/>
    </xf>
    <xf numFmtId="44" fontId="36" fillId="36" borderId="20" xfId="87" applyFont="1" applyFill="1" applyBorder="1" applyAlignment="1">
      <alignment horizontal="right" wrapText="1"/>
    </xf>
    <xf numFmtId="14" fontId="36" fillId="36" borderId="21" xfId="88" applyNumberFormat="1" applyFont="1" applyFill="1" applyBorder="1" applyAlignment="1">
      <alignment wrapText="1"/>
    </xf>
    <xf numFmtId="0" fontId="20" fillId="0" borderId="0" xfId="0" applyFont="1" applyFill="1"/>
    <xf numFmtId="0" fontId="20" fillId="0" borderId="0" xfId="0" applyFont="1" applyFill="1" applyAlignment="1"/>
    <xf numFmtId="0" fontId="22" fillId="34" borderId="0" xfId="0" applyFont="1" applyFill="1" applyAlignment="1">
      <alignment horizontal="center"/>
    </xf>
    <xf numFmtId="0" fontId="20" fillId="0" borderId="0" xfId="0" applyFont="1" applyAlignment="1">
      <alignment horizontal="left" wrapText="1"/>
    </xf>
    <xf numFmtId="0" fontId="23" fillId="0" borderId="0" xfId="73" applyFont="1" applyFill="1" applyBorder="1" applyAlignment="1" applyProtection="1">
      <alignment horizontal="left" vertical="top" wrapText="1" readingOrder="1"/>
      <protection locked="0"/>
    </xf>
    <xf numFmtId="0" fontId="35" fillId="0" borderId="23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" xfId="88" builtinId="27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" xfId="86" builtinId="3"/>
    <cellStyle name="Currency" xfId="87" builtinId="4"/>
    <cellStyle name="Explanatory Text 2" xfId="55" xr:uid="{00000000-0005-0000-0000-000037000000}"/>
    <cellStyle name="Explanatory Text 3" xfId="56" xr:uid="{00000000-0005-0000-0000-000038000000}"/>
    <cellStyle name="Good 2" xfId="57" xr:uid="{00000000-0005-0000-0000-000039000000}"/>
    <cellStyle name="Good 3" xfId="58" xr:uid="{00000000-0005-0000-0000-00003A000000}"/>
    <cellStyle name="Heading 1 2" xfId="59" xr:uid="{00000000-0005-0000-0000-00003B000000}"/>
    <cellStyle name="Heading 1 3" xfId="60" xr:uid="{00000000-0005-0000-0000-00003C000000}"/>
    <cellStyle name="Heading 2 2" xfId="61" xr:uid="{00000000-0005-0000-0000-00003D000000}"/>
    <cellStyle name="Heading 2 3" xfId="62" xr:uid="{00000000-0005-0000-0000-00003E000000}"/>
    <cellStyle name="Heading 3 2" xfId="63" xr:uid="{00000000-0005-0000-0000-00003F000000}"/>
    <cellStyle name="Heading 3 3" xfId="64" xr:uid="{00000000-0005-0000-0000-000040000000}"/>
    <cellStyle name="Heading 4 2" xfId="65" xr:uid="{00000000-0005-0000-0000-000041000000}"/>
    <cellStyle name="Heading 4 3" xfId="66" xr:uid="{00000000-0005-0000-0000-000042000000}"/>
    <cellStyle name="Input 2" xfId="67" xr:uid="{00000000-0005-0000-0000-000043000000}"/>
    <cellStyle name="Input 3" xfId="68" xr:uid="{00000000-0005-0000-0000-000044000000}"/>
    <cellStyle name="Linked Cell 2" xfId="69" xr:uid="{00000000-0005-0000-0000-000045000000}"/>
    <cellStyle name="Linked Cell 3" xfId="70" xr:uid="{00000000-0005-0000-0000-000046000000}"/>
    <cellStyle name="Neutral 2" xfId="71" xr:uid="{00000000-0005-0000-0000-000047000000}"/>
    <cellStyle name="Neutral 3" xfId="72" xr:uid="{00000000-0005-0000-0000-000048000000}"/>
    <cellStyle name="Normal" xfId="0" builtinId="0"/>
    <cellStyle name="Normal 2" xfId="73" xr:uid="{00000000-0005-0000-0000-00004A000000}"/>
    <cellStyle name="Normal 2 2" xfId="74" xr:uid="{00000000-0005-0000-0000-00004B000000}"/>
    <cellStyle name="Normal 3" xfId="75" xr:uid="{00000000-0005-0000-0000-00004C000000}"/>
    <cellStyle name="Normal 4" xfId="76" xr:uid="{00000000-0005-0000-0000-00004D000000}"/>
    <cellStyle name="Note 2" xfId="77" xr:uid="{00000000-0005-0000-0000-00004E000000}"/>
    <cellStyle name="Note 3" xfId="78" xr:uid="{00000000-0005-0000-0000-00004F000000}"/>
    <cellStyle name="Output 2" xfId="79" xr:uid="{00000000-0005-0000-0000-000050000000}"/>
    <cellStyle name="Output 3" xfId="80" xr:uid="{00000000-0005-0000-0000-000051000000}"/>
    <cellStyle name="Title 2" xfId="81" xr:uid="{00000000-0005-0000-0000-000052000000}"/>
    <cellStyle name="Total 2" xfId="82" xr:uid="{00000000-0005-0000-0000-000053000000}"/>
    <cellStyle name="Total 3" xfId="83" xr:uid="{00000000-0005-0000-0000-000054000000}"/>
    <cellStyle name="Warning Text 2" xfId="84" xr:uid="{00000000-0005-0000-0000-000055000000}"/>
    <cellStyle name="Warning Text 3" xfId="85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331"/>
  <sheetViews>
    <sheetView tabSelected="1" workbookViewId="0">
      <pane xSplit="2" ySplit="3" topLeftCell="L306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ColWidth="9.140625" defaultRowHeight="15" x14ac:dyDescent="0.2"/>
  <cols>
    <col min="1" max="1" width="10.5703125" style="65" customWidth="1"/>
    <col min="2" max="2" width="30.85546875" style="26" bestFit="1" customWidth="1"/>
    <col min="3" max="3" width="15.5703125" style="39" bestFit="1" customWidth="1"/>
    <col min="4" max="4" width="16.28515625" style="39" bestFit="1" customWidth="1"/>
    <col min="5" max="5" width="12.5703125" style="39" bestFit="1" customWidth="1"/>
    <col min="6" max="6" width="18" style="39" bestFit="1" customWidth="1"/>
    <col min="7" max="7" width="12.42578125" style="39" bestFit="1" customWidth="1"/>
    <col min="8" max="8" width="12" style="39" customWidth="1"/>
    <col min="9" max="9" width="20.5703125" style="39" bestFit="1" customWidth="1"/>
    <col min="10" max="10" width="15.28515625" style="39" customWidth="1"/>
    <col min="11" max="12" width="11.7109375" style="39" bestFit="1" customWidth="1"/>
    <col min="13" max="13" width="11.28515625" style="39" customWidth="1"/>
    <col min="14" max="14" width="12.28515625" style="39" customWidth="1"/>
    <col min="15" max="15" width="14.5703125" style="26" bestFit="1" customWidth="1"/>
    <col min="16" max="16" width="16.42578125" style="26" customWidth="1"/>
    <col min="17" max="17" width="15" style="26" bestFit="1" customWidth="1"/>
    <col min="18" max="18" width="16.28515625" style="26" customWidth="1"/>
    <col min="19" max="19" width="18.42578125" style="26" customWidth="1"/>
    <col min="20" max="20" width="17.5703125" style="26" customWidth="1"/>
    <col min="21" max="16384" width="9.140625" style="26"/>
  </cols>
  <sheetData>
    <row r="1" spans="1:20" ht="18" x14ac:dyDescent="0.25">
      <c r="A1" s="38" t="s">
        <v>1457</v>
      </c>
      <c r="O1" s="40"/>
      <c r="P1" s="41"/>
    </row>
    <row r="2" spans="1:20" x14ac:dyDescent="0.2">
      <c r="A2" s="42"/>
      <c r="F2" s="43" t="s">
        <v>341</v>
      </c>
      <c r="G2" s="44"/>
      <c r="H2" s="44"/>
      <c r="I2" s="44"/>
      <c r="J2" s="44"/>
      <c r="K2" s="44"/>
      <c r="L2" s="44"/>
      <c r="M2" s="44"/>
      <c r="N2" s="44"/>
      <c r="O2" s="45" t="s">
        <v>329</v>
      </c>
      <c r="P2" s="46"/>
      <c r="Q2" s="47"/>
      <c r="S2" s="66" t="s">
        <v>1103</v>
      </c>
      <c r="T2" s="47"/>
    </row>
    <row r="3" spans="1:20" s="53" customFormat="1" ht="78.75" x14ac:dyDescent="0.25">
      <c r="A3" s="48" t="s">
        <v>356</v>
      </c>
      <c r="B3" s="49" t="s">
        <v>357</v>
      </c>
      <c r="C3" s="50" t="s">
        <v>330</v>
      </c>
      <c r="D3" s="50" t="s">
        <v>331</v>
      </c>
      <c r="E3" s="50" t="s">
        <v>351</v>
      </c>
      <c r="F3" s="50" t="s">
        <v>332</v>
      </c>
      <c r="G3" s="50" t="s">
        <v>333</v>
      </c>
      <c r="H3" s="50" t="s">
        <v>352</v>
      </c>
      <c r="I3" s="50" t="s">
        <v>340</v>
      </c>
      <c r="J3" s="50" t="s">
        <v>334</v>
      </c>
      <c r="K3" s="50" t="s">
        <v>349</v>
      </c>
      <c r="L3" s="50" t="s">
        <v>335</v>
      </c>
      <c r="M3" s="51" t="s">
        <v>353</v>
      </c>
      <c r="N3" s="51" t="s">
        <v>336</v>
      </c>
      <c r="O3" s="52" t="s">
        <v>337</v>
      </c>
      <c r="P3" s="49" t="s">
        <v>1049</v>
      </c>
      <c r="Q3" s="49" t="s">
        <v>1050</v>
      </c>
      <c r="R3" s="49" t="s">
        <v>338</v>
      </c>
      <c r="S3" s="49" t="s">
        <v>1048</v>
      </c>
      <c r="T3" s="49" t="s">
        <v>339</v>
      </c>
    </row>
    <row r="4" spans="1:20" ht="15.75" x14ac:dyDescent="0.25">
      <c r="A4" s="54" t="s">
        <v>10</v>
      </c>
      <c r="B4" s="55" t="s">
        <v>0</v>
      </c>
      <c r="C4" s="56">
        <v>181552</v>
      </c>
      <c r="D4" s="56"/>
      <c r="E4" s="56"/>
      <c r="F4" s="57"/>
      <c r="G4" s="57"/>
      <c r="H4" s="57"/>
      <c r="I4" s="57"/>
      <c r="J4" s="57"/>
      <c r="K4" s="57"/>
      <c r="L4" s="56"/>
      <c r="M4" s="58"/>
      <c r="N4" s="58"/>
      <c r="O4" s="59">
        <v>47174</v>
      </c>
      <c r="P4" s="57">
        <v>164052</v>
      </c>
      <c r="Q4" s="57">
        <v>5466</v>
      </c>
      <c r="R4" s="60">
        <f>SUM(C4:Q4)</f>
        <v>398244</v>
      </c>
      <c r="S4" s="57">
        <v>0</v>
      </c>
      <c r="T4" s="57">
        <v>250406.68</v>
      </c>
    </row>
    <row r="5" spans="1:20" ht="15.75" x14ac:dyDescent="0.25">
      <c r="A5" s="54" t="s">
        <v>8</v>
      </c>
      <c r="B5" s="55" t="s">
        <v>948</v>
      </c>
      <c r="C5" s="56">
        <v>74567</v>
      </c>
      <c r="D5" s="56"/>
      <c r="E5" s="56"/>
      <c r="F5" s="57"/>
      <c r="G5" s="57"/>
      <c r="H5" s="57"/>
      <c r="I5" s="57"/>
      <c r="J5" s="57"/>
      <c r="K5" s="57"/>
      <c r="L5" s="57"/>
      <c r="M5" s="61"/>
      <c r="N5" s="58"/>
      <c r="O5" s="59">
        <v>0</v>
      </c>
      <c r="P5" s="57">
        <v>72270</v>
      </c>
      <c r="Q5" s="57">
        <v>0</v>
      </c>
      <c r="R5" s="60">
        <f t="shared" ref="R5:R68" si="0">SUM(C5:Q5)</f>
        <v>146837</v>
      </c>
      <c r="S5" s="57">
        <v>23455.38</v>
      </c>
      <c r="T5" s="57">
        <v>92414.05</v>
      </c>
    </row>
    <row r="6" spans="1:20" ht="15.75" x14ac:dyDescent="0.25">
      <c r="A6" s="54" t="s">
        <v>9</v>
      </c>
      <c r="B6" s="55" t="s">
        <v>1051</v>
      </c>
      <c r="C6" s="56">
        <v>534193</v>
      </c>
      <c r="D6" s="56"/>
      <c r="E6" s="56"/>
      <c r="F6" s="57"/>
      <c r="G6" s="57"/>
      <c r="H6" s="57"/>
      <c r="I6" s="57"/>
      <c r="J6" s="57"/>
      <c r="K6" s="57"/>
      <c r="L6" s="57"/>
      <c r="M6" s="61"/>
      <c r="N6" s="58"/>
      <c r="O6" s="59">
        <v>564129</v>
      </c>
      <c r="P6" s="57">
        <v>0</v>
      </c>
      <c r="Q6" s="57">
        <v>6226</v>
      </c>
      <c r="R6" s="60">
        <f t="shared" si="0"/>
        <v>1104548</v>
      </c>
      <c r="S6" s="57">
        <v>15105.61</v>
      </c>
      <c r="T6" s="57">
        <v>770857.75</v>
      </c>
    </row>
    <row r="7" spans="1:20" ht="15.75" x14ac:dyDescent="0.25">
      <c r="A7" s="54" t="s">
        <v>12</v>
      </c>
      <c r="B7" s="55" t="s">
        <v>1052</v>
      </c>
      <c r="C7" s="56">
        <v>177315</v>
      </c>
      <c r="D7" s="56"/>
      <c r="E7" s="56"/>
      <c r="F7" s="57"/>
      <c r="G7" s="57"/>
      <c r="H7" s="57"/>
      <c r="I7" s="57"/>
      <c r="J7" s="57"/>
      <c r="K7" s="57"/>
      <c r="L7" s="57"/>
      <c r="M7" s="61"/>
      <c r="N7" s="58"/>
      <c r="O7" s="59">
        <v>0</v>
      </c>
      <c r="P7" s="57">
        <v>14454</v>
      </c>
      <c r="Q7" s="57">
        <v>0</v>
      </c>
      <c r="R7" s="60">
        <f t="shared" si="0"/>
        <v>191769</v>
      </c>
      <c r="S7" s="57">
        <v>19626.93</v>
      </c>
      <c r="T7" s="57">
        <v>442928.26</v>
      </c>
    </row>
    <row r="8" spans="1:20" ht="15.75" x14ac:dyDescent="0.25">
      <c r="A8" s="54" t="s">
        <v>13</v>
      </c>
      <c r="B8" s="55" t="s">
        <v>955</v>
      </c>
      <c r="C8" s="56">
        <v>58866</v>
      </c>
      <c r="D8" s="56"/>
      <c r="E8" s="56"/>
      <c r="F8" s="57"/>
      <c r="G8" s="57"/>
      <c r="H8" s="57"/>
      <c r="I8" s="57"/>
      <c r="J8" s="57"/>
      <c r="K8" s="57"/>
      <c r="L8" s="57"/>
      <c r="M8" s="61"/>
      <c r="N8" s="58"/>
      <c r="O8" s="59">
        <v>106663</v>
      </c>
      <c r="P8" s="57">
        <v>0</v>
      </c>
      <c r="Q8" s="57">
        <v>0</v>
      </c>
      <c r="R8" s="60">
        <f t="shared" si="0"/>
        <v>165529</v>
      </c>
      <c r="S8" s="57">
        <v>3441.19</v>
      </c>
      <c r="T8" s="57">
        <v>0</v>
      </c>
    </row>
    <row r="9" spans="1:20" ht="15.75" x14ac:dyDescent="0.25">
      <c r="A9" s="54" t="s">
        <v>14</v>
      </c>
      <c r="B9" s="55" t="s">
        <v>946</v>
      </c>
      <c r="C9" s="56">
        <v>400491</v>
      </c>
      <c r="D9" s="56"/>
      <c r="E9" s="56"/>
      <c r="F9" s="57"/>
      <c r="G9" s="57"/>
      <c r="H9" s="57"/>
      <c r="I9" s="57"/>
      <c r="J9" s="57"/>
      <c r="K9" s="57"/>
      <c r="L9" s="57"/>
      <c r="M9" s="61"/>
      <c r="N9" s="58"/>
      <c r="O9" s="59">
        <v>0</v>
      </c>
      <c r="P9" s="57">
        <v>116354</v>
      </c>
      <c r="Q9" s="57">
        <v>0</v>
      </c>
      <c r="R9" s="60">
        <f t="shared" si="0"/>
        <v>516845</v>
      </c>
      <c r="S9" s="57">
        <v>2284.11</v>
      </c>
      <c r="T9" s="57">
        <v>262293.86</v>
      </c>
    </row>
    <row r="10" spans="1:20" ht="15.75" x14ac:dyDescent="0.25">
      <c r="A10" s="54" t="s">
        <v>15</v>
      </c>
      <c r="B10" s="55" t="s">
        <v>945</v>
      </c>
      <c r="C10" s="56">
        <v>187468</v>
      </c>
      <c r="D10" s="56"/>
      <c r="E10" s="56"/>
      <c r="F10" s="57"/>
      <c r="G10" s="57"/>
      <c r="H10" s="57"/>
      <c r="I10" s="57"/>
      <c r="J10" s="57"/>
      <c r="K10" s="57"/>
      <c r="L10" s="57"/>
      <c r="M10" s="61"/>
      <c r="N10" s="58"/>
      <c r="O10" s="59">
        <v>57080</v>
      </c>
      <c r="P10" s="57">
        <v>92505</v>
      </c>
      <c r="Q10" s="57">
        <v>0</v>
      </c>
      <c r="R10" s="60">
        <f t="shared" si="0"/>
        <v>337053</v>
      </c>
      <c r="S10" s="57">
        <v>0</v>
      </c>
      <c r="T10" s="57">
        <v>175920.68</v>
      </c>
    </row>
    <row r="11" spans="1:20" ht="15.75" x14ac:dyDescent="0.25">
      <c r="A11" s="54" t="s">
        <v>16</v>
      </c>
      <c r="B11" s="55" t="s">
        <v>944</v>
      </c>
      <c r="C11" s="56">
        <v>101467</v>
      </c>
      <c r="D11" s="56"/>
      <c r="E11" s="56"/>
      <c r="F11" s="57"/>
      <c r="G11" s="57"/>
      <c r="H11" s="57"/>
      <c r="I11" s="57"/>
      <c r="J11" s="57"/>
      <c r="K11" s="57"/>
      <c r="L11" s="57"/>
      <c r="M11" s="61"/>
      <c r="N11" s="58"/>
      <c r="O11" s="59">
        <v>0</v>
      </c>
      <c r="P11" s="57">
        <v>104791</v>
      </c>
      <c r="Q11" s="57">
        <v>1556</v>
      </c>
      <c r="R11" s="60">
        <f t="shared" si="0"/>
        <v>207814</v>
      </c>
      <c r="S11" s="57">
        <v>0</v>
      </c>
      <c r="T11" s="57">
        <v>120037.19</v>
      </c>
    </row>
    <row r="12" spans="1:20" ht="15.75" x14ac:dyDescent="0.25">
      <c r="A12" s="54" t="s">
        <v>17</v>
      </c>
      <c r="B12" s="55" t="s">
        <v>1053</v>
      </c>
      <c r="C12" s="56">
        <v>430517</v>
      </c>
      <c r="D12" s="56"/>
      <c r="E12" s="56"/>
      <c r="F12" s="57"/>
      <c r="G12" s="57"/>
      <c r="H12" s="57"/>
      <c r="I12" s="57"/>
      <c r="J12" s="57"/>
      <c r="K12" s="57"/>
      <c r="L12" s="57"/>
      <c r="M12" s="61"/>
      <c r="N12" s="58"/>
      <c r="O12" s="59">
        <v>57821</v>
      </c>
      <c r="P12" s="57">
        <v>83833</v>
      </c>
      <c r="Q12" s="57">
        <v>4670</v>
      </c>
      <c r="R12" s="60">
        <f t="shared" si="0"/>
        <v>576841</v>
      </c>
      <c r="S12" s="57">
        <v>35856.35</v>
      </c>
      <c r="T12" s="57">
        <v>1017725.2</v>
      </c>
    </row>
    <row r="13" spans="1:20" ht="15.75" x14ac:dyDescent="0.25">
      <c r="A13" s="54" t="s">
        <v>18</v>
      </c>
      <c r="B13" s="55" t="s">
        <v>956</v>
      </c>
      <c r="C13" s="56">
        <v>297706</v>
      </c>
      <c r="D13" s="56"/>
      <c r="E13" s="56"/>
      <c r="F13" s="57"/>
      <c r="G13" s="57"/>
      <c r="H13" s="57"/>
      <c r="I13" s="57"/>
      <c r="J13" s="57"/>
      <c r="K13" s="57"/>
      <c r="L13" s="57"/>
      <c r="M13" s="61"/>
      <c r="N13" s="58"/>
      <c r="O13" s="59">
        <v>288702</v>
      </c>
      <c r="P13" s="57">
        <v>0</v>
      </c>
      <c r="Q13" s="57">
        <v>3133</v>
      </c>
      <c r="R13" s="60">
        <f t="shared" si="0"/>
        <v>589541</v>
      </c>
      <c r="S13" s="57">
        <v>19256.939999999999</v>
      </c>
      <c r="T13" s="57">
        <v>472079.1</v>
      </c>
    </row>
    <row r="14" spans="1:20" ht="15.75" x14ac:dyDescent="0.25">
      <c r="A14" s="54" t="s">
        <v>209</v>
      </c>
      <c r="B14" s="55" t="s">
        <v>1054</v>
      </c>
      <c r="C14" s="56">
        <v>151403</v>
      </c>
      <c r="D14" s="56"/>
      <c r="E14" s="56"/>
      <c r="F14" s="57"/>
      <c r="G14" s="57"/>
      <c r="H14" s="57"/>
      <c r="I14" s="57"/>
      <c r="J14" s="57"/>
      <c r="K14" s="57"/>
      <c r="L14" s="57"/>
      <c r="M14" s="61"/>
      <c r="N14" s="58"/>
      <c r="O14" s="59">
        <v>0</v>
      </c>
      <c r="P14" s="57">
        <v>74438</v>
      </c>
      <c r="Q14" s="57">
        <v>0</v>
      </c>
      <c r="R14" s="60">
        <f t="shared" si="0"/>
        <v>225841</v>
      </c>
      <c r="S14" s="57">
        <v>0</v>
      </c>
      <c r="T14" s="57">
        <v>177285.67</v>
      </c>
    </row>
    <row r="15" spans="1:20" ht="15.75" x14ac:dyDescent="0.25">
      <c r="A15" s="54" t="s">
        <v>19</v>
      </c>
      <c r="B15" s="55" t="s">
        <v>941</v>
      </c>
      <c r="C15" s="56">
        <v>309352</v>
      </c>
      <c r="D15" s="56"/>
      <c r="E15" s="56"/>
      <c r="F15" s="57"/>
      <c r="G15" s="57"/>
      <c r="H15" s="57"/>
      <c r="I15" s="57"/>
      <c r="J15" s="57"/>
      <c r="K15" s="57"/>
      <c r="L15" s="57"/>
      <c r="M15" s="61"/>
      <c r="N15" s="58"/>
      <c r="O15" s="59">
        <v>123797</v>
      </c>
      <c r="P15" s="57">
        <v>211751</v>
      </c>
      <c r="Q15" s="57">
        <v>20237</v>
      </c>
      <c r="R15" s="60">
        <f t="shared" si="0"/>
        <v>665137</v>
      </c>
      <c r="S15" s="57">
        <v>36066.74</v>
      </c>
      <c r="T15" s="57">
        <v>219359.75</v>
      </c>
    </row>
    <row r="16" spans="1:20" ht="15.75" x14ac:dyDescent="0.25">
      <c r="A16" s="54" t="s">
        <v>20</v>
      </c>
      <c r="B16" s="55" t="s">
        <v>940</v>
      </c>
      <c r="C16" s="56">
        <v>1633891</v>
      </c>
      <c r="D16" s="56"/>
      <c r="E16" s="56"/>
      <c r="F16" s="57"/>
      <c r="G16" s="57"/>
      <c r="H16" s="57"/>
      <c r="I16" s="57"/>
      <c r="J16" s="57"/>
      <c r="K16" s="57"/>
      <c r="L16" s="57"/>
      <c r="M16" s="61"/>
      <c r="N16" s="58"/>
      <c r="O16" s="59">
        <v>0</v>
      </c>
      <c r="P16" s="57">
        <v>513117</v>
      </c>
      <c r="Q16" s="57">
        <v>68481</v>
      </c>
      <c r="R16" s="60">
        <f t="shared" si="0"/>
        <v>2215489</v>
      </c>
      <c r="S16" s="57">
        <v>580253.51</v>
      </c>
      <c r="T16" s="57">
        <v>2370090.2000000002</v>
      </c>
    </row>
    <row r="17" spans="1:20" ht="15.75" x14ac:dyDescent="0.25">
      <c r="A17" s="54" t="s">
        <v>21</v>
      </c>
      <c r="B17" s="55" t="s">
        <v>939</v>
      </c>
      <c r="C17" s="56">
        <v>231000</v>
      </c>
      <c r="D17" s="56"/>
      <c r="E17" s="56"/>
      <c r="F17" s="57"/>
      <c r="G17" s="57"/>
      <c r="H17" s="57"/>
      <c r="I17" s="57"/>
      <c r="J17" s="57"/>
      <c r="K17" s="57"/>
      <c r="L17" s="57"/>
      <c r="M17" s="61"/>
      <c r="N17" s="58"/>
      <c r="O17" s="59">
        <v>0</v>
      </c>
      <c r="P17" s="57">
        <v>371467</v>
      </c>
      <c r="Q17" s="57">
        <v>9340</v>
      </c>
      <c r="R17" s="60">
        <f t="shared" si="0"/>
        <v>611807</v>
      </c>
      <c r="S17" s="57">
        <v>18111.23</v>
      </c>
      <c r="T17" s="57">
        <v>14303.8</v>
      </c>
    </row>
    <row r="18" spans="1:20" ht="15.75" x14ac:dyDescent="0.25">
      <c r="A18" s="54" t="s">
        <v>22</v>
      </c>
      <c r="B18" s="55" t="s">
        <v>957</v>
      </c>
      <c r="C18" s="56">
        <v>50202</v>
      </c>
      <c r="D18" s="56"/>
      <c r="E18" s="56"/>
      <c r="F18" s="57"/>
      <c r="G18" s="57"/>
      <c r="H18" s="57"/>
      <c r="I18" s="57"/>
      <c r="J18" s="57"/>
      <c r="K18" s="57"/>
      <c r="L18" s="57"/>
      <c r="M18" s="61"/>
      <c r="N18" s="58"/>
      <c r="O18" s="59">
        <v>74430</v>
      </c>
      <c r="P18" s="57">
        <v>0</v>
      </c>
      <c r="Q18" s="57">
        <v>0</v>
      </c>
      <c r="R18" s="60">
        <f t="shared" si="0"/>
        <v>124632</v>
      </c>
      <c r="S18" s="57">
        <v>0</v>
      </c>
      <c r="T18" s="57">
        <v>106171.16</v>
      </c>
    </row>
    <row r="19" spans="1:20" ht="15.75" x14ac:dyDescent="0.25">
      <c r="A19" s="54" t="s">
        <v>23</v>
      </c>
      <c r="B19" s="55" t="s">
        <v>958</v>
      </c>
      <c r="C19" s="56">
        <v>3420479</v>
      </c>
      <c r="D19" s="56"/>
      <c r="E19" s="56"/>
      <c r="F19" s="57"/>
      <c r="G19" s="57"/>
      <c r="H19" s="57"/>
      <c r="I19" s="57"/>
      <c r="J19" s="57"/>
      <c r="K19" s="57"/>
      <c r="L19" s="57"/>
      <c r="M19" s="61"/>
      <c r="N19" s="58"/>
      <c r="O19" s="59">
        <v>1180149</v>
      </c>
      <c r="P19" s="57">
        <v>0</v>
      </c>
      <c r="Q19" s="57">
        <v>85990</v>
      </c>
      <c r="R19" s="60">
        <f t="shared" si="0"/>
        <v>4686618</v>
      </c>
      <c r="S19" s="57">
        <v>332501.34999999998</v>
      </c>
      <c r="T19" s="57">
        <v>5803143.0899999999</v>
      </c>
    </row>
    <row r="20" spans="1:20" ht="15.75" x14ac:dyDescent="0.25">
      <c r="A20" s="54" t="s">
        <v>24</v>
      </c>
      <c r="B20" s="55" t="s">
        <v>938</v>
      </c>
      <c r="C20" s="56">
        <v>294428</v>
      </c>
      <c r="D20" s="56"/>
      <c r="E20" s="56"/>
      <c r="F20" s="57"/>
      <c r="G20" s="57"/>
      <c r="H20" s="57"/>
      <c r="I20" s="57"/>
      <c r="J20" s="57"/>
      <c r="K20" s="57"/>
      <c r="L20" s="57"/>
      <c r="M20" s="61"/>
      <c r="N20" s="58"/>
      <c r="O20" s="59">
        <v>0</v>
      </c>
      <c r="P20" s="57">
        <v>9395</v>
      </c>
      <c r="Q20" s="57">
        <v>0</v>
      </c>
      <c r="R20" s="60">
        <f t="shared" si="0"/>
        <v>303823</v>
      </c>
      <c r="S20" s="57">
        <v>0</v>
      </c>
      <c r="T20" s="57">
        <v>0</v>
      </c>
    </row>
    <row r="21" spans="1:20" ht="15.75" x14ac:dyDescent="0.25">
      <c r="A21" s="54" t="s">
        <v>219</v>
      </c>
      <c r="B21" s="55" t="s">
        <v>1055</v>
      </c>
      <c r="C21" s="56">
        <v>146067</v>
      </c>
      <c r="D21" s="56"/>
      <c r="E21" s="56"/>
      <c r="F21" s="57"/>
      <c r="G21" s="57"/>
      <c r="H21" s="57"/>
      <c r="I21" s="57"/>
      <c r="J21" s="57"/>
      <c r="K21" s="57"/>
      <c r="L21" s="57"/>
      <c r="M21" s="61"/>
      <c r="N21" s="58"/>
      <c r="O21" s="59">
        <v>0</v>
      </c>
      <c r="P21" s="57">
        <v>130086</v>
      </c>
      <c r="Q21" s="57">
        <v>0</v>
      </c>
      <c r="R21" s="60">
        <f t="shared" si="0"/>
        <v>276153</v>
      </c>
      <c r="S21" s="57">
        <v>0</v>
      </c>
      <c r="T21" s="57">
        <v>92762.1</v>
      </c>
    </row>
    <row r="22" spans="1:20" ht="15.75" x14ac:dyDescent="0.25">
      <c r="A22" s="54" t="s">
        <v>25</v>
      </c>
      <c r="B22" s="55" t="s">
        <v>936</v>
      </c>
      <c r="C22" s="56">
        <v>100889</v>
      </c>
      <c r="D22" s="56"/>
      <c r="E22" s="56"/>
      <c r="F22" s="57"/>
      <c r="G22" s="57"/>
      <c r="H22" s="57"/>
      <c r="I22" s="57"/>
      <c r="J22" s="57"/>
      <c r="K22" s="57"/>
      <c r="L22" s="57"/>
      <c r="M22" s="61"/>
      <c r="N22" s="58"/>
      <c r="O22" s="59">
        <v>0</v>
      </c>
      <c r="P22" s="57">
        <v>86724</v>
      </c>
      <c r="Q22" s="57">
        <v>7783</v>
      </c>
      <c r="R22" s="60">
        <f t="shared" si="0"/>
        <v>195396</v>
      </c>
      <c r="S22" s="57">
        <v>0</v>
      </c>
      <c r="T22" s="57">
        <v>0</v>
      </c>
    </row>
    <row r="23" spans="1:20" ht="15.75" x14ac:dyDescent="0.25">
      <c r="A23" s="54" t="s">
        <v>26</v>
      </c>
      <c r="B23" s="55" t="s">
        <v>959</v>
      </c>
      <c r="C23" s="56">
        <v>496929</v>
      </c>
      <c r="D23" s="56"/>
      <c r="E23" s="56"/>
      <c r="F23" s="57"/>
      <c r="G23" s="57"/>
      <c r="H23" s="57"/>
      <c r="I23" s="57"/>
      <c r="J23" s="57"/>
      <c r="K23" s="57"/>
      <c r="L23" s="57"/>
      <c r="M23" s="61"/>
      <c r="N23" s="58"/>
      <c r="O23" s="59">
        <v>197927</v>
      </c>
      <c r="P23" s="57">
        <v>0</v>
      </c>
      <c r="Q23" s="57">
        <v>3484</v>
      </c>
      <c r="R23" s="60">
        <f t="shared" si="0"/>
        <v>698340</v>
      </c>
      <c r="S23" s="57">
        <v>2927.01</v>
      </c>
      <c r="T23" s="57">
        <v>618099.86</v>
      </c>
    </row>
    <row r="24" spans="1:20" ht="15.75" x14ac:dyDescent="0.25">
      <c r="A24" s="54" t="s">
        <v>27</v>
      </c>
      <c r="B24" s="55" t="s">
        <v>935</v>
      </c>
      <c r="C24" s="56">
        <v>125769</v>
      </c>
      <c r="D24" s="56"/>
      <c r="E24" s="56"/>
      <c r="F24" s="57"/>
      <c r="G24" s="57"/>
      <c r="H24" s="57"/>
      <c r="I24" s="57"/>
      <c r="J24" s="57"/>
      <c r="K24" s="57"/>
      <c r="L24" s="57"/>
      <c r="M24" s="61"/>
      <c r="N24" s="58"/>
      <c r="O24" s="59">
        <v>0</v>
      </c>
      <c r="P24" s="57">
        <v>14454</v>
      </c>
      <c r="Q24" s="57">
        <v>1565</v>
      </c>
      <c r="R24" s="60">
        <f t="shared" si="0"/>
        <v>141788</v>
      </c>
      <c r="S24" s="57">
        <v>0</v>
      </c>
      <c r="T24" s="57">
        <v>0</v>
      </c>
    </row>
    <row r="25" spans="1:20" ht="15.75" x14ac:dyDescent="0.25">
      <c r="A25" s="54" t="s">
        <v>11</v>
      </c>
      <c r="B25" s="55" t="s">
        <v>328</v>
      </c>
      <c r="C25" s="56">
        <v>277115</v>
      </c>
      <c r="D25" s="56"/>
      <c r="E25" s="56"/>
      <c r="F25" s="57"/>
      <c r="G25" s="57"/>
      <c r="H25" s="57"/>
      <c r="I25" s="57"/>
      <c r="J25" s="57"/>
      <c r="K25" s="57"/>
      <c r="L25" s="57"/>
      <c r="M25" s="61"/>
      <c r="N25" s="58"/>
      <c r="O25" s="59">
        <v>202647</v>
      </c>
      <c r="P25" s="57">
        <v>0</v>
      </c>
      <c r="Q25" s="57">
        <v>0</v>
      </c>
      <c r="R25" s="60">
        <f t="shared" si="0"/>
        <v>479762</v>
      </c>
      <c r="S25" s="57">
        <v>0</v>
      </c>
      <c r="T25" s="57">
        <v>547708.98</v>
      </c>
    </row>
    <row r="26" spans="1:20" ht="15.75" x14ac:dyDescent="0.25">
      <c r="A26" s="54" t="s">
        <v>28</v>
      </c>
      <c r="B26" s="55" t="s">
        <v>961</v>
      </c>
      <c r="C26" s="56">
        <v>503722</v>
      </c>
      <c r="D26" s="56"/>
      <c r="E26" s="56"/>
      <c r="F26" s="57"/>
      <c r="G26" s="57"/>
      <c r="H26" s="57"/>
      <c r="I26" s="57"/>
      <c r="J26" s="57"/>
      <c r="K26" s="57"/>
      <c r="L26" s="57"/>
      <c r="M26" s="61"/>
      <c r="N26" s="58"/>
      <c r="O26" s="59">
        <v>438849</v>
      </c>
      <c r="P26" s="57">
        <v>0</v>
      </c>
      <c r="Q26" s="57">
        <v>9340</v>
      </c>
      <c r="R26" s="60">
        <f t="shared" si="0"/>
        <v>951911</v>
      </c>
      <c r="S26" s="57">
        <v>143997.93</v>
      </c>
      <c r="T26" s="57">
        <v>934195.72</v>
      </c>
    </row>
    <row r="27" spans="1:20" ht="15.75" x14ac:dyDescent="0.25">
      <c r="A27" s="54" t="s">
        <v>29</v>
      </c>
      <c r="B27" s="55" t="s">
        <v>934</v>
      </c>
      <c r="C27" s="56">
        <v>96050</v>
      </c>
      <c r="D27" s="56"/>
      <c r="E27" s="56"/>
      <c r="F27" s="57"/>
      <c r="G27" s="57"/>
      <c r="H27" s="57"/>
      <c r="I27" s="57"/>
      <c r="J27" s="57"/>
      <c r="K27" s="57"/>
      <c r="L27" s="57"/>
      <c r="M27" s="61"/>
      <c r="N27" s="58"/>
      <c r="O27" s="59">
        <v>11119</v>
      </c>
      <c r="P27" s="57">
        <v>25294</v>
      </c>
      <c r="Q27" s="57">
        <v>0</v>
      </c>
      <c r="R27" s="60">
        <f t="shared" si="0"/>
        <v>132463</v>
      </c>
      <c r="S27" s="57">
        <v>0</v>
      </c>
      <c r="T27" s="57">
        <v>45290.74</v>
      </c>
    </row>
    <row r="28" spans="1:20" ht="15.75" x14ac:dyDescent="0.25">
      <c r="A28" s="54" t="s">
        <v>30</v>
      </c>
      <c r="B28" s="55" t="s">
        <v>1</v>
      </c>
      <c r="C28" s="56">
        <v>177183</v>
      </c>
      <c r="D28" s="56"/>
      <c r="E28" s="56"/>
      <c r="F28" s="57"/>
      <c r="G28" s="57"/>
      <c r="H28" s="57"/>
      <c r="I28" s="57"/>
      <c r="J28" s="57"/>
      <c r="K28" s="57"/>
      <c r="L28" s="57"/>
      <c r="M28" s="61"/>
      <c r="N28" s="58"/>
      <c r="O28" s="59">
        <v>0</v>
      </c>
      <c r="P28" s="57">
        <v>168389</v>
      </c>
      <c r="Q28" s="57">
        <v>0</v>
      </c>
      <c r="R28" s="60">
        <f t="shared" si="0"/>
        <v>345572</v>
      </c>
      <c r="S28" s="57">
        <v>0</v>
      </c>
      <c r="T28" s="57">
        <v>102140.48</v>
      </c>
    </row>
    <row r="29" spans="1:20" ht="15.75" x14ac:dyDescent="0.25">
      <c r="A29" s="54" t="s">
        <v>31</v>
      </c>
      <c r="B29" s="55" t="s">
        <v>1056</v>
      </c>
      <c r="C29" s="56">
        <v>144213</v>
      </c>
      <c r="D29" s="56"/>
      <c r="E29" s="56"/>
      <c r="F29" s="57"/>
      <c r="G29" s="57"/>
      <c r="H29" s="57"/>
      <c r="I29" s="57"/>
      <c r="J29" s="57"/>
      <c r="K29" s="57"/>
      <c r="L29" s="57"/>
      <c r="M29" s="61"/>
      <c r="N29" s="58"/>
      <c r="O29" s="59">
        <v>111936</v>
      </c>
      <c r="P29" s="57">
        <v>0</v>
      </c>
      <c r="Q29" s="57">
        <v>0</v>
      </c>
      <c r="R29" s="60">
        <f t="shared" si="0"/>
        <v>256149</v>
      </c>
      <c r="S29" s="57">
        <v>6425.91</v>
      </c>
      <c r="T29" s="57">
        <v>169862.28</v>
      </c>
    </row>
    <row r="30" spans="1:20" ht="15.75" x14ac:dyDescent="0.25">
      <c r="A30" s="54" t="s">
        <v>32</v>
      </c>
      <c r="B30" s="55" t="s">
        <v>933</v>
      </c>
      <c r="C30" s="56">
        <v>131169</v>
      </c>
      <c r="D30" s="56"/>
      <c r="E30" s="56"/>
      <c r="F30" s="57"/>
      <c r="G30" s="57"/>
      <c r="H30" s="57"/>
      <c r="I30" s="57"/>
      <c r="J30" s="57"/>
      <c r="K30" s="57"/>
      <c r="L30" s="57"/>
      <c r="M30" s="61"/>
      <c r="N30" s="58"/>
      <c r="O30" s="59">
        <v>10378</v>
      </c>
      <c r="P30" s="57">
        <v>103346</v>
      </c>
      <c r="Q30" s="57">
        <v>0</v>
      </c>
      <c r="R30" s="60">
        <f t="shared" si="0"/>
        <v>244893</v>
      </c>
      <c r="S30" s="57">
        <v>5125</v>
      </c>
      <c r="T30" s="57">
        <v>249400.33</v>
      </c>
    </row>
    <row r="31" spans="1:20" ht="15.75" x14ac:dyDescent="0.25">
      <c r="A31" s="54" t="s">
        <v>33</v>
      </c>
      <c r="B31" s="55" t="s">
        <v>963</v>
      </c>
      <c r="C31" s="56">
        <v>167239</v>
      </c>
      <c r="D31" s="56"/>
      <c r="E31" s="56"/>
      <c r="F31" s="57"/>
      <c r="G31" s="57"/>
      <c r="H31" s="57"/>
      <c r="I31" s="57"/>
      <c r="J31" s="57"/>
      <c r="K31" s="57"/>
      <c r="L31" s="57"/>
      <c r="M31" s="61"/>
      <c r="N31" s="58"/>
      <c r="O31" s="59">
        <v>63941</v>
      </c>
      <c r="P31" s="57">
        <v>0</v>
      </c>
      <c r="Q31" s="57">
        <v>3122</v>
      </c>
      <c r="R31" s="60">
        <f t="shared" si="0"/>
        <v>234302</v>
      </c>
      <c r="S31" s="57">
        <v>0</v>
      </c>
      <c r="T31" s="57">
        <v>53314.69</v>
      </c>
    </row>
    <row r="32" spans="1:20" ht="15.75" x14ac:dyDescent="0.25">
      <c r="A32" s="54" t="s">
        <v>34</v>
      </c>
      <c r="B32" s="55" t="s">
        <v>932</v>
      </c>
      <c r="C32" s="56">
        <v>218544</v>
      </c>
      <c r="D32" s="56"/>
      <c r="E32" s="56"/>
      <c r="F32" s="57"/>
      <c r="G32" s="57"/>
      <c r="H32" s="57"/>
      <c r="I32" s="57"/>
      <c r="J32" s="57"/>
      <c r="K32" s="57"/>
      <c r="L32" s="57"/>
      <c r="M32" s="61"/>
      <c r="N32" s="58"/>
      <c r="O32" s="59">
        <v>0</v>
      </c>
      <c r="P32" s="57">
        <v>202356</v>
      </c>
      <c r="Q32" s="57">
        <v>24907</v>
      </c>
      <c r="R32" s="60">
        <f t="shared" si="0"/>
        <v>445807</v>
      </c>
      <c r="S32" s="57">
        <v>91408.63</v>
      </c>
      <c r="T32" s="57">
        <v>694490.57</v>
      </c>
    </row>
    <row r="33" spans="1:20" ht="15.75" x14ac:dyDescent="0.25">
      <c r="A33" s="54" t="s">
        <v>35</v>
      </c>
      <c r="B33" s="55" t="s">
        <v>931</v>
      </c>
      <c r="C33" s="56">
        <v>0</v>
      </c>
      <c r="D33" s="56"/>
      <c r="E33" s="56"/>
      <c r="F33" s="57"/>
      <c r="G33" s="57"/>
      <c r="H33" s="57"/>
      <c r="I33" s="57"/>
      <c r="J33" s="57"/>
      <c r="K33" s="57"/>
      <c r="L33" s="57"/>
      <c r="M33" s="61"/>
      <c r="N33" s="58"/>
      <c r="O33" s="59">
        <v>0</v>
      </c>
      <c r="P33" s="57">
        <v>44084</v>
      </c>
      <c r="Q33" s="57">
        <v>0</v>
      </c>
      <c r="R33" s="60">
        <f t="shared" si="0"/>
        <v>44084</v>
      </c>
      <c r="S33" s="57">
        <v>0</v>
      </c>
      <c r="T33" s="57">
        <v>5858.32</v>
      </c>
    </row>
    <row r="34" spans="1:20" ht="15.75" x14ac:dyDescent="0.25">
      <c r="A34" s="54" t="s">
        <v>36</v>
      </c>
      <c r="B34" s="55" t="s">
        <v>964</v>
      </c>
      <c r="C34" s="56">
        <v>274268</v>
      </c>
      <c r="D34" s="56"/>
      <c r="E34" s="56"/>
      <c r="F34" s="57"/>
      <c r="G34" s="57"/>
      <c r="H34" s="57"/>
      <c r="I34" s="57"/>
      <c r="J34" s="57"/>
      <c r="K34" s="57"/>
      <c r="L34" s="57"/>
      <c r="M34" s="61"/>
      <c r="N34" s="58"/>
      <c r="O34" s="59">
        <v>200961</v>
      </c>
      <c r="P34" s="57">
        <v>0</v>
      </c>
      <c r="Q34" s="57">
        <v>6252</v>
      </c>
      <c r="R34" s="60">
        <f t="shared" si="0"/>
        <v>481481</v>
      </c>
      <c r="S34" s="57">
        <v>0</v>
      </c>
      <c r="T34" s="57">
        <v>522501.3</v>
      </c>
    </row>
    <row r="35" spans="1:20" ht="15.75" x14ac:dyDescent="0.25">
      <c r="A35" s="54" t="s">
        <v>37</v>
      </c>
      <c r="B35" s="55" t="s">
        <v>930</v>
      </c>
      <c r="C35" s="56">
        <v>1352681</v>
      </c>
      <c r="D35" s="56"/>
      <c r="E35" s="56"/>
      <c r="F35" s="57"/>
      <c r="G35" s="57"/>
      <c r="H35" s="57"/>
      <c r="I35" s="57"/>
      <c r="J35" s="57"/>
      <c r="K35" s="57"/>
      <c r="L35" s="57"/>
      <c r="M35" s="61"/>
      <c r="N35" s="58"/>
      <c r="O35" s="59">
        <v>0</v>
      </c>
      <c r="P35" s="57">
        <v>592614</v>
      </c>
      <c r="Q35" s="57">
        <v>4694</v>
      </c>
      <c r="R35" s="60">
        <f t="shared" si="0"/>
        <v>1949989</v>
      </c>
      <c r="S35" s="57">
        <v>164415.93</v>
      </c>
      <c r="T35" s="57">
        <v>725875.08</v>
      </c>
    </row>
    <row r="36" spans="1:20" ht="15.75" x14ac:dyDescent="0.25">
      <c r="A36" s="54" t="s">
        <v>106</v>
      </c>
      <c r="B36" s="55" t="s">
        <v>1057</v>
      </c>
      <c r="C36" s="56">
        <v>312459</v>
      </c>
      <c r="D36" s="56"/>
      <c r="E36" s="56"/>
      <c r="F36" s="57"/>
      <c r="G36" s="57"/>
      <c r="H36" s="57"/>
      <c r="I36" s="57"/>
      <c r="J36" s="57"/>
      <c r="K36" s="57"/>
      <c r="L36" s="57"/>
      <c r="M36" s="61"/>
      <c r="N36" s="58"/>
      <c r="O36" s="59">
        <v>0</v>
      </c>
      <c r="P36" s="57">
        <v>89614</v>
      </c>
      <c r="Q36" s="57">
        <v>0</v>
      </c>
      <c r="R36" s="60">
        <f t="shared" si="0"/>
        <v>402073</v>
      </c>
      <c r="S36" s="57">
        <v>0</v>
      </c>
      <c r="T36" s="57">
        <v>131417.06</v>
      </c>
    </row>
    <row r="37" spans="1:20" ht="15.75" x14ac:dyDescent="0.25">
      <c r="A37" s="54" t="s">
        <v>38</v>
      </c>
      <c r="B37" s="55" t="s">
        <v>965</v>
      </c>
      <c r="C37" s="56">
        <v>375962</v>
      </c>
      <c r="D37" s="56"/>
      <c r="E37" s="56"/>
      <c r="F37" s="57"/>
      <c r="G37" s="57"/>
      <c r="H37" s="57"/>
      <c r="I37" s="57"/>
      <c r="J37" s="57"/>
      <c r="K37" s="57"/>
      <c r="L37" s="57"/>
      <c r="M37" s="61"/>
      <c r="N37" s="58"/>
      <c r="O37" s="59">
        <v>676065</v>
      </c>
      <c r="P37" s="57">
        <v>0</v>
      </c>
      <c r="Q37" s="57">
        <v>24907</v>
      </c>
      <c r="R37" s="60">
        <f t="shared" si="0"/>
        <v>1076934</v>
      </c>
      <c r="S37" s="57">
        <v>51741.84</v>
      </c>
      <c r="T37" s="57">
        <v>670338.15</v>
      </c>
    </row>
    <row r="38" spans="1:20" ht="15.75" x14ac:dyDescent="0.25">
      <c r="A38" s="54" t="s">
        <v>39</v>
      </c>
      <c r="B38" s="55" t="s">
        <v>928</v>
      </c>
      <c r="C38" s="56">
        <v>729999</v>
      </c>
      <c r="D38" s="56"/>
      <c r="E38" s="56"/>
      <c r="F38" s="57"/>
      <c r="G38" s="57"/>
      <c r="H38" s="57"/>
      <c r="I38" s="57"/>
      <c r="J38" s="57"/>
      <c r="K38" s="57"/>
      <c r="L38" s="57"/>
      <c r="M38" s="61"/>
      <c r="N38" s="58"/>
      <c r="O38" s="59">
        <v>128244</v>
      </c>
      <c r="P38" s="57">
        <v>294138</v>
      </c>
      <c r="Q38" s="57">
        <v>3113</v>
      </c>
      <c r="R38" s="60">
        <f t="shared" si="0"/>
        <v>1155494</v>
      </c>
      <c r="S38" s="57">
        <v>54057.93</v>
      </c>
      <c r="T38" s="57">
        <v>291933.67</v>
      </c>
    </row>
    <row r="39" spans="1:20" ht="15.75" x14ac:dyDescent="0.25">
      <c r="A39" s="54" t="s">
        <v>40</v>
      </c>
      <c r="B39" s="55" t="s">
        <v>927</v>
      </c>
      <c r="C39" s="56">
        <v>132329</v>
      </c>
      <c r="D39" s="56"/>
      <c r="E39" s="56"/>
      <c r="F39" s="57"/>
      <c r="G39" s="57"/>
      <c r="H39" s="57"/>
      <c r="I39" s="57"/>
      <c r="J39" s="57"/>
      <c r="K39" s="57"/>
      <c r="L39" s="57"/>
      <c r="M39" s="61"/>
      <c r="N39" s="58"/>
      <c r="O39" s="59">
        <v>0</v>
      </c>
      <c r="P39" s="57">
        <v>180675</v>
      </c>
      <c r="Q39" s="57">
        <v>38102</v>
      </c>
      <c r="R39" s="60">
        <f t="shared" si="0"/>
        <v>351106</v>
      </c>
      <c r="S39" s="57">
        <v>0</v>
      </c>
      <c r="T39" s="57">
        <v>106310.31</v>
      </c>
    </row>
    <row r="40" spans="1:20" ht="15.75" x14ac:dyDescent="0.25">
      <c r="A40" s="54" t="s">
        <v>311</v>
      </c>
      <c r="B40" s="55" t="s">
        <v>926</v>
      </c>
      <c r="C40" s="56">
        <v>147706</v>
      </c>
      <c r="D40" s="56"/>
      <c r="E40" s="56"/>
      <c r="F40" s="57"/>
      <c r="G40" s="57"/>
      <c r="H40" s="57"/>
      <c r="I40" s="57"/>
      <c r="J40" s="57"/>
      <c r="K40" s="57"/>
      <c r="L40" s="57"/>
      <c r="M40" s="61"/>
      <c r="N40" s="58"/>
      <c r="O40" s="59">
        <v>0</v>
      </c>
      <c r="P40" s="57">
        <v>72270</v>
      </c>
      <c r="Q40" s="57">
        <v>17124</v>
      </c>
      <c r="R40" s="60">
        <f t="shared" si="0"/>
        <v>237100</v>
      </c>
      <c r="S40" s="57">
        <v>10203.540000000001</v>
      </c>
      <c r="T40" s="57">
        <v>73438.92</v>
      </c>
    </row>
    <row r="41" spans="1:20" ht="15.75" x14ac:dyDescent="0.25">
      <c r="A41" s="54" t="s">
        <v>42</v>
      </c>
      <c r="B41" s="55" t="s">
        <v>925</v>
      </c>
      <c r="C41" s="56">
        <v>115167</v>
      </c>
      <c r="D41" s="56"/>
      <c r="E41" s="56"/>
      <c r="F41" s="57"/>
      <c r="G41" s="57"/>
      <c r="H41" s="57"/>
      <c r="I41" s="57"/>
      <c r="J41" s="57"/>
      <c r="K41" s="57"/>
      <c r="L41" s="57"/>
      <c r="M41" s="61"/>
      <c r="N41" s="58"/>
      <c r="O41" s="59">
        <v>0</v>
      </c>
      <c r="P41" s="57">
        <v>66488</v>
      </c>
      <c r="Q41" s="57">
        <v>3113</v>
      </c>
      <c r="R41" s="60">
        <f t="shared" si="0"/>
        <v>184768</v>
      </c>
      <c r="S41" s="57">
        <v>0</v>
      </c>
      <c r="T41" s="57">
        <v>74964.350000000006</v>
      </c>
    </row>
    <row r="42" spans="1:20" ht="15.75" x14ac:dyDescent="0.25">
      <c r="A42" s="54" t="s">
        <v>212</v>
      </c>
      <c r="B42" s="55" t="s">
        <v>966</v>
      </c>
      <c r="C42" s="56">
        <v>129696</v>
      </c>
      <c r="D42" s="56"/>
      <c r="E42" s="56"/>
      <c r="F42" s="57"/>
      <c r="G42" s="57"/>
      <c r="H42" s="57"/>
      <c r="I42" s="57"/>
      <c r="J42" s="57"/>
      <c r="K42" s="57"/>
      <c r="L42" s="57"/>
      <c r="M42" s="61"/>
      <c r="N42" s="58"/>
      <c r="O42" s="59">
        <v>297233</v>
      </c>
      <c r="P42" s="57">
        <v>0</v>
      </c>
      <c r="Q42" s="57">
        <v>11380</v>
      </c>
      <c r="R42" s="60">
        <f t="shared" si="0"/>
        <v>438309</v>
      </c>
      <c r="S42" s="57">
        <v>0</v>
      </c>
      <c r="T42" s="57">
        <v>434659.01</v>
      </c>
    </row>
    <row r="43" spans="1:20" ht="15.75" x14ac:dyDescent="0.25">
      <c r="A43" s="54" t="s">
        <v>43</v>
      </c>
      <c r="B43" s="55" t="s">
        <v>924</v>
      </c>
      <c r="C43" s="56">
        <v>934122</v>
      </c>
      <c r="D43" s="56"/>
      <c r="E43" s="56"/>
      <c r="F43" s="57"/>
      <c r="G43" s="57"/>
      <c r="H43" s="57"/>
      <c r="I43" s="57"/>
      <c r="J43" s="57"/>
      <c r="K43" s="57"/>
      <c r="L43" s="57"/>
      <c r="M43" s="61"/>
      <c r="N43" s="58"/>
      <c r="O43" s="59">
        <v>0</v>
      </c>
      <c r="P43" s="57">
        <v>795692</v>
      </c>
      <c r="Q43" s="57">
        <v>9340</v>
      </c>
      <c r="R43" s="60">
        <f t="shared" si="0"/>
        <v>1739154</v>
      </c>
      <c r="S43" s="57">
        <v>49601.84</v>
      </c>
      <c r="T43" s="57">
        <v>0</v>
      </c>
    </row>
    <row r="44" spans="1:20" ht="15.75" x14ac:dyDescent="0.25">
      <c r="A44" s="54" t="s">
        <v>46</v>
      </c>
      <c r="B44" s="55" t="s">
        <v>3</v>
      </c>
      <c r="C44" s="56">
        <v>67073</v>
      </c>
      <c r="D44" s="56"/>
      <c r="E44" s="56"/>
      <c r="F44" s="57"/>
      <c r="G44" s="57"/>
      <c r="H44" s="57"/>
      <c r="I44" s="57"/>
      <c r="J44" s="57"/>
      <c r="K44" s="57"/>
      <c r="L44" s="57"/>
      <c r="M44" s="61"/>
      <c r="N44" s="58"/>
      <c r="O44" s="59">
        <v>0</v>
      </c>
      <c r="P44" s="57">
        <v>101900</v>
      </c>
      <c r="Q44" s="57">
        <v>0</v>
      </c>
      <c r="R44" s="60">
        <f t="shared" si="0"/>
        <v>168973</v>
      </c>
      <c r="S44" s="57">
        <v>0</v>
      </c>
      <c r="T44" s="57">
        <v>0</v>
      </c>
    </row>
    <row r="45" spans="1:20" ht="15.75" x14ac:dyDescent="0.25">
      <c r="A45" s="54" t="s">
        <v>44</v>
      </c>
      <c r="B45" s="55" t="s">
        <v>2</v>
      </c>
      <c r="C45" s="56">
        <v>89376</v>
      </c>
      <c r="D45" s="56"/>
      <c r="E45" s="56"/>
      <c r="F45" s="57"/>
      <c r="G45" s="57"/>
      <c r="H45" s="57"/>
      <c r="I45" s="57"/>
      <c r="J45" s="57"/>
      <c r="K45" s="57"/>
      <c r="L45" s="57"/>
      <c r="M45" s="61"/>
      <c r="N45" s="58"/>
      <c r="O45" s="59">
        <v>84537</v>
      </c>
      <c r="P45" s="57">
        <v>0</v>
      </c>
      <c r="Q45" s="57">
        <v>6340</v>
      </c>
      <c r="R45" s="60">
        <f t="shared" si="0"/>
        <v>180253</v>
      </c>
      <c r="S45" s="57">
        <v>0</v>
      </c>
      <c r="T45" s="57">
        <v>79058.47</v>
      </c>
    </row>
    <row r="46" spans="1:20" ht="15.75" x14ac:dyDescent="0.25">
      <c r="A46" s="54" t="s">
        <v>45</v>
      </c>
      <c r="B46" s="55" t="s">
        <v>1058</v>
      </c>
      <c r="C46" s="56">
        <v>69712</v>
      </c>
      <c r="D46" s="56"/>
      <c r="E46" s="56"/>
      <c r="F46" s="57"/>
      <c r="G46" s="57"/>
      <c r="H46" s="57"/>
      <c r="I46" s="57"/>
      <c r="J46" s="57"/>
      <c r="K46" s="57"/>
      <c r="L46" s="57"/>
      <c r="M46" s="61"/>
      <c r="N46" s="58"/>
      <c r="O46" s="59">
        <v>0</v>
      </c>
      <c r="P46" s="57">
        <v>72270</v>
      </c>
      <c r="Q46" s="57">
        <v>0</v>
      </c>
      <c r="R46" s="60">
        <f t="shared" si="0"/>
        <v>141982</v>
      </c>
      <c r="S46" s="57">
        <v>0</v>
      </c>
      <c r="T46" s="57">
        <v>99977.53</v>
      </c>
    </row>
    <row r="47" spans="1:20" ht="15.75" x14ac:dyDescent="0.25">
      <c r="A47" s="54" t="s">
        <v>47</v>
      </c>
      <c r="B47" s="55" t="s">
        <v>967</v>
      </c>
      <c r="C47" s="56">
        <v>152688</v>
      </c>
      <c r="D47" s="56"/>
      <c r="E47" s="56"/>
      <c r="F47" s="57"/>
      <c r="G47" s="57"/>
      <c r="H47" s="57"/>
      <c r="I47" s="57"/>
      <c r="J47" s="57"/>
      <c r="K47" s="57"/>
      <c r="L47" s="57"/>
      <c r="M47" s="61"/>
      <c r="N47" s="58"/>
      <c r="O47" s="59">
        <v>68199</v>
      </c>
      <c r="P47" s="57">
        <v>0</v>
      </c>
      <c r="Q47" s="57">
        <v>0</v>
      </c>
      <c r="R47" s="60">
        <f t="shared" si="0"/>
        <v>220887</v>
      </c>
      <c r="S47" s="57">
        <v>11113.41</v>
      </c>
      <c r="T47" s="57">
        <v>492937.75</v>
      </c>
    </row>
    <row r="48" spans="1:20" ht="15.75" x14ac:dyDescent="0.25">
      <c r="A48" s="54" t="s">
        <v>48</v>
      </c>
      <c r="B48" s="55" t="s">
        <v>922</v>
      </c>
      <c r="C48" s="56">
        <v>159585</v>
      </c>
      <c r="D48" s="56"/>
      <c r="E48" s="56"/>
      <c r="F48" s="57"/>
      <c r="G48" s="57"/>
      <c r="H48" s="57"/>
      <c r="I48" s="57"/>
      <c r="J48" s="57"/>
      <c r="K48" s="57"/>
      <c r="L48" s="57"/>
      <c r="M48" s="61"/>
      <c r="N48" s="58"/>
      <c r="O48" s="59">
        <v>0</v>
      </c>
      <c r="P48" s="57">
        <v>104068</v>
      </c>
      <c r="Q48" s="57">
        <v>0</v>
      </c>
      <c r="R48" s="60">
        <f t="shared" si="0"/>
        <v>263653</v>
      </c>
      <c r="S48" s="57">
        <v>0</v>
      </c>
      <c r="T48" s="57">
        <v>118367.13</v>
      </c>
    </row>
    <row r="49" spans="1:20" ht="15.75" x14ac:dyDescent="0.25">
      <c r="A49" s="54" t="s">
        <v>49</v>
      </c>
      <c r="B49" s="55" t="s">
        <v>968</v>
      </c>
      <c r="C49" s="56">
        <v>211931</v>
      </c>
      <c r="D49" s="56"/>
      <c r="E49" s="56"/>
      <c r="F49" s="57"/>
      <c r="G49" s="57"/>
      <c r="H49" s="57"/>
      <c r="I49" s="57"/>
      <c r="J49" s="57"/>
      <c r="K49" s="57"/>
      <c r="L49" s="57"/>
      <c r="M49" s="61"/>
      <c r="N49" s="58"/>
      <c r="O49" s="59">
        <v>243146</v>
      </c>
      <c r="P49" s="57">
        <v>0</v>
      </c>
      <c r="Q49" s="57">
        <v>19422</v>
      </c>
      <c r="R49" s="60">
        <f t="shared" si="0"/>
        <v>474499</v>
      </c>
      <c r="S49" s="57">
        <v>0</v>
      </c>
      <c r="T49" s="57">
        <v>577197.07999999996</v>
      </c>
    </row>
    <row r="50" spans="1:20" ht="15.75" x14ac:dyDescent="0.25">
      <c r="A50" s="54" t="s">
        <v>50</v>
      </c>
      <c r="B50" s="55" t="s">
        <v>921</v>
      </c>
      <c r="C50" s="56">
        <v>543304</v>
      </c>
      <c r="D50" s="56"/>
      <c r="E50" s="56"/>
      <c r="F50" s="57"/>
      <c r="G50" s="57"/>
      <c r="H50" s="57"/>
      <c r="I50" s="57"/>
      <c r="J50" s="57"/>
      <c r="K50" s="57"/>
      <c r="L50" s="57"/>
      <c r="M50" s="61"/>
      <c r="N50" s="58"/>
      <c r="O50" s="59">
        <v>0</v>
      </c>
      <c r="P50" s="57">
        <v>202356</v>
      </c>
      <c r="Q50" s="57">
        <v>3113</v>
      </c>
      <c r="R50" s="60">
        <f t="shared" si="0"/>
        <v>748773</v>
      </c>
      <c r="S50" s="57">
        <v>17453.66</v>
      </c>
      <c r="T50" s="57">
        <v>180271.14</v>
      </c>
    </row>
    <row r="51" spans="1:20" ht="15.75" x14ac:dyDescent="0.25">
      <c r="A51" s="54" t="s">
        <v>51</v>
      </c>
      <c r="B51" s="55" t="s">
        <v>920</v>
      </c>
      <c r="C51" s="56">
        <v>910603</v>
      </c>
      <c r="D51" s="56"/>
      <c r="E51" s="56"/>
      <c r="F51" s="57"/>
      <c r="G51" s="57"/>
      <c r="H51" s="57"/>
      <c r="I51" s="57"/>
      <c r="J51" s="57"/>
      <c r="K51" s="57"/>
      <c r="L51" s="57"/>
      <c r="M51" s="61"/>
      <c r="N51" s="58"/>
      <c r="O51" s="59">
        <v>0</v>
      </c>
      <c r="P51" s="57">
        <v>367854</v>
      </c>
      <c r="Q51" s="57">
        <v>34989</v>
      </c>
      <c r="R51" s="60">
        <f t="shared" si="0"/>
        <v>1313446</v>
      </c>
      <c r="S51" s="57">
        <v>61851.27</v>
      </c>
      <c r="T51" s="57">
        <v>133263.20000000001</v>
      </c>
    </row>
    <row r="52" spans="1:20" ht="15.75" x14ac:dyDescent="0.25">
      <c r="A52" s="54" t="s">
        <v>52</v>
      </c>
      <c r="B52" s="55" t="s">
        <v>1036</v>
      </c>
      <c r="C52" s="56">
        <v>5812748</v>
      </c>
      <c r="D52" s="56"/>
      <c r="E52" s="56"/>
      <c r="F52" s="57"/>
      <c r="G52" s="57"/>
      <c r="H52" s="57"/>
      <c r="I52" s="57"/>
      <c r="J52" s="57"/>
      <c r="K52" s="57"/>
      <c r="L52" s="57"/>
      <c r="M52" s="61"/>
      <c r="N52" s="58"/>
      <c r="O52" s="59">
        <v>0</v>
      </c>
      <c r="P52" s="57">
        <v>2309749</v>
      </c>
      <c r="Q52" s="57">
        <v>304970</v>
      </c>
      <c r="R52" s="60">
        <f t="shared" si="0"/>
        <v>8427467</v>
      </c>
      <c r="S52" s="57">
        <v>1863964.77</v>
      </c>
      <c r="T52" s="57">
        <v>7607948.6299999999</v>
      </c>
    </row>
    <row r="53" spans="1:20" ht="15.75" x14ac:dyDescent="0.25">
      <c r="A53" s="54" t="s">
        <v>53</v>
      </c>
      <c r="B53" s="55" t="s">
        <v>918</v>
      </c>
      <c r="C53" s="56">
        <v>226729</v>
      </c>
      <c r="D53" s="56"/>
      <c r="E53" s="56"/>
      <c r="F53" s="57"/>
      <c r="G53" s="57"/>
      <c r="H53" s="57"/>
      <c r="I53" s="57"/>
      <c r="J53" s="57"/>
      <c r="K53" s="57"/>
      <c r="L53" s="57"/>
      <c r="M53" s="61"/>
      <c r="N53" s="58"/>
      <c r="O53" s="59">
        <v>0</v>
      </c>
      <c r="P53" s="57">
        <v>51311</v>
      </c>
      <c r="Q53" s="57">
        <v>0</v>
      </c>
      <c r="R53" s="60">
        <f t="shared" si="0"/>
        <v>278040</v>
      </c>
      <c r="S53" s="57">
        <v>1520.46</v>
      </c>
      <c r="T53" s="57">
        <v>428304.91</v>
      </c>
    </row>
    <row r="54" spans="1:20" ht="15.75" x14ac:dyDescent="0.25">
      <c r="A54" s="54" t="s">
        <v>54</v>
      </c>
      <c r="B54" s="55" t="s">
        <v>917</v>
      </c>
      <c r="C54" s="56">
        <v>480855</v>
      </c>
      <c r="D54" s="56"/>
      <c r="E54" s="56"/>
      <c r="F54" s="57"/>
      <c r="G54" s="57"/>
      <c r="H54" s="57"/>
      <c r="I54" s="57"/>
      <c r="J54" s="57"/>
      <c r="K54" s="57"/>
      <c r="L54" s="57"/>
      <c r="M54" s="61"/>
      <c r="N54" s="58"/>
      <c r="O54" s="59">
        <v>47596</v>
      </c>
      <c r="P54" s="57">
        <v>148876</v>
      </c>
      <c r="Q54" s="57">
        <v>1561</v>
      </c>
      <c r="R54" s="60">
        <f t="shared" si="0"/>
        <v>678888</v>
      </c>
      <c r="S54" s="57">
        <v>186</v>
      </c>
      <c r="T54" s="57">
        <v>291460.92</v>
      </c>
    </row>
    <row r="55" spans="1:20" ht="15.75" x14ac:dyDescent="0.25">
      <c r="A55" s="54" t="s">
        <v>59</v>
      </c>
      <c r="B55" s="55" t="s">
        <v>969</v>
      </c>
      <c r="C55" s="56">
        <v>140457</v>
      </c>
      <c r="D55" s="56"/>
      <c r="E55" s="56"/>
      <c r="F55" s="57"/>
      <c r="G55" s="57"/>
      <c r="H55" s="57"/>
      <c r="I55" s="57"/>
      <c r="J55" s="57"/>
      <c r="K55" s="57"/>
      <c r="L55" s="57"/>
      <c r="M55" s="61"/>
      <c r="N55" s="58"/>
      <c r="O55" s="59">
        <v>186807</v>
      </c>
      <c r="P55" s="57">
        <v>0</v>
      </c>
      <c r="Q55" s="57">
        <v>0</v>
      </c>
      <c r="R55" s="60">
        <f t="shared" si="0"/>
        <v>327264</v>
      </c>
      <c r="S55" s="57">
        <v>0</v>
      </c>
      <c r="T55" s="57">
        <v>176725.21</v>
      </c>
    </row>
    <row r="56" spans="1:20" ht="15.75" x14ac:dyDescent="0.25">
      <c r="A56" s="54" t="s">
        <v>56</v>
      </c>
      <c r="B56" s="55" t="s">
        <v>1059</v>
      </c>
      <c r="C56" s="56">
        <v>30211</v>
      </c>
      <c r="D56" s="56"/>
      <c r="E56" s="56"/>
      <c r="F56" s="57"/>
      <c r="G56" s="57"/>
      <c r="H56" s="57"/>
      <c r="I56" s="57"/>
      <c r="J56" s="57"/>
      <c r="K56" s="57"/>
      <c r="L56" s="57"/>
      <c r="M56" s="61"/>
      <c r="N56" s="58"/>
      <c r="O56" s="59">
        <v>106747</v>
      </c>
      <c r="P56" s="57">
        <v>20958</v>
      </c>
      <c r="Q56" s="57">
        <v>0</v>
      </c>
      <c r="R56" s="60">
        <f t="shared" si="0"/>
        <v>157916</v>
      </c>
      <c r="S56" s="57">
        <v>0</v>
      </c>
      <c r="T56" s="57">
        <v>148932.47</v>
      </c>
    </row>
    <row r="57" spans="1:20" ht="15.75" x14ac:dyDescent="0.25">
      <c r="A57" s="54" t="s">
        <v>57</v>
      </c>
      <c r="B57" s="55" t="s">
        <v>1060</v>
      </c>
      <c r="C57" s="56">
        <v>358896</v>
      </c>
      <c r="D57" s="56"/>
      <c r="E57" s="56"/>
      <c r="F57" s="57"/>
      <c r="G57" s="57"/>
      <c r="H57" s="57"/>
      <c r="I57" s="57"/>
      <c r="J57" s="57"/>
      <c r="K57" s="57"/>
      <c r="L57" s="57"/>
      <c r="M57" s="61"/>
      <c r="N57" s="58"/>
      <c r="O57" s="59">
        <v>0</v>
      </c>
      <c r="P57" s="57">
        <v>144540</v>
      </c>
      <c r="Q57" s="57">
        <v>0</v>
      </c>
      <c r="R57" s="60">
        <f t="shared" si="0"/>
        <v>503436</v>
      </c>
      <c r="S57" s="57">
        <v>2185.63</v>
      </c>
      <c r="T57" s="57">
        <v>694702.63</v>
      </c>
    </row>
    <row r="58" spans="1:20" ht="15.75" x14ac:dyDescent="0.25">
      <c r="A58" s="54" t="s">
        <v>55</v>
      </c>
      <c r="B58" s="55" t="s">
        <v>1061</v>
      </c>
      <c r="C58" s="56">
        <v>44583</v>
      </c>
      <c r="D58" s="56"/>
      <c r="E58" s="56"/>
      <c r="F58" s="57"/>
      <c r="G58" s="57"/>
      <c r="H58" s="57"/>
      <c r="I58" s="57"/>
      <c r="J58" s="57"/>
      <c r="K58" s="57"/>
      <c r="L58" s="57"/>
      <c r="M58" s="61"/>
      <c r="N58" s="58"/>
      <c r="O58" s="59">
        <v>0</v>
      </c>
      <c r="P58" s="57">
        <v>44084</v>
      </c>
      <c r="Q58" s="57">
        <v>0</v>
      </c>
      <c r="R58" s="60">
        <f t="shared" si="0"/>
        <v>88667</v>
      </c>
      <c r="S58" s="57">
        <v>0</v>
      </c>
      <c r="T58" s="57">
        <v>262997.07</v>
      </c>
    </row>
    <row r="59" spans="1:20" ht="15.75" x14ac:dyDescent="0.25">
      <c r="A59" s="54" t="s">
        <v>58</v>
      </c>
      <c r="B59" s="55" t="s">
        <v>913</v>
      </c>
      <c r="C59" s="56">
        <v>87860</v>
      </c>
      <c r="D59" s="56"/>
      <c r="E59" s="56"/>
      <c r="F59" s="57"/>
      <c r="G59" s="57"/>
      <c r="H59" s="57"/>
      <c r="I59" s="57"/>
      <c r="J59" s="57"/>
      <c r="K59" s="57"/>
      <c r="L59" s="57"/>
      <c r="M59" s="61"/>
      <c r="N59" s="58"/>
      <c r="O59" s="59">
        <v>0</v>
      </c>
      <c r="P59" s="57">
        <v>57816</v>
      </c>
      <c r="Q59" s="57">
        <v>0</v>
      </c>
      <c r="R59" s="60">
        <f t="shared" si="0"/>
        <v>145676</v>
      </c>
      <c r="S59" s="57">
        <v>0</v>
      </c>
      <c r="T59" s="57">
        <v>8690.3499999999185</v>
      </c>
    </row>
    <row r="60" spans="1:20" ht="15.75" x14ac:dyDescent="0.25">
      <c r="A60" s="54" t="s">
        <v>60</v>
      </c>
      <c r="B60" s="55" t="s">
        <v>912</v>
      </c>
      <c r="C60" s="56">
        <v>252523</v>
      </c>
      <c r="D60" s="56"/>
      <c r="E60" s="56"/>
      <c r="F60" s="57"/>
      <c r="G60" s="57"/>
      <c r="H60" s="57"/>
      <c r="I60" s="57"/>
      <c r="J60" s="57"/>
      <c r="K60" s="57"/>
      <c r="L60" s="57"/>
      <c r="M60" s="61"/>
      <c r="N60" s="58"/>
      <c r="O60" s="59">
        <v>40771</v>
      </c>
      <c r="P60" s="57">
        <v>75883</v>
      </c>
      <c r="Q60" s="57">
        <v>4670</v>
      </c>
      <c r="R60" s="60">
        <f t="shared" si="0"/>
        <v>373847</v>
      </c>
      <c r="S60" s="57">
        <v>25081.54</v>
      </c>
      <c r="T60" s="57">
        <v>217598.20000000013</v>
      </c>
    </row>
    <row r="61" spans="1:20" ht="15.75" x14ac:dyDescent="0.25">
      <c r="A61" s="54" t="s">
        <v>62</v>
      </c>
      <c r="B61" s="55" t="s">
        <v>971</v>
      </c>
      <c r="C61" s="56">
        <v>244360</v>
      </c>
      <c r="D61" s="56"/>
      <c r="E61" s="56"/>
      <c r="F61" s="57"/>
      <c r="G61" s="57"/>
      <c r="H61" s="57"/>
      <c r="I61" s="57"/>
      <c r="J61" s="57"/>
      <c r="K61" s="57"/>
      <c r="L61" s="57"/>
      <c r="M61" s="61"/>
      <c r="N61" s="58"/>
      <c r="O61" s="59">
        <v>140847</v>
      </c>
      <c r="P61" s="57">
        <v>0</v>
      </c>
      <c r="Q61" s="57">
        <v>10897</v>
      </c>
      <c r="R61" s="60">
        <f t="shared" si="0"/>
        <v>396104</v>
      </c>
      <c r="S61" s="57">
        <v>8473</v>
      </c>
      <c r="T61" s="57">
        <v>255820.07999999984</v>
      </c>
    </row>
    <row r="62" spans="1:20" ht="15.75" x14ac:dyDescent="0.25">
      <c r="A62" s="54" t="s">
        <v>63</v>
      </c>
      <c r="B62" s="55" t="s">
        <v>911</v>
      </c>
      <c r="C62" s="56">
        <v>485083</v>
      </c>
      <c r="D62" s="56"/>
      <c r="E62" s="56"/>
      <c r="F62" s="57"/>
      <c r="G62" s="57"/>
      <c r="H62" s="57"/>
      <c r="I62" s="57"/>
      <c r="J62" s="57"/>
      <c r="K62" s="57"/>
      <c r="L62" s="57"/>
      <c r="M62" s="61"/>
      <c r="N62" s="58"/>
      <c r="O62" s="59">
        <v>0</v>
      </c>
      <c r="P62" s="57">
        <v>72270</v>
      </c>
      <c r="Q62" s="57">
        <v>9371</v>
      </c>
      <c r="R62" s="60">
        <f t="shared" si="0"/>
        <v>566724</v>
      </c>
      <c r="S62" s="57">
        <v>60397.85</v>
      </c>
      <c r="T62" s="57">
        <v>1198750.1600000006</v>
      </c>
    </row>
    <row r="63" spans="1:20" ht="15.75" x14ac:dyDescent="0.25">
      <c r="A63" s="54" t="s">
        <v>64</v>
      </c>
      <c r="B63" s="55" t="s">
        <v>910</v>
      </c>
      <c r="C63" s="56">
        <v>49830</v>
      </c>
      <c r="D63" s="56"/>
      <c r="E63" s="56"/>
      <c r="F63" s="57"/>
      <c r="G63" s="57"/>
      <c r="H63" s="57"/>
      <c r="I63" s="57"/>
      <c r="J63" s="57"/>
      <c r="K63" s="57"/>
      <c r="L63" s="57"/>
      <c r="M63" s="61"/>
      <c r="N63" s="58"/>
      <c r="O63" s="59">
        <v>84508</v>
      </c>
      <c r="P63" s="57">
        <v>18790</v>
      </c>
      <c r="Q63" s="57">
        <v>0</v>
      </c>
      <c r="R63" s="60">
        <f t="shared" si="0"/>
        <v>153128</v>
      </c>
      <c r="S63" s="57">
        <v>0</v>
      </c>
      <c r="T63" s="57">
        <v>127658.29000000001</v>
      </c>
    </row>
    <row r="64" spans="1:20" ht="15.75" x14ac:dyDescent="0.25">
      <c r="A64" s="54" t="s">
        <v>65</v>
      </c>
      <c r="B64" s="55" t="s">
        <v>909</v>
      </c>
      <c r="C64" s="56">
        <v>187923</v>
      </c>
      <c r="D64" s="56"/>
      <c r="E64" s="56"/>
      <c r="F64" s="57"/>
      <c r="G64" s="57"/>
      <c r="H64" s="57"/>
      <c r="I64" s="57"/>
      <c r="J64" s="57"/>
      <c r="K64" s="57"/>
      <c r="L64" s="57"/>
      <c r="M64" s="61"/>
      <c r="N64" s="58"/>
      <c r="O64" s="59">
        <v>0</v>
      </c>
      <c r="P64" s="57">
        <v>79497</v>
      </c>
      <c r="Q64" s="57">
        <v>20281</v>
      </c>
      <c r="R64" s="60">
        <f t="shared" si="0"/>
        <v>287701</v>
      </c>
      <c r="S64" s="57">
        <v>8440.1200000000008</v>
      </c>
      <c r="T64" s="57">
        <v>0</v>
      </c>
    </row>
    <row r="65" spans="1:20" ht="15.75" x14ac:dyDescent="0.25">
      <c r="A65" s="54" t="s">
        <v>66</v>
      </c>
      <c r="B65" s="55" t="s">
        <v>972</v>
      </c>
      <c r="C65" s="56">
        <v>174930</v>
      </c>
      <c r="D65" s="56"/>
      <c r="E65" s="56"/>
      <c r="F65" s="57"/>
      <c r="G65" s="57"/>
      <c r="H65" s="57"/>
      <c r="I65" s="57"/>
      <c r="J65" s="57"/>
      <c r="K65" s="57"/>
      <c r="L65" s="57"/>
      <c r="M65" s="61"/>
      <c r="N65" s="58"/>
      <c r="O65" s="59">
        <v>154931</v>
      </c>
      <c r="P65" s="57">
        <v>0</v>
      </c>
      <c r="Q65" s="57">
        <v>0</v>
      </c>
      <c r="R65" s="60">
        <f t="shared" si="0"/>
        <v>329861</v>
      </c>
      <c r="S65" s="57">
        <v>31139.91</v>
      </c>
      <c r="T65" s="57">
        <v>362805.6500000002</v>
      </c>
    </row>
    <row r="66" spans="1:20" ht="15.75" x14ac:dyDescent="0.25">
      <c r="A66" s="54" t="s">
        <v>67</v>
      </c>
      <c r="B66" s="55" t="s">
        <v>1062</v>
      </c>
      <c r="C66" s="56">
        <v>356176</v>
      </c>
      <c r="D66" s="56"/>
      <c r="E66" s="56"/>
      <c r="F66" s="57"/>
      <c r="G66" s="57"/>
      <c r="H66" s="57"/>
      <c r="I66" s="57"/>
      <c r="J66" s="57"/>
      <c r="K66" s="57"/>
      <c r="L66" s="57"/>
      <c r="M66" s="61"/>
      <c r="N66" s="58"/>
      <c r="O66" s="59">
        <v>193479</v>
      </c>
      <c r="P66" s="57">
        <v>0</v>
      </c>
      <c r="Q66" s="57">
        <v>54856</v>
      </c>
      <c r="R66" s="60">
        <f t="shared" si="0"/>
        <v>604511</v>
      </c>
      <c r="S66" s="57">
        <v>200262.34</v>
      </c>
      <c r="T66" s="57">
        <v>186685.92000000004</v>
      </c>
    </row>
    <row r="67" spans="1:20" ht="15.75" x14ac:dyDescent="0.25">
      <c r="A67" s="54" t="s">
        <v>68</v>
      </c>
      <c r="B67" s="55" t="s">
        <v>974</v>
      </c>
      <c r="C67" s="56">
        <v>254300</v>
      </c>
      <c r="D67" s="56"/>
      <c r="E67" s="56"/>
      <c r="F67" s="57"/>
      <c r="G67" s="57"/>
      <c r="H67" s="57"/>
      <c r="I67" s="57"/>
      <c r="J67" s="57"/>
      <c r="K67" s="57"/>
      <c r="L67" s="57"/>
      <c r="M67" s="61"/>
      <c r="N67" s="58"/>
      <c r="O67" s="59">
        <v>259455</v>
      </c>
      <c r="P67" s="57">
        <v>0</v>
      </c>
      <c r="Q67" s="57">
        <v>126021</v>
      </c>
      <c r="R67" s="60">
        <f t="shared" si="0"/>
        <v>639776</v>
      </c>
      <c r="S67" s="57">
        <v>0</v>
      </c>
      <c r="T67" s="57">
        <v>334866.92000000016</v>
      </c>
    </row>
    <row r="68" spans="1:20" ht="15.75" x14ac:dyDescent="0.25">
      <c r="A68" s="54" t="s">
        <v>69</v>
      </c>
      <c r="B68" s="55" t="s">
        <v>908</v>
      </c>
      <c r="C68" s="56">
        <v>101350</v>
      </c>
      <c r="D68" s="56"/>
      <c r="E68" s="56"/>
      <c r="F68" s="57"/>
      <c r="G68" s="57"/>
      <c r="H68" s="57"/>
      <c r="I68" s="57"/>
      <c r="J68" s="57"/>
      <c r="K68" s="57"/>
      <c r="L68" s="57"/>
      <c r="M68" s="61"/>
      <c r="N68" s="58"/>
      <c r="O68" s="59">
        <v>23721</v>
      </c>
      <c r="P68" s="57">
        <v>28908</v>
      </c>
      <c r="Q68" s="57">
        <v>0</v>
      </c>
      <c r="R68" s="60">
        <f t="shared" si="0"/>
        <v>153979</v>
      </c>
      <c r="S68" s="57">
        <v>0</v>
      </c>
      <c r="T68" s="57">
        <v>201130.91000000003</v>
      </c>
    </row>
    <row r="69" spans="1:20" ht="15.75" x14ac:dyDescent="0.25">
      <c r="A69" s="54" t="s">
        <v>70</v>
      </c>
      <c r="B69" s="55" t="s">
        <v>907</v>
      </c>
      <c r="C69" s="56">
        <v>10686</v>
      </c>
      <c r="D69" s="56"/>
      <c r="E69" s="56"/>
      <c r="F69" s="57"/>
      <c r="G69" s="57"/>
      <c r="H69" s="57"/>
      <c r="I69" s="57"/>
      <c r="J69" s="57"/>
      <c r="K69" s="57"/>
      <c r="L69" s="57"/>
      <c r="M69" s="61"/>
      <c r="N69" s="58"/>
      <c r="O69" s="59">
        <v>0</v>
      </c>
      <c r="P69" s="57">
        <v>181397</v>
      </c>
      <c r="Q69" s="57">
        <v>0</v>
      </c>
      <c r="R69" s="60">
        <f t="shared" ref="R69:R132" si="1">SUM(C69:Q69)</f>
        <v>192083</v>
      </c>
      <c r="S69" s="57">
        <v>0</v>
      </c>
      <c r="T69" s="57">
        <v>100523.11000000002</v>
      </c>
    </row>
    <row r="70" spans="1:20" ht="15.75" x14ac:dyDescent="0.25">
      <c r="A70" s="54" t="s">
        <v>72</v>
      </c>
      <c r="B70" s="55" t="s">
        <v>1063</v>
      </c>
      <c r="C70" s="56">
        <v>1011824</v>
      </c>
      <c r="D70" s="56"/>
      <c r="E70" s="56"/>
      <c r="F70" s="57"/>
      <c r="G70" s="57"/>
      <c r="H70" s="57"/>
      <c r="I70" s="57"/>
      <c r="J70" s="57"/>
      <c r="K70" s="57"/>
      <c r="L70" s="57"/>
      <c r="M70" s="61"/>
      <c r="N70" s="58"/>
      <c r="O70" s="59">
        <v>1038701</v>
      </c>
      <c r="P70" s="57">
        <v>0</v>
      </c>
      <c r="Q70" s="57">
        <v>31880</v>
      </c>
      <c r="R70" s="60">
        <f t="shared" si="1"/>
        <v>2082405</v>
      </c>
      <c r="S70" s="57">
        <v>150989</v>
      </c>
      <c r="T70" s="57">
        <v>1291598.9800000004</v>
      </c>
    </row>
    <row r="71" spans="1:20" ht="15.75" x14ac:dyDescent="0.25">
      <c r="A71" s="54" t="s">
        <v>73</v>
      </c>
      <c r="B71" s="55" t="s">
        <v>906</v>
      </c>
      <c r="C71" s="56">
        <v>291692</v>
      </c>
      <c r="D71" s="56"/>
      <c r="E71" s="56"/>
      <c r="F71" s="57"/>
      <c r="G71" s="57"/>
      <c r="H71" s="57"/>
      <c r="I71" s="57"/>
      <c r="J71" s="57"/>
      <c r="K71" s="57"/>
      <c r="L71" s="57"/>
      <c r="M71" s="61"/>
      <c r="N71" s="58"/>
      <c r="O71" s="59">
        <v>0</v>
      </c>
      <c r="P71" s="57">
        <v>28908</v>
      </c>
      <c r="Q71" s="57">
        <v>5041</v>
      </c>
      <c r="R71" s="60">
        <f t="shared" si="1"/>
        <v>325641</v>
      </c>
      <c r="S71" s="57">
        <v>30492.67</v>
      </c>
      <c r="T71" s="57">
        <v>89647.739999999409</v>
      </c>
    </row>
    <row r="72" spans="1:20" ht="15.75" x14ac:dyDescent="0.25">
      <c r="A72" s="54" t="s">
        <v>74</v>
      </c>
      <c r="B72" s="55" t="s">
        <v>905</v>
      </c>
      <c r="C72" s="56">
        <v>1300662</v>
      </c>
      <c r="D72" s="56"/>
      <c r="E72" s="56"/>
      <c r="F72" s="57"/>
      <c r="G72" s="57"/>
      <c r="H72" s="57"/>
      <c r="I72" s="57"/>
      <c r="J72" s="57"/>
      <c r="K72" s="57"/>
      <c r="L72" s="57"/>
      <c r="M72" s="61"/>
      <c r="N72" s="58"/>
      <c r="O72" s="59">
        <v>0</v>
      </c>
      <c r="P72" s="57">
        <v>520344</v>
      </c>
      <c r="Q72" s="57">
        <v>14031</v>
      </c>
      <c r="R72" s="60">
        <f t="shared" si="1"/>
        <v>1835037</v>
      </c>
      <c r="S72" s="57">
        <v>131375.82999999999</v>
      </c>
      <c r="T72" s="57">
        <v>0</v>
      </c>
    </row>
    <row r="73" spans="1:20" ht="15.75" x14ac:dyDescent="0.25">
      <c r="A73" s="54" t="s">
        <v>75</v>
      </c>
      <c r="B73" s="55" t="s">
        <v>904</v>
      </c>
      <c r="C73" s="56">
        <v>158847</v>
      </c>
      <c r="D73" s="56"/>
      <c r="E73" s="56"/>
      <c r="F73" s="57"/>
      <c r="G73" s="57"/>
      <c r="H73" s="57"/>
      <c r="I73" s="57"/>
      <c r="J73" s="57"/>
      <c r="K73" s="57"/>
      <c r="L73" s="57"/>
      <c r="M73" s="61"/>
      <c r="N73" s="58"/>
      <c r="O73" s="59">
        <v>0</v>
      </c>
      <c r="P73" s="57">
        <v>130086</v>
      </c>
      <c r="Q73" s="57">
        <v>1556</v>
      </c>
      <c r="R73" s="60">
        <f t="shared" si="1"/>
        <v>290489</v>
      </c>
      <c r="S73" s="57">
        <v>1449.59</v>
      </c>
      <c r="T73" s="57">
        <v>168111.82</v>
      </c>
    </row>
    <row r="74" spans="1:20" ht="15.75" x14ac:dyDescent="0.25">
      <c r="A74" s="54" t="s">
        <v>76</v>
      </c>
      <c r="B74" s="55" t="s">
        <v>903</v>
      </c>
      <c r="C74" s="56">
        <v>1705727</v>
      </c>
      <c r="D74" s="56"/>
      <c r="E74" s="56"/>
      <c r="F74" s="57"/>
      <c r="G74" s="57"/>
      <c r="H74" s="57"/>
      <c r="I74" s="57"/>
      <c r="J74" s="57"/>
      <c r="K74" s="57"/>
      <c r="L74" s="57"/>
      <c r="M74" s="61"/>
      <c r="N74" s="58"/>
      <c r="O74" s="59">
        <v>126021</v>
      </c>
      <c r="P74" s="57">
        <v>328828</v>
      </c>
      <c r="Q74" s="57">
        <v>82061</v>
      </c>
      <c r="R74" s="60">
        <f t="shared" si="1"/>
        <v>2242637</v>
      </c>
      <c r="S74" s="57">
        <v>271799.51</v>
      </c>
      <c r="T74" s="57">
        <v>2591754.41</v>
      </c>
    </row>
    <row r="75" spans="1:20" ht="15.75" x14ac:dyDescent="0.25">
      <c r="A75" s="54" t="s">
        <v>77</v>
      </c>
      <c r="B75" s="55" t="s">
        <v>902</v>
      </c>
      <c r="C75" s="56">
        <v>121240</v>
      </c>
      <c r="D75" s="56"/>
      <c r="E75" s="56"/>
      <c r="F75" s="57"/>
      <c r="G75" s="57"/>
      <c r="H75" s="57"/>
      <c r="I75" s="57"/>
      <c r="J75" s="57"/>
      <c r="K75" s="57"/>
      <c r="L75" s="57"/>
      <c r="M75" s="61"/>
      <c r="N75" s="58"/>
      <c r="O75" s="59">
        <v>0</v>
      </c>
      <c r="P75" s="57">
        <v>115632</v>
      </c>
      <c r="Q75" s="57">
        <v>0</v>
      </c>
      <c r="R75" s="60">
        <f t="shared" si="1"/>
        <v>236872</v>
      </c>
      <c r="S75" s="57">
        <v>11790.77</v>
      </c>
      <c r="T75" s="57">
        <v>44960.46</v>
      </c>
    </row>
    <row r="76" spans="1:20" ht="15.75" x14ac:dyDescent="0.25">
      <c r="A76" s="54" t="s">
        <v>78</v>
      </c>
      <c r="B76" s="55" t="s">
        <v>1064</v>
      </c>
      <c r="C76" s="56">
        <v>69831</v>
      </c>
      <c r="D76" s="56"/>
      <c r="E76" s="56"/>
      <c r="F76" s="57"/>
      <c r="G76" s="57"/>
      <c r="H76" s="57"/>
      <c r="I76" s="57"/>
      <c r="J76" s="57"/>
      <c r="K76" s="57"/>
      <c r="L76" s="57"/>
      <c r="M76" s="61"/>
      <c r="N76" s="58"/>
      <c r="O76" s="59">
        <v>0</v>
      </c>
      <c r="P76" s="57">
        <v>130808</v>
      </c>
      <c r="Q76" s="57">
        <v>3113</v>
      </c>
      <c r="R76" s="60">
        <f t="shared" si="1"/>
        <v>203752</v>
      </c>
      <c r="S76" s="57">
        <v>7355.07</v>
      </c>
      <c r="T76" s="57">
        <v>204867.96</v>
      </c>
    </row>
    <row r="77" spans="1:20" ht="15.75" x14ac:dyDescent="0.25">
      <c r="A77" s="54" t="s">
        <v>79</v>
      </c>
      <c r="B77" s="55" t="s">
        <v>900</v>
      </c>
      <c r="C77" s="56">
        <v>0</v>
      </c>
      <c r="D77" s="56"/>
      <c r="E77" s="56"/>
      <c r="F77" s="57"/>
      <c r="G77" s="57"/>
      <c r="H77" s="57"/>
      <c r="I77" s="57"/>
      <c r="J77" s="57"/>
      <c r="K77" s="57"/>
      <c r="L77" s="57"/>
      <c r="M77" s="61"/>
      <c r="N77" s="58"/>
      <c r="O77" s="59">
        <v>0</v>
      </c>
      <c r="P77" s="57">
        <v>170557</v>
      </c>
      <c r="Q77" s="57">
        <v>62269</v>
      </c>
      <c r="R77" s="60">
        <f t="shared" si="1"/>
        <v>232826</v>
      </c>
      <c r="S77" s="57">
        <v>35904.25</v>
      </c>
      <c r="T77" s="57">
        <v>62705.580000000016</v>
      </c>
    </row>
    <row r="78" spans="1:20" ht="15.75" x14ac:dyDescent="0.25">
      <c r="A78" s="54" t="s">
        <v>80</v>
      </c>
      <c r="B78" s="55" t="s">
        <v>899</v>
      </c>
      <c r="C78" s="56">
        <v>116028</v>
      </c>
      <c r="D78" s="56"/>
      <c r="E78" s="56"/>
      <c r="F78" s="57"/>
      <c r="G78" s="57"/>
      <c r="H78" s="57"/>
      <c r="I78" s="57"/>
      <c r="J78" s="57"/>
      <c r="K78" s="57"/>
      <c r="L78" s="57"/>
      <c r="M78" s="61"/>
      <c r="N78" s="58"/>
      <c r="O78" s="59">
        <v>0</v>
      </c>
      <c r="P78" s="57">
        <v>36135</v>
      </c>
      <c r="Q78" s="57">
        <v>0</v>
      </c>
      <c r="R78" s="60">
        <f t="shared" si="1"/>
        <v>152163</v>
      </c>
      <c r="S78" s="57">
        <v>0</v>
      </c>
      <c r="T78" s="57">
        <v>71714.269999999931</v>
      </c>
    </row>
    <row r="79" spans="1:20" ht="15.75" x14ac:dyDescent="0.25">
      <c r="A79" s="54" t="s">
        <v>81</v>
      </c>
      <c r="B79" s="55" t="s">
        <v>898</v>
      </c>
      <c r="C79" s="56">
        <v>134434</v>
      </c>
      <c r="D79" s="56"/>
      <c r="E79" s="56"/>
      <c r="F79" s="57"/>
      <c r="G79" s="57"/>
      <c r="H79" s="57"/>
      <c r="I79" s="57"/>
      <c r="J79" s="57"/>
      <c r="K79" s="57"/>
      <c r="L79" s="57"/>
      <c r="M79" s="61"/>
      <c r="N79" s="58"/>
      <c r="O79" s="59">
        <v>0</v>
      </c>
      <c r="P79" s="57">
        <v>28908</v>
      </c>
      <c r="Q79" s="57">
        <v>0</v>
      </c>
      <c r="R79" s="60">
        <f t="shared" si="1"/>
        <v>163342</v>
      </c>
      <c r="S79" s="57">
        <v>0</v>
      </c>
      <c r="T79" s="57">
        <v>84895.41</v>
      </c>
    </row>
    <row r="80" spans="1:20" ht="15.75" x14ac:dyDescent="0.25">
      <c r="A80" s="54" t="s">
        <v>82</v>
      </c>
      <c r="B80" s="55" t="s">
        <v>897</v>
      </c>
      <c r="C80" s="56">
        <v>3156387</v>
      </c>
      <c r="D80" s="56"/>
      <c r="E80" s="56"/>
      <c r="F80" s="57"/>
      <c r="G80" s="57"/>
      <c r="H80" s="57"/>
      <c r="I80" s="57"/>
      <c r="J80" s="57"/>
      <c r="K80" s="57"/>
      <c r="L80" s="57"/>
      <c r="M80" s="61"/>
      <c r="N80" s="58"/>
      <c r="O80" s="59">
        <v>145961</v>
      </c>
      <c r="P80" s="57">
        <v>784852</v>
      </c>
      <c r="Q80" s="57">
        <v>242176</v>
      </c>
      <c r="R80" s="60">
        <f t="shared" si="1"/>
        <v>4329376</v>
      </c>
      <c r="S80" s="57">
        <v>1132711.04</v>
      </c>
      <c r="T80" s="57">
        <v>4401896.2099999962</v>
      </c>
    </row>
    <row r="81" spans="1:20" ht="15.75" x14ac:dyDescent="0.25">
      <c r="A81" s="54" t="s">
        <v>83</v>
      </c>
      <c r="B81" s="55" t="s">
        <v>896</v>
      </c>
      <c r="C81" s="56">
        <v>506613</v>
      </c>
      <c r="D81" s="56"/>
      <c r="E81" s="56"/>
      <c r="F81" s="57"/>
      <c r="G81" s="57"/>
      <c r="H81" s="57"/>
      <c r="I81" s="57"/>
      <c r="J81" s="57"/>
      <c r="K81" s="57"/>
      <c r="L81" s="57"/>
      <c r="M81" s="61"/>
      <c r="N81" s="58"/>
      <c r="O81" s="59">
        <v>0</v>
      </c>
      <c r="P81" s="57">
        <v>268844</v>
      </c>
      <c r="Q81" s="57">
        <v>26835</v>
      </c>
      <c r="R81" s="60">
        <f t="shared" si="1"/>
        <v>802292</v>
      </c>
      <c r="S81" s="57">
        <v>34148.89</v>
      </c>
      <c r="T81" s="57">
        <v>399285.43</v>
      </c>
    </row>
    <row r="82" spans="1:20" ht="15.75" x14ac:dyDescent="0.25">
      <c r="A82" s="54" t="s">
        <v>84</v>
      </c>
      <c r="B82" s="55" t="s">
        <v>1037</v>
      </c>
      <c r="C82" s="56">
        <v>1226458</v>
      </c>
      <c r="D82" s="56"/>
      <c r="E82" s="56"/>
      <c r="F82" s="57"/>
      <c r="G82" s="57"/>
      <c r="H82" s="57"/>
      <c r="I82" s="57"/>
      <c r="J82" s="57"/>
      <c r="K82" s="57"/>
      <c r="L82" s="57"/>
      <c r="M82" s="61"/>
      <c r="N82" s="58"/>
      <c r="O82" s="59">
        <v>621950</v>
      </c>
      <c r="P82" s="57">
        <v>0</v>
      </c>
      <c r="Q82" s="57">
        <v>20978</v>
      </c>
      <c r="R82" s="60">
        <f t="shared" si="1"/>
        <v>1869386</v>
      </c>
      <c r="S82" s="57">
        <v>146554.1</v>
      </c>
      <c r="T82" s="57">
        <v>2490869.9699999997</v>
      </c>
    </row>
    <row r="83" spans="1:20" ht="15.75" x14ac:dyDescent="0.25">
      <c r="A83" s="54" t="s">
        <v>85</v>
      </c>
      <c r="B83" s="55" t="s">
        <v>895</v>
      </c>
      <c r="C83" s="56">
        <v>86416</v>
      </c>
      <c r="D83" s="56"/>
      <c r="E83" s="56"/>
      <c r="F83" s="57"/>
      <c r="G83" s="57"/>
      <c r="H83" s="57"/>
      <c r="I83" s="57"/>
      <c r="J83" s="57"/>
      <c r="K83" s="57"/>
      <c r="L83" s="57"/>
      <c r="M83" s="61"/>
      <c r="N83" s="58"/>
      <c r="O83" s="59">
        <v>0</v>
      </c>
      <c r="P83" s="57">
        <v>46975</v>
      </c>
      <c r="Q83" s="57">
        <v>0</v>
      </c>
      <c r="R83" s="60">
        <f t="shared" si="1"/>
        <v>133391</v>
      </c>
      <c r="S83" s="57">
        <v>0</v>
      </c>
      <c r="T83" s="57">
        <v>75229.98</v>
      </c>
    </row>
    <row r="84" spans="1:20" ht="15.75" x14ac:dyDescent="0.25">
      <c r="A84" s="54" t="s">
        <v>86</v>
      </c>
      <c r="B84" s="55" t="s">
        <v>1038</v>
      </c>
      <c r="C84" s="56">
        <v>5207993</v>
      </c>
      <c r="D84" s="56"/>
      <c r="E84" s="56"/>
      <c r="F84" s="57"/>
      <c r="G84" s="57"/>
      <c r="H84" s="57"/>
      <c r="I84" s="57"/>
      <c r="J84" s="57"/>
      <c r="K84" s="57"/>
      <c r="L84" s="57"/>
      <c r="M84" s="61"/>
      <c r="N84" s="58"/>
      <c r="O84" s="59">
        <v>0</v>
      </c>
      <c r="P84" s="57">
        <v>1925272</v>
      </c>
      <c r="Q84" s="57">
        <v>224020</v>
      </c>
      <c r="R84" s="60">
        <f t="shared" si="1"/>
        <v>7357285</v>
      </c>
      <c r="S84" s="57">
        <v>1411419.12</v>
      </c>
      <c r="T84" s="57">
        <v>4958879.5000000037</v>
      </c>
    </row>
    <row r="85" spans="1:20" ht="15.75" x14ac:dyDescent="0.25">
      <c r="A85" s="54" t="s">
        <v>87</v>
      </c>
      <c r="B85" s="55" t="s">
        <v>893</v>
      </c>
      <c r="C85" s="56">
        <v>320191</v>
      </c>
      <c r="D85" s="56"/>
      <c r="E85" s="56"/>
      <c r="F85" s="57"/>
      <c r="G85" s="57"/>
      <c r="H85" s="57"/>
      <c r="I85" s="57"/>
      <c r="J85" s="57"/>
      <c r="K85" s="57"/>
      <c r="L85" s="57"/>
      <c r="M85" s="61"/>
      <c r="N85" s="58"/>
      <c r="O85" s="59">
        <v>0</v>
      </c>
      <c r="P85" s="57">
        <v>59984</v>
      </c>
      <c r="Q85" s="57">
        <v>0</v>
      </c>
      <c r="R85" s="60">
        <f t="shared" si="1"/>
        <v>380175</v>
      </c>
      <c r="S85" s="57">
        <v>23588.57</v>
      </c>
      <c r="T85" s="57">
        <v>344046.06999999983</v>
      </c>
    </row>
    <row r="86" spans="1:20" ht="15.75" x14ac:dyDescent="0.25">
      <c r="A86" s="54" t="s">
        <v>88</v>
      </c>
      <c r="B86" s="55" t="s">
        <v>1065</v>
      </c>
      <c r="C86" s="56">
        <v>519703</v>
      </c>
      <c r="D86" s="56"/>
      <c r="E86" s="56"/>
      <c r="F86" s="57"/>
      <c r="G86" s="57"/>
      <c r="H86" s="57"/>
      <c r="I86" s="57"/>
      <c r="J86" s="57"/>
      <c r="K86" s="57"/>
      <c r="L86" s="57"/>
      <c r="M86" s="61"/>
      <c r="N86" s="58"/>
      <c r="O86" s="59">
        <v>0</v>
      </c>
      <c r="P86" s="57">
        <v>21681</v>
      </c>
      <c r="Q86" s="57">
        <v>4670</v>
      </c>
      <c r="R86" s="60">
        <f t="shared" si="1"/>
        <v>546054</v>
      </c>
      <c r="S86" s="57">
        <v>92128.14</v>
      </c>
      <c r="T86" s="57">
        <v>319811.92999999935</v>
      </c>
    </row>
    <row r="87" spans="1:20" ht="15.75" x14ac:dyDescent="0.25">
      <c r="A87" s="54" t="s">
        <v>89</v>
      </c>
      <c r="B87" s="55" t="s">
        <v>977</v>
      </c>
      <c r="C87" s="56">
        <v>0</v>
      </c>
      <c r="D87" s="56"/>
      <c r="E87" s="56"/>
      <c r="F87" s="57"/>
      <c r="G87" s="57"/>
      <c r="H87" s="57"/>
      <c r="I87" s="57"/>
      <c r="J87" s="57"/>
      <c r="K87" s="57"/>
      <c r="L87" s="57"/>
      <c r="M87" s="61"/>
      <c r="N87" s="58"/>
      <c r="O87" s="59">
        <v>75530</v>
      </c>
      <c r="P87" s="57">
        <v>0</v>
      </c>
      <c r="Q87" s="57">
        <v>0</v>
      </c>
      <c r="R87" s="60">
        <f t="shared" si="1"/>
        <v>75530</v>
      </c>
      <c r="S87" s="57">
        <v>0</v>
      </c>
      <c r="T87" s="57">
        <v>256610.17999999996</v>
      </c>
    </row>
    <row r="88" spans="1:20" ht="15.75" x14ac:dyDescent="0.25">
      <c r="A88" s="54" t="s">
        <v>90</v>
      </c>
      <c r="B88" s="55" t="s">
        <v>891</v>
      </c>
      <c r="C88" s="56">
        <v>369444</v>
      </c>
      <c r="D88" s="56"/>
      <c r="E88" s="56"/>
      <c r="F88" s="57"/>
      <c r="G88" s="57"/>
      <c r="H88" s="57"/>
      <c r="I88" s="57"/>
      <c r="J88" s="57"/>
      <c r="K88" s="57"/>
      <c r="L88" s="57"/>
      <c r="M88" s="61"/>
      <c r="N88" s="58"/>
      <c r="O88" s="59">
        <v>0</v>
      </c>
      <c r="P88" s="57">
        <v>93951</v>
      </c>
      <c r="Q88" s="57">
        <v>386143</v>
      </c>
      <c r="R88" s="60">
        <f t="shared" si="1"/>
        <v>849538</v>
      </c>
      <c r="S88" s="57">
        <v>0</v>
      </c>
      <c r="T88" s="57">
        <v>0</v>
      </c>
    </row>
    <row r="89" spans="1:20" ht="15.75" x14ac:dyDescent="0.25">
      <c r="A89" s="54" t="s">
        <v>91</v>
      </c>
      <c r="B89" s="55" t="s">
        <v>890</v>
      </c>
      <c r="C89" s="56">
        <v>101897</v>
      </c>
      <c r="D89" s="56"/>
      <c r="E89" s="56"/>
      <c r="F89" s="57"/>
      <c r="G89" s="57"/>
      <c r="H89" s="57"/>
      <c r="I89" s="57"/>
      <c r="J89" s="57"/>
      <c r="K89" s="57"/>
      <c r="L89" s="57"/>
      <c r="M89" s="61"/>
      <c r="N89" s="58"/>
      <c r="O89" s="59">
        <v>0</v>
      </c>
      <c r="P89" s="57">
        <v>20958</v>
      </c>
      <c r="Q89" s="57">
        <v>0</v>
      </c>
      <c r="R89" s="60">
        <f t="shared" si="1"/>
        <v>122855</v>
      </c>
      <c r="S89" s="57">
        <v>0</v>
      </c>
      <c r="T89" s="57">
        <v>0</v>
      </c>
    </row>
    <row r="90" spans="1:20" ht="15.75" x14ac:dyDescent="0.25">
      <c r="A90" s="54" t="s">
        <v>92</v>
      </c>
      <c r="B90" s="55" t="s">
        <v>1066</v>
      </c>
      <c r="C90" s="56">
        <v>11269395</v>
      </c>
      <c r="D90" s="56"/>
      <c r="E90" s="56"/>
      <c r="F90" s="57">
        <v>320716</v>
      </c>
      <c r="G90" s="57"/>
      <c r="H90" s="57"/>
      <c r="I90" s="57"/>
      <c r="J90" s="57"/>
      <c r="K90" s="57"/>
      <c r="L90" s="57"/>
      <c r="M90" s="61"/>
      <c r="N90" s="58"/>
      <c r="O90" s="59">
        <v>0</v>
      </c>
      <c r="P90" s="57">
        <v>3520994</v>
      </c>
      <c r="Q90" s="57">
        <v>3613469</v>
      </c>
      <c r="R90" s="60">
        <f t="shared" si="1"/>
        <v>18724574</v>
      </c>
      <c r="S90" s="57">
        <v>1602508.22</v>
      </c>
      <c r="T90" s="57">
        <v>9957111.5899999999</v>
      </c>
    </row>
    <row r="91" spans="1:20" ht="15.75" x14ac:dyDescent="0.25">
      <c r="A91" s="54" t="s">
        <v>93</v>
      </c>
      <c r="B91" s="55" t="s">
        <v>978</v>
      </c>
      <c r="C91" s="56">
        <v>39387</v>
      </c>
      <c r="D91" s="56"/>
      <c r="E91" s="56"/>
      <c r="F91" s="57"/>
      <c r="G91" s="57"/>
      <c r="H91" s="57"/>
      <c r="I91" s="57"/>
      <c r="J91" s="57"/>
      <c r="K91" s="57"/>
      <c r="L91" s="57"/>
      <c r="M91" s="61"/>
      <c r="N91" s="58"/>
      <c r="O91" s="59">
        <v>22239</v>
      </c>
      <c r="P91" s="57">
        <v>0</v>
      </c>
      <c r="Q91" s="57">
        <v>0</v>
      </c>
      <c r="R91" s="60">
        <f t="shared" si="1"/>
        <v>61626</v>
      </c>
      <c r="S91" s="57">
        <v>0</v>
      </c>
      <c r="T91" s="57">
        <v>89904.37</v>
      </c>
    </row>
    <row r="92" spans="1:20" ht="15.75" x14ac:dyDescent="0.25">
      <c r="A92" s="54" t="s">
        <v>94</v>
      </c>
      <c r="B92" s="55" t="s">
        <v>888</v>
      </c>
      <c r="C92" s="56">
        <v>158217</v>
      </c>
      <c r="D92" s="56"/>
      <c r="E92" s="56"/>
      <c r="F92" s="57"/>
      <c r="G92" s="57"/>
      <c r="H92" s="57"/>
      <c r="I92" s="57"/>
      <c r="J92" s="57"/>
      <c r="K92" s="57"/>
      <c r="L92" s="57"/>
      <c r="M92" s="61"/>
      <c r="N92" s="58"/>
      <c r="O92" s="59">
        <v>3706</v>
      </c>
      <c r="P92" s="57">
        <v>83110</v>
      </c>
      <c r="Q92" s="57">
        <v>0</v>
      </c>
      <c r="R92" s="60">
        <f t="shared" si="1"/>
        <v>245033</v>
      </c>
      <c r="S92" s="57">
        <v>1197.01</v>
      </c>
      <c r="T92" s="57">
        <v>447705.98</v>
      </c>
    </row>
    <row r="93" spans="1:20" ht="15.75" x14ac:dyDescent="0.25">
      <c r="A93" s="54" t="s">
        <v>95</v>
      </c>
      <c r="B93" s="55" t="s">
        <v>887</v>
      </c>
      <c r="C93" s="56">
        <v>3656970</v>
      </c>
      <c r="D93" s="56"/>
      <c r="E93" s="56"/>
      <c r="F93" s="57"/>
      <c r="G93" s="57"/>
      <c r="H93" s="57"/>
      <c r="I93" s="57"/>
      <c r="J93" s="57"/>
      <c r="K93" s="57"/>
      <c r="L93" s="57"/>
      <c r="M93" s="61"/>
      <c r="N93" s="58"/>
      <c r="O93" s="59">
        <v>0</v>
      </c>
      <c r="P93" s="57">
        <v>375804</v>
      </c>
      <c r="Q93" s="57">
        <v>167237</v>
      </c>
      <c r="R93" s="60">
        <f t="shared" si="1"/>
        <v>4200011</v>
      </c>
      <c r="S93" s="57">
        <v>516795.11</v>
      </c>
      <c r="T93" s="57">
        <v>5531276.1799999997</v>
      </c>
    </row>
    <row r="94" spans="1:20" ht="15.75" x14ac:dyDescent="0.25">
      <c r="A94" s="54" t="s">
        <v>96</v>
      </c>
      <c r="B94" s="55" t="s">
        <v>1067</v>
      </c>
      <c r="C94" s="56">
        <v>68855</v>
      </c>
      <c r="D94" s="56"/>
      <c r="E94" s="56"/>
      <c r="F94" s="57"/>
      <c r="G94" s="57"/>
      <c r="H94" s="57"/>
      <c r="I94" s="57"/>
      <c r="J94" s="57"/>
      <c r="K94" s="57"/>
      <c r="L94" s="57"/>
      <c r="M94" s="61"/>
      <c r="N94" s="58"/>
      <c r="O94" s="59">
        <v>0</v>
      </c>
      <c r="P94" s="57">
        <v>50589</v>
      </c>
      <c r="Q94" s="57">
        <v>0</v>
      </c>
      <c r="R94" s="60">
        <f t="shared" si="1"/>
        <v>119444</v>
      </c>
      <c r="S94" s="57">
        <v>0</v>
      </c>
      <c r="T94" s="57">
        <v>210441.02</v>
      </c>
    </row>
    <row r="95" spans="1:20" ht="15.75" x14ac:dyDescent="0.25">
      <c r="A95" s="54" t="s">
        <v>41</v>
      </c>
      <c r="B95" s="55" t="s">
        <v>885</v>
      </c>
      <c r="C95" s="56">
        <v>71674</v>
      </c>
      <c r="D95" s="56"/>
      <c r="E95" s="56"/>
      <c r="F95" s="57"/>
      <c r="G95" s="57"/>
      <c r="H95" s="57"/>
      <c r="I95" s="57"/>
      <c r="J95" s="57"/>
      <c r="K95" s="57"/>
      <c r="L95" s="57"/>
      <c r="M95" s="61"/>
      <c r="N95" s="58"/>
      <c r="O95" s="59">
        <v>0</v>
      </c>
      <c r="P95" s="57">
        <v>72270</v>
      </c>
      <c r="Q95" s="57">
        <v>5040</v>
      </c>
      <c r="R95" s="60">
        <f t="shared" si="1"/>
        <v>148984</v>
      </c>
      <c r="S95" s="57">
        <v>0</v>
      </c>
      <c r="T95" s="57">
        <v>0</v>
      </c>
    </row>
    <row r="96" spans="1:20" ht="15.75" x14ac:dyDescent="0.25">
      <c r="A96" s="54" t="s">
        <v>97</v>
      </c>
      <c r="B96" s="55" t="s">
        <v>884</v>
      </c>
      <c r="C96" s="56">
        <v>138457</v>
      </c>
      <c r="D96" s="56"/>
      <c r="E96" s="56"/>
      <c r="F96" s="57"/>
      <c r="G96" s="57"/>
      <c r="H96" s="57"/>
      <c r="I96" s="57"/>
      <c r="J96" s="57"/>
      <c r="K96" s="57"/>
      <c r="L96" s="57"/>
      <c r="M96" s="61"/>
      <c r="N96" s="58"/>
      <c r="O96" s="59">
        <v>0</v>
      </c>
      <c r="P96" s="57">
        <v>57816</v>
      </c>
      <c r="Q96" s="57">
        <v>1559</v>
      </c>
      <c r="R96" s="60">
        <f t="shared" si="1"/>
        <v>197832</v>
      </c>
      <c r="S96" s="57">
        <v>0</v>
      </c>
      <c r="T96" s="57">
        <v>134229.67000000001</v>
      </c>
    </row>
    <row r="97" spans="1:20" ht="15.75" x14ac:dyDescent="0.25">
      <c r="A97" s="54" t="s">
        <v>98</v>
      </c>
      <c r="B97" s="55" t="s">
        <v>883</v>
      </c>
      <c r="C97" s="56">
        <v>355509</v>
      </c>
      <c r="D97" s="56"/>
      <c r="E97" s="56"/>
      <c r="F97" s="57"/>
      <c r="G97" s="57"/>
      <c r="H97" s="57"/>
      <c r="I97" s="57"/>
      <c r="J97" s="57"/>
      <c r="K97" s="57"/>
      <c r="L97" s="57"/>
      <c r="M97" s="61"/>
      <c r="N97" s="58"/>
      <c r="O97" s="59">
        <v>0</v>
      </c>
      <c r="P97" s="57">
        <v>72270</v>
      </c>
      <c r="Q97" s="57">
        <v>88827</v>
      </c>
      <c r="R97" s="60">
        <f t="shared" si="1"/>
        <v>516606</v>
      </c>
      <c r="S97" s="57">
        <v>0</v>
      </c>
      <c r="T97" s="57">
        <v>279447.67</v>
      </c>
    </row>
    <row r="98" spans="1:20" ht="15.75" x14ac:dyDescent="0.25">
      <c r="A98" s="54" t="s">
        <v>99</v>
      </c>
      <c r="B98" s="55" t="s">
        <v>882</v>
      </c>
      <c r="C98" s="56">
        <v>104594</v>
      </c>
      <c r="D98" s="56"/>
      <c r="E98" s="56"/>
      <c r="F98" s="57"/>
      <c r="G98" s="57"/>
      <c r="H98" s="57"/>
      <c r="I98" s="57"/>
      <c r="J98" s="57"/>
      <c r="K98" s="57"/>
      <c r="L98" s="57"/>
      <c r="M98" s="61"/>
      <c r="N98" s="58"/>
      <c r="O98" s="59">
        <v>0</v>
      </c>
      <c r="P98" s="57">
        <v>57816</v>
      </c>
      <c r="Q98" s="57">
        <v>0</v>
      </c>
      <c r="R98" s="60">
        <f t="shared" si="1"/>
        <v>162410</v>
      </c>
      <c r="S98" s="57">
        <v>0</v>
      </c>
      <c r="T98" s="57">
        <v>145169.82</v>
      </c>
    </row>
    <row r="99" spans="1:20" ht="15.75" x14ac:dyDescent="0.25">
      <c r="A99" s="54" t="s">
        <v>100</v>
      </c>
      <c r="B99" s="55" t="s">
        <v>881</v>
      </c>
      <c r="C99" s="56">
        <v>131766</v>
      </c>
      <c r="D99" s="56"/>
      <c r="E99" s="56"/>
      <c r="F99" s="57"/>
      <c r="G99" s="57"/>
      <c r="H99" s="57"/>
      <c r="I99" s="57"/>
      <c r="J99" s="57"/>
      <c r="K99" s="57"/>
      <c r="L99" s="57"/>
      <c r="M99" s="61"/>
      <c r="N99" s="58"/>
      <c r="O99" s="59">
        <v>0</v>
      </c>
      <c r="P99" s="57">
        <v>137313</v>
      </c>
      <c r="Q99" s="57">
        <v>0</v>
      </c>
      <c r="R99" s="60">
        <f t="shared" si="1"/>
        <v>269079</v>
      </c>
      <c r="S99" s="57">
        <v>0</v>
      </c>
      <c r="T99" s="57">
        <v>0</v>
      </c>
    </row>
    <row r="100" spans="1:20" ht="15.75" x14ac:dyDescent="0.25">
      <c r="A100" s="54" t="s">
        <v>105</v>
      </c>
      <c r="B100" s="55" t="s">
        <v>1068</v>
      </c>
      <c r="C100" s="56">
        <v>0</v>
      </c>
      <c r="D100" s="56"/>
      <c r="E100" s="56"/>
      <c r="F100" s="57"/>
      <c r="G100" s="57"/>
      <c r="H100" s="57"/>
      <c r="I100" s="57"/>
      <c r="J100" s="57"/>
      <c r="K100" s="57"/>
      <c r="L100" s="57"/>
      <c r="M100" s="61"/>
      <c r="N100" s="58"/>
      <c r="O100" s="59">
        <v>0</v>
      </c>
      <c r="P100" s="57">
        <v>108405</v>
      </c>
      <c r="Q100" s="57">
        <v>0</v>
      </c>
      <c r="R100" s="60">
        <f t="shared" si="1"/>
        <v>108405</v>
      </c>
      <c r="S100" s="57">
        <v>0</v>
      </c>
      <c r="T100" s="57">
        <v>85938.96</v>
      </c>
    </row>
    <row r="101" spans="1:20" ht="15.75" x14ac:dyDescent="0.25">
      <c r="A101" s="54" t="s">
        <v>342</v>
      </c>
      <c r="B101" s="55" t="s">
        <v>879</v>
      </c>
      <c r="C101" s="56">
        <v>203634</v>
      </c>
      <c r="D101" s="56"/>
      <c r="E101" s="56"/>
      <c r="F101" s="57"/>
      <c r="G101" s="57"/>
      <c r="H101" s="57"/>
      <c r="I101" s="57"/>
      <c r="J101" s="57"/>
      <c r="K101" s="57"/>
      <c r="L101" s="57"/>
      <c r="M101" s="61"/>
      <c r="N101" s="58"/>
      <c r="O101" s="59">
        <v>0</v>
      </c>
      <c r="P101" s="57">
        <v>93951</v>
      </c>
      <c r="Q101" s="57">
        <v>1567</v>
      </c>
      <c r="R101" s="60">
        <f t="shared" si="1"/>
        <v>299152</v>
      </c>
      <c r="S101" s="57">
        <v>0</v>
      </c>
      <c r="T101" s="57">
        <v>0</v>
      </c>
    </row>
    <row r="102" spans="1:20" ht="15.75" x14ac:dyDescent="0.25">
      <c r="A102" s="54" t="s">
        <v>103</v>
      </c>
      <c r="B102" s="55" t="s">
        <v>878</v>
      </c>
      <c r="C102" s="56">
        <v>174171</v>
      </c>
      <c r="D102" s="56"/>
      <c r="E102" s="56"/>
      <c r="F102" s="57"/>
      <c r="G102" s="57"/>
      <c r="H102" s="57"/>
      <c r="I102" s="57"/>
      <c r="J102" s="57"/>
      <c r="K102" s="57"/>
      <c r="L102" s="57"/>
      <c r="M102" s="61"/>
      <c r="N102" s="58"/>
      <c r="O102" s="59">
        <v>0</v>
      </c>
      <c r="P102" s="57">
        <v>155380</v>
      </c>
      <c r="Q102" s="57">
        <v>0</v>
      </c>
      <c r="R102" s="60">
        <f t="shared" si="1"/>
        <v>329551</v>
      </c>
      <c r="S102" s="57">
        <v>0</v>
      </c>
      <c r="T102" s="57">
        <v>101234.91</v>
      </c>
    </row>
    <row r="103" spans="1:20" ht="15.75" x14ac:dyDescent="0.25">
      <c r="A103" s="54" t="s">
        <v>104</v>
      </c>
      <c r="B103" s="55" t="s">
        <v>877</v>
      </c>
      <c r="C103" s="56">
        <v>97870</v>
      </c>
      <c r="D103" s="56"/>
      <c r="E103" s="56"/>
      <c r="F103" s="57"/>
      <c r="G103" s="57"/>
      <c r="H103" s="57"/>
      <c r="I103" s="57"/>
      <c r="J103" s="57"/>
      <c r="K103" s="57"/>
      <c r="L103" s="57"/>
      <c r="M103" s="61"/>
      <c r="N103" s="58"/>
      <c r="O103" s="59">
        <v>7413</v>
      </c>
      <c r="P103" s="57">
        <v>36135</v>
      </c>
      <c r="Q103" s="57">
        <v>0</v>
      </c>
      <c r="R103" s="60">
        <f t="shared" si="1"/>
        <v>141418</v>
      </c>
      <c r="S103" s="57">
        <v>0</v>
      </c>
      <c r="T103" s="57">
        <v>201385.41</v>
      </c>
    </row>
    <row r="104" spans="1:20" ht="15.75" x14ac:dyDescent="0.25">
      <c r="A104" s="54" t="s">
        <v>244</v>
      </c>
      <c r="B104" s="55" t="s">
        <v>876</v>
      </c>
      <c r="C104" s="56">
        <v>11916</v>
      </c>
      <c r="D104" s="56"/>
      <c r="E104" s="56"/>
      <c r="F104" s="57"/>
      <c r="G104" s="57"/>
      <c r="H104" s="57"/>
      <c r="I104" s="57"/>
      <c r="J104" s="57"/>
      <c r="K104" s="57"/>
      <c r="L104" s="57"/>
      <c r="M104" s="61"/>
      <c r="N104" s="58"/>
      <c r="O104" s="59">
        <v>8895</v>
      </c>
      <c r="P104" s="57">
        <v>157548</v>
      </c>
      <c r="Q104" s="57">
        <v>4670</v>
      </c>
      <c r="R104" s="60">
        <f t="shared" si="1"/>
        <v>183029</v>
      </c>
      <c r="S104" s="57">
        <v>0</v>
      </c>
      <c r="T104" s="57">
        <v>213233.25</v>
      </c>
    </row>
    <row r="105" spans="1:20" ht="15.75" x14ac:dyDescent="0.25">
      <c r="A105" s="54" t="s">
        <v>107</v>
      </c>
      <c r="B105" s="55" t="s">
        <v>875</v>
      </c>
      <c r="C105" s="56">
        <v>118226</v>
      </c>
      <c r="D105" s="56"/>
      <c r="E105" s="56"/>
      <c r="F105" s="57"/>
      <c r="G105" s="57"/>
      <c r="H105" s="57"/>
      <c r="I105" s="57"/>
      <c r="J105" s="57"/>
      <c r="K105" s="57"/>
      <c r="L105" s="57"/>
      <c r="M105" s="61"/>
      <c r="N105" s="58"/>
      <c r="O105" s="59">
        <v>14826</v>
      </c>
      <c r="P105" s="57">
        <v>115632</v>
      </c>
      <c r="Q105" s="57">
        <v>1556</v>
      </c>
      <c r="R105" s="60">
        <f t="shared" si="1"/>
        <v>250240</v>
      </c>
      <c r="S105" s="57">
        <v>0</v>
      </c>
      <c r="T105" s="57">
        <v>104421.96</v>
      </c>
    </row>
    <row r="106" spans="1:20" ht="15.75" x14ac:dyDescent="0.25">
      <c r="A106" s="54" t="s">
        <v>108</v>
      </c>
      <c r="B106" s="55" t="s">
        <v>979</v>
      </c>
      <c r="C106" s="56">
        <v>192274</v>
      </c>
      <c r="D106" s="56"/>
      <c r="E106" s="56"/>
      <c r="F106" s="57">
        <v>88433</v>
      </c>
      <c r="G106" s="57"/>
      <c r="H106" s="57"/>
      <c r="I106" s="57"/>
      <c r="J106" s="57"/>
      <c r="K106" s="57"/>
      <c r="L106" s="57"/>
      <c r="M106" s="61"/>
      <c r="N106" s="58"/>
      <c r="O106" s="59">
        <v>206692</v>
      </c>
      <c r="P106" s="57">
        <v>0</v>
      </c>
      <c r="Q106" s="57">
        <v>4553</v>
      </c>
      <c r="R106" s="60">
        <f t="shared" si="1"/>
        <v>491952</v>
      </c>
      <c r="S106" s="57">
        <v>4968.1400000000003</v>
      </c>
      <c r="T106" s="57">
        <v>567323.21999999986</v>
      </c>
    </row>
    <row r="107" spans="1:20" ht="15.75" x14ac:dyDescent="0.25">
      <c r="A107" s="54" t="s">
        <v>109</v>
      </c>
      <c r="B107" s="55" t="s">
        <v>980</v>
      </c>
      <c r="C107" s="56">
        <v>35094</v>
      </c>
      <c r="D107" s="56"/>
      <c r="E107" s="56"/>
      <c r="F107" s="57"/>
      <c r="G107" s="57"/>
      <c r="H107" s="57"/>
      <c r="I107" s="57"/>
      <c r="J107" s="57"/>
      <c r="K107" s="57"/>
      <c r="L107" s="57"/>
      <c r="M107" s="61"/>
      <c r="N107" s="58"/>
      <c r="O107" s="59">
        <v>118515</v>
      </c>
      <c r="P107" s="57">
        <v>0</v>
      </c>
      <c r="Q107" s="57">
        <v>1575</v>
      </c>
      <c r="R107" s="60">
        <f t="shared" si="1"/>
        <v>155184</v>
      </c>
      <c r="S107" s="57">
        <v>12556.45</v>
      </c>
      <c r="T107" s="57">
        <v>222202.68000000011</v>
      </c>
    </row>
    <row r="108" spans="1:20" ht="15.75" x14ac:dyDescent="0.25">
      <c r="A108" s="54" t="s">
        <v>110</v>
      </c>
      <c r="B108" s="55" t="s">
        <v>1069</v>
      </c>
      <c r="C108" s="56">
        <v>174989</v>
      </c>
      <c r="D108" s="56"/>
      <c r="E108" s="56"/>
      <c r="F108" s="57"/>
      <c r="G108" s="57"/>
      <c r="H108" s="57"/>
      <c r="I108" s="57"/>
      <c r="J108" s="57"/>
      <c r="K108" s="57"/>
      <c r="L108" s="57"/>
      <c r="M108" s="61"/>
      <c r="N108" s="58"/>
      <c r="O108" s="59">
        <v>0</v>
      </c>
      <c r="P108" s="57">
        <v>117077</v>
      </c>
      <c r="Q108" s="57">
        <v>0</v>
      </c>
      <c r="R108" s="60">
        <f t="shared" si="1"/>
        <v>292066</v>
      </c>
      <c r="S108" s="57">
        <v>0</v>
      </c>
      <c r="T108" s="57">
        <v>61765.419999999925</v>
      </c>
    </row>
    <row r="109" spans="1:20" ht="15.75" x14ac:dyDescent="0.25">
      <c r="A109" s="54" t="s">
        <v>111</v>
      </c>
      <c r="B109" s="55" t="s">
        <v>873</v>
      </c>
      <c r="C109" s="56">
        <v>66272</v>
      </c>
      <c r="D109" s="56"/>
      <c r="E109" s="56"/>
      <c r="F109" s="57"/>
      <c r="G109" s="57"/>
      <c r="H109" s="57"/>
      <c r="I109" s="57"/>
      <c r="J109" s="57"/>
      <c r="K109" s="57"/>
      <c r="L109" s="57"/>
      <c r="M109" s="61"/>
      <c r="N109" s="58"/>
      <c r="O109" s="59">
        <v>15567</v>
      </c>
      <c r="P109" s="57">
        <v>35412</v>
      </c>
      <c r="Q109" s="57">
        <v>0</v>
      </c>
      <c r="R109" s="60">
        <f t="shared" si="1"/>
        <v>117251</v>
      </c>
      <c r="S109" s="57">
        <v>0</v>
      </c>
      <c r="T109" s="57">
        <v>237243.43999999997</v>
      </c>
    </row>
    <row r="110" spans="1:20" ht="15.75" x14ac:dyDescent="0.25">
      <c r="A110" s="54" t="s">
        <v>112</v>
      </c>
      <c r="B110" s="55" t="s">
        <v>872</v>
      </c>
      <c r="C110" s="56">
        <v>335620</v>
      </c>
      <c r="D110" s="56"/>
      <c r="E110" s="56"/>
      <c r="F110" s="57"/>
      <c r="G110" s="57"/>
      <c r="H110" s="57"/>
      <c r="I110" s="57"/>
      <c r="J110" s="57"/>
      <c r="K110" s="57"/>
      <c r="L110" s="57"/>
      <c r="M110" s="61"/>
      <c r="N110" s="58"/>
      <c r="O110" s="59">
        <v>0</v>
      </c>
      <c r="P110" s="57">
        <v>173448</v>
      </c>
      <c r="Q110" s="57">
        <v>59155</v>
      </c>
      <c r="R110" s="60">
        <f t="shared" si="1"/>
        <v>568223</v>
      </c>
      <c r="S110" s="57">
        <v>0</v>
      </c>
      <c r="T110" s="57">
        <v>764536.26</v>
      </c>
    </row>
    <row r="111" spans="1:20" ht="15.75" x14ac:dyDescent="0.25">
      <c r="A111" s="54" t="s">
        <v>113</v>
      </c>
      <c r="B111" s="55" t="s">
        <v>981</v>
      </c>
      <c r="C111" s="56">
        <v>148168</v>
      </c>
      <c r="D111" s="56"/>
      <c r="E111" s="56"/>
      <c r="F111" s="57"/>
      <c r="G111" s="57"/>
      <c r="H111" s="57"/>
      <c r="I111" s="57"/>
      <c r="J111" s="57"/>
      <c r="K111" s="57"/>
      <c r="L111" s="57"/>
      <c r="M111" s="61"/>
      <c r="N111" s="58"/>
      <c r="O111" s="59">
        <v>145509</v>
      </c>
      <c r="P111" s="57">
        <v>0</v>
      </c>
      <c r="Q111" s="57">
        <v>0</v>
      </c>
      <c r="R111" s="60">
        <f t="shared" si="1"/>
        <v>293677</v>
      </c>
      <c r="S111" s="57">
        <v>2540.88</v>
      </c>
      <c r="T111" s="57">
        <v>39913.040000000066</v>
      </c>
    </row>
    <row r="112" spans="1:20" ht="15.75" x14ac:dyDescent="0.25">
      <c r="A112" s="54" t="s">
        <v>114</v>
      </c>
      <c r="B112" s="55" t="s">
        <v>871</v>
      </c>
      <c r="C112" s="56">
        <v>481817</v>
      </c>
      <c r="D112" s="56"/>
      <c r="E112" s="56"/>
      <c r="F112" s="57"/>
      <c r="G112" s="57"/>
      <c r="H112" s="57"/>
      <c r="I112" s="57"/>
      <c r="J112" s="57"/>
      <c r="K112" s="57"/>
      <c r="L112" s="57"/>
      <c r="M112" s="61"/>
      <c r="N112" s="58"/>
      <c r="O112" s="59">
        <v>0</v>
      </c>
      <c r="P112" s="57">
        <v>199465</v>
      </c>
      <c r="Q112" s="57">
        <v>19051</v>
      </c>
      <c r="R112" s="60">
        <f t="shared" si="1"/>
        <v>700333</v>
      </c>
      <c r="S112" s="57">
        <v>0</v>
      </c>
      <c r="T112" s="57">
        <v>1154804.46</v>
      </c>
    </row>
    <row r="113" spans="1:20" ht="15.75" x14ac:dyDescent="0.25">
      <c r="A113" s="54" t="s">
        <v>115</v>
      </c>
      <c r="B113" s="55" t="s">
        <v>870</v>
      </c>
      <c r="C113" s="56">
        <v>382308</v>
      </c>
      <c r="D113" s="56"/>
      <c r="E113" s="56"/>
      <c r="F113" s="57"/>
      <c r="G113" s="57"/>
      <c r="H113" s="57"/>
      <c r="I113" s="57"/>
      <c r="J113" s="57"/>
      <c r="K113" s="57"/>
      <c r="L113" s="57"/>
      <c r="M113" s="61"/>
      <c r="N113" s="58"/>
      <c r="O113" s="59">
        <v>0</v>
      </c>
      <c r="P113" s="57">
        <v>164052</v>
      </c>
      <c r="Q113" s="57">
        <v>4670</v>
      </c>
      <c r="R113" s="60">
        <f t="shared" si="1"/>
        <v>551030</v>
      </c>
      <c r="S113" s="57">
        <v>61589.49</v>
      </c>
      <c r="T113" s="57">
        <v>550165.88</v>
      </c>
    </row>
    <row r="114" spans="1:20" ht="15.75" x14ac:dyDescent="0.25">
      <c r="A114" s="54" t="s">
        <v>116</v>
      </c>
      <c r="B114" s="55" t="s">
        <v>869</v>
      </c>
      <c r="C114" s="56">
        <v>1321023</v>
      </c>
      <c r="D114" s="56"/>
      <c r="E114" s="56"/>
      <c r="F114" s="57"/>
      <c r="G114" s="57"/>
      <c r="H114" s="57"/>
      <c r="I114" s="57"/>
      <c r="J114" s="57"/>
      <c r="K114" s="57"/>
      <c r="L114" s="57"/>
      <c r="M114" s="61"/>
      <c r="N114" s="58"/>
      <c r="O114" s="59">
        <v>0</v>
      </c>
      <c r="P114" s="57">
        <v>339669</v>
      </c>
      <c r="Q114" s="57">
        <v>38102</v>
      </c>
      <c r="R114" s="60">
        <f t="shared" si="1"/>
        <v>1698794</v>
      </c>
      <c r="S114" s="57">
        <v>0</v>
      </c>
      <c r="T114" s="57">
        <v>0</v>
      </c>
    </row>
    <row r="115" spans="1:20" ht="15.75" x14ac:dyDescent="0.25">
      <c r="A115" s="54" t="s">
        <v>117</v>
      </c>
      <c r="B115" s="55" t="s">
        <v>868</v>
      </c>
      <c r="C115" s="56">
        <v>485238</v>
      </c>
      <c r="D115" s="56"/>
      <c r="E115" s="56"/>
      <c r="F115" s="57"/>
      <c r="G115" s="57"/>
      <c r="H115" s="57"/>
      <c r="I115" s="57"/>
      <c r="J115" s="57"/>
      <c r="K115" s="57"/>
      <c r="L115" s="57"/>
      <c r="M115" s="61"/>
      <c r="N115" s="58"/>
      <c r="O115" s="59">
        <v>412904</v>
      </c>
      <c r="P115" s="57">
        <v>193683</v>
      </c>
      <c r="Q115" s="57">
        <v>0</v>
      </c>
      <c r="R115" s="60">
        <f t="shared" si="1"/>
        <v>1091825</v>
      </c>
      <c r="S115" s="57">
        <v>3846.88</v>
      </c>
      <c r="T115" s="57">
        <v>0</v>
      </c>
    </row>
    <row r="116" spans="1:20" ht="15.75" x14ac:dyDescent="0.25">
      <c r="A116" s="54" t="s">
        <v>118</v>
      </c>
      <c r="B116" s="55" t="s">
        <v>867</v>
      </c>
      <c r="C116" s="56">
        <v>18999</v>
      </c>
      <c r="D116" s="56"/>
      <c r="E116" s="56"/>
      <c r="F116" s="57"/>
      <c r="G116" s="57"/>
      <c r="H116" s="57"/>
      <c r="I116" s="57"/>
      <c r="J116" s="57"/>
      <c r="K116" s="57"/>
      <c r="L116" s="57"/>
      <c r="M116" s="61"/>
      <c r="N116" s="58"/>
      <c r="O116" s="59">
        <v>0</v>
      </c>
      <c r="P116" s="57">
        <v>115632</v>
      </c>
      <c r="Q116" s="57">
        <v>0</v>
      </c>
      <c r="R116" s="60">
        <f t="shared" si="1"/>
        <v>134631</v>
      </c>
      <c r="S116" s="57">
        <v>0</v>
      </c>
      <c r="T116" s="57">
        <v>17520.41</v>
      </c>
    </row>
    <row r="117" spans="1:20" ht="15.75" x14ac:dyDescent="0.25">
      <c r="A117" s="54" t="s">
        <v>119</v>
      </c>
      <c r="B117" s="55" t="s">
        <v>866</v>
      </c>
      <c r="C117" s="56">
        <v>85290</v>
      </c>
      <c r="D117" s="56"/>
      <c r="E117" s="56"/>
      <c r="F117" s="57"/>
      <c r="G117" s="57"/>
      <c r="H117" s="57"/>
      <c r="I117" s="57"/>
      <c r="J117" s="57"/>
      <c r="K117" s="57"/>
      <c r="L117" s="57"/>
      <c r="M117" s="61"/>
      <c r="N117" s="58"/>
      <c r="O117" s="59">
        <v>0</v>
      </c>
      <c r="P117" s="57">
        <v>72270</v>
      </c>
      <c r="Q117" s="57">
        <v>4670</v>
      </c>
      <c r="R117" s="60">
        <f t="shared" si="1"/>
        <v>162230</v>
      </c>
      <c r="S117" s="57">
        <v>478</v>
      </c>
      <c r="T117" s="57">
        <v>85262.39</v>
      </c>
    </row>
    <row r="118" spans="1:20" ht="15.75" x14ac:dyDescent="0.25">
      <c r="A118" s="54" t="s">
        <v>120</v>
      </c>
      <c r="B118" s="55" t="s">
        <v>865</v>
      </c>
      <c r="C118" s="56">
        <v>62970</v>
      </c>
      <c r="D118" s="56"/>
      <c r="E118" s="56"/>
      <c r="F118" s="57"/>
      <c r="G118" s="57"/>
      <c r="H118" s="57"/>
      <c r="I118" s="57"/>
      <c r="J118" s="57"/>
      <c r="K118" s="57"/>
      <c r="L118" s="57"/>
      <c r="M118" s="61"/>
      <c r="N118" s="58"/>
      <c r="O118" s="59">
        <v>100816</v>
      </c>
      <c r="P118" s="57">
        <v>91782</v>
      </c>
      <c r="Q118" s="57">
        <v>6226</v>
      </c>
      <c r="R118" s="60">
        <f t="shared" si="1"/>
        <v>261794</v>
      </c>
      <c r="S118" s="57">
        <v>0</v>
      </c>
      <c r="T118" s="57">
        <v>180886.05</v>
      </c>
    </row>
    <row r="119" spans="1:20" ht="15.75" x14ac:dyDescent="0.25">
      <c r="A119" s="54" t="s">
        <v>121</v>
      </c>
      <c r="B119" s="55" t="s">
        <v>864</v>
      </c>
      <c r="C119" s="56">
        <v>164667</v>
      </c>
      <c r="D119" s="56"/>
      <c r="E119" s="56"/>
      <c r="F119" s="57"/>
      <c r="G119" s="57"/>
      <c r="H119" s="57"/>
      <c r="I119" s="57"/>
      <c r="J119" s="57"/>
      <c r="K119" s="57"/>
      <c r="L119" s="57"/>
      <c r="M119" s="61"/>
      <c r="N119" s="58"/>
      <c r="O119" s="59">
        <v>0</v>
      </c>
      <c r="P119" s="57">
        <v>72270</v>
      </c>
      <c r="Q119" s="57">
        <v>3113</v>
      </c>
      <c r="R119" s="60">
        <f t="shared" si="1"/>
        <v>240050</v>
      </c>
      <c r="S119" s="57">
        <v>65028.72</v>
      </c>
      <c r="T119" s="57">
        <v>0</v>
      </c>
    </row>
    <row r="120" spans="1:20" ht="15.75" x14ac:dyDescent="0.25">
      <c r="A120" s="54" t="s">
        <v>122</v>
      </c>
      <c r="B120" s="55" t="s">
        <v>863</v>
      </c>
      <c r="C120" s="56">
        <v>338809</v>
      </c>
      <c r="D120" s="56"/>
      <c r="E120" s="56"/>
      <c r="F120" s="57"/>
      <c r="G120" s="57"/>
      <c r="H120" s="57"/>
      <c r="I120" s="57"/>
      <c r="J120" s="57"/>
      <c r="K120" s="57"/>
      <c r="L120" s="57"/>
      <c r="M120" s="61"/>
      <c r="N120" s="58"/>
      <c r="O120" s="59">
        <v>177912</v>
      </c>
      <c r="P120" s="57">
        <v>57816</v>
      </c>
      <c r="Q120" s="57">
        <v>9340</v>
      </c>
      <c r="R120" s="60">
        <f t="shared" si="1"/>
        <v>583877</v>
      </c>
      <c r="S120" s="57">
        <v>48244.3</v>
      </c>
      <c r="T120" s="57">
        <v>707571.0700000003</v>
      </c>
    </row>
    <row r="121" spans="1:20" ht="15.75" x14ac:dyDescent="0.25">
      <c r="A121" s="54" t="s">
        <v>123</v>
      </c>
      <c r="B121" s="55" t="s">
        <v>862</v>
      </c>
      <c r="C121" s="56">
        <v>22673</v>
      </c>
      <c r="D121" s="56"/>
      <c r="E121" s="56"/>
      <c r="F121" s="57"/>
      <c r="G121" s="57"/>
      <c r="H121" s="57"/>
      <c r="I121" s="57"/>
      <c r="J121" s="57"/>
      <c r="K121" s="57"/>
      <c r="L121" s="57"/>
      <c r="M121" s="61"/>
      <c r="N121" s="58"/>
      <c r="O121" s="59">
        <v>75450</v>
      </c>
      <c r="P121" s="57">
        <v>21681</v>
      </c>
      <c r="Q121" s="57">
        <v>0</v>
      </c>
      <c r="R121" s="60">
        <f t="shared" si="1"/>
        <v>119804</v>
      </c>
      <c r="S121" s="57">
        <v>0</v>
      </c>
      <c r="T121" s="57">
        <v>167237.18</v>
      </c>
    </row>
    <row r="122" spans="1:20" ht="15.75" x14ac:dyDescent="0.25">
      <c r="A122" s="54" t="s">
        <v>124</v>
      </c>
      <c r="B122" s="55" t="s">
        <v>861</v>
      </c>
      <c r="C122" s="56">
        <v>132004</v>
      </c>
      <c r="D122" s="56"/>
      <c r="E122" s="56"/>
      <c r="F122" s="57"/>
      <c r="G122" s="57"/>
      <c r="H122" s="57"/>
      <c r="I122" s="57"/>
      <c r="J122" s="57"/>
      <c r="K122" s="57"/>
      <c r="L122" s="57"/>
      <c r="M122" s="61"/>
      <c r="N122" s="58"/>
      <c r="O122" s="59">
        <v>3739</v>
      </c>
      <c r="P122" s="57">
        <v>145985</v>
      </c>
      <c r="Q122" s="57">
        <v>0</v>
      </c>
      <c r="R122" s="60">
        <f t="shared" si="1"/>
        <v>281728</v>
      </c>
      <c r="S122" s="57">
        <v>0</v>
      </c>
      <c r="T122" s="57">
        <v>206170.80000000005</v>
      </c>
    </row>
    <row r="123" spans="1:20" ht="15.75" x14ac:dyDescent="0.25">
      <c r="A123" s="54" t="s">
        <v>125</v>
      </c>
      <c r="B123" s="55" t="s">
        <v>860</v>
      </c>
      <c r="C123" s="56">
        <v>423708</v>
      </c>
      <c r="D123" s="56"/>
      <c r="E123" s="56"/>
      <c r="F123" s="57"/>
      <c r="G123" s="57"/>
      <c r="H123" s="57"/>
      <c r="I123" s="57"/>
      <c r="J123" s="57"/>
      <c r="K123" s="57"/>
      <c r="L123" s="57"/>
      <c r="M123" s="61"/>
      <c r="N123" s="58"/>
      <c r="O123" s="59">
        <v>0</v>
      </c>
      <c r="P123" s="57">
        <v>144540</v>
      </c>
      <c r="Q123" s="57">
        <v>0</v>
      </c>
      <c r="R123" s="60">
        <f t="shared" si="1"/>
        <v>568248</v>
      </c>
      <c r="S123" s="57">
        <v>20426.09</v>
      </c>
      <c r="T123" s="57">
        <v>650222.71999999986</v>
      </c>
    </row>
    <row r="124" spans="1:20" ht="15.75" x14ac:dyDescent="0.25">
      <c r="A124" s="54" t="s">
        <v>126</v>
      </c>
      <c r="B124" s="55" t="s">
        <v>982</v>
      </c>
      <c r="C124" s="56">
        <v>56457</v>
      </c>
      <c r="D124" s="56"/>
      <c r="E124" s="56"/>
      <c r="F124" s="57"/>
      <c r="G124" s="57"/>
      <c r="H124" s="57"/>
      <c r="I124" s="57"/>
      <c r="J124" s="57"/>
      <c r="K124" s="57"/>
      <c r="L124" s="57"/>
      <c r="M124" s="61"/>
      <c r="N124" s="58"/>
      <c r="O124" s="59">
        <v>126021</v>
      </c>
      <c r="P124" s="57">
        <v>0</v>
      </c>
      <c r="Q124" s="57">
        <v>0</v>
      </c>
      <c r="R124" s="60">
        <f t="shared" si="1"/>
        <v>182478</v>
      </c>
      <c r="S124" s="57">
        <v>0</v>
      </c>
      <c r="T124" s="57">
        <v>317060.41000000003</v>
      </c>
    </row>
    <row r="125" spans="1:20" ht="15.75" x14ac:dyDescent="0.25">
      <c r="A125" s="54" t="s">
        <v>128</v>
      </c>
      <c r="B125" s="55" t="s">
        <v>1070</v>
      </c>
      <c r="C125" s="56">
        <v>139192</v>
      </c>
      <c r="D125" s="56"/>
      <c r="E125" s="56"/>
      <c r="F125" s="57"/>
      <c r="G125" s="57"/>
      <c r="H125" s="57"/>
      <c r="I125" s="57"/>
      <c r="J125" s="57"/>
      <c r="K125" s="57"/>
      <c r="L125" s="57"/>
      <c r="M125" s="61"/>
      <c r="N125" s="58"/>
      <c r="O125" s="59">
        <v>0</v>
      </c>
      <c r="P125" s="57">
        <v>122859</v>
      </c>
      <c r="Q125" s="57">
        <v>0</v>
      </c>
      <c r="R125" s="60">
        <f t="shared" si="1"/>
        <v>262051</v>
      </c>
      <c r="S125" s="57">
        <v>0</v>
      </c>
      <c r="T125" s="57">
        <v>64947.660000000062</v>
      </c>
    </row>
    <row r="126" spans="1:20" ht="15.75" x14ac:dyDescent="0.25">
      <c r="A126" s="54" t="s">
        <v>208</v>
      </c>
      <c r="B126" s="55" t="s">
        <v>983</v>
      </c>
      <c r="C126" s="56">
        <v>149961</v>
      </c>
      <c r="D126" s="56"/>
      <c r="E126" s="56"/>
      <c r="F126" s="57"/>
      <c r="G126" s="57"/>
      <c r="H126" s="57"/>
      <c r="I126" s="57"/>
      <c r="J126" s="57"/>
      <c r="K126" s="57"/>
      <c r="L126" s="57"/>
      <c r="M126" s="61"/>
      <c r="N126" s="58"/>
      <c r="O126" s="59">
        <v>81565</v>
      </c>
      <c r="P126" s="57">
        <v>0</v>
      </c>
      <c r="Q126" s="57">
        <v>1557</v>
      </c>
      <c r="R126" s="60">
        <f t="shared" si="1"/>
        <v>233083</v>
      </c>
      <c r="S126" s="57">
        <v>0</v>
      </c>
      <c r="T126" s="57">
        <v>245511.31999999995</v>
      </c>
    </row>
    <row r="127" spans="1:20" ht="15.75" x14ac:dyDescent="0.25">
      <c r="A127" s="54" t="s">
        <v>127</v>
      </c>
      <c r="B127" s="55" t="s">
        <v>4</v>
      </c>
      <c r="C127" s="56">
        <v>74739</v>
      </c>
      <c r="D127" s="56"/>
      <c r="E127" s="56"/>
      <c r="F127" s="57"/>
      <c r="G127" s="57"/>
      <c r="H127" s="57"/>
      <c r="I127" s="57"/>
      <c r="J127" s="57"/>
      <c r="K127" s="57"/>
      <c r="L127" s="57"/>
      <c r="M127" s="61"/>
      <c r="N127" s="58"/>
      <c r="O127" s="59">
        <v>0</v>
      </c>
      <c r="P127" s="57">
        <v>87446</v>
      </c>
      <c r="Q127" s="57">
        <v>1556</v>
      </c>
      <c r="R127" s="60">
        <f t="shared" si="1"/>
        <v>163741</v>
      </c>
      <c r="S127" s="57">
        <v>0</v>
      </c>
      <c r="T127" s="57">
        <v>79686.600000000035</v>
      </c>
    </row>
    <row r="128" spans="1:20" ht="15.75" x14ac:dyDescent="0.25">
      <c r="A128" s="54" t="s">
        <v>130</v>
      </c>
      <c r="B128" s="55" t="s">
        <v>857</v>
      </c>
      <c r="C128" s="56">
        <v>549939</v>
      </c>
      <c r="D128" s="56"/>
      <c r="E128" s="56"/>
      <c r="F128" s="57"/>
      <c r="G128" s="57"/>
      <c r="H128" s="57"/>
      <c r="I128" s="57"/>
      <c r="J128" s="57"/>
      <c r="K128" s="57"/>
      <c r="L128" s="57"/>
      <c r="M128" s="61"/>
      <c r="N128" s="58"/>
      <c r="O128" s="59">
        <v>0</v>
      </c>
      <c r="P128" s="57">
        <v>101178</v>
      </c>
      <c r="Q128" s="57">
        <v>3113</v>
      </c>
      <c r="R128" s="60">
        <f t="shared" si="1"/>
        <v>654230</v>
      </c>
      <c r="S128" s="57">
        <v>63237.71</v>
      </c>
      <c r="T128" s="57">
        <v>370675.65</v>
      </c>
    </row>
    <row r="129" spans="1:20" ht="15.75" x14ac:dyDescent="0.25">
      <c r="A129" s="54" t="s">
        <v>131</v>
      </c>
      <c r="B129" s="55" t="s">
        <v>856</v>
      </c>
      <c r="C129" s="56">
        <v>54279</v>
      </c>
      <c r="D129" s="56"/>
      <c r="E129" s="56"/>
      <c r="F129" s="57"/>
      <c r="G129" s="57"/>
      <c r="H129" s="57"/>
      <c r="I129" s="57"/>
      <c r="J129" s="57"/>
      <c r="K129" s="57"/>
      <c r="L129" s="57"/>
      <c r="M129" s="61"/>
      <c r="N129" s="58"/>
      <c r="O129" s="59">
        <v>0</v>
      </c>
      <c r="P129" s="57">
        <v>153935</v>
      </c>
      <c r="Q129" s="57">
        <v>0</v>
      </c>
      <c r="R129" s="60">
        <f t="shared" si="1"/>
        <v>208214</v>
      </c>
      <c r="S129" s="57">
        <v>0</v>
      </c>
      <c r="T129" s="57">
        <v>419831.88</v>
      </c>
    </row>
    <row r="130" spans="1:20" ht="15.75" x14ac:dyDescent="0.25">
      <c r="A130" s="54" t="s">
        <v>132</v>
      </c>
      <c r="B130" s="55" t="s">
        <v>984</v>
      </c>
      <c r="C130" s="56">
        <v>202821</v>
      </c>
      <c r="D130" s="56"/>
      <c r="E130" s="56"/>
      <c r="F130" s="57"/>
      <c r="G130" s="57"/>
      <c r="H130" s="57"/>
      <c r="I130" s="57"/>
      <c r="J130" s="57"/>
      <c r="K130" s="57"/>
      <c r="L130" s="57"/>
      <c r="M130" s="61"/>
      <c r="N130" s="58"/>
      <c r="O130" s="59">
        <v>82284</v>
      </c>
      <c r="P130" s="57">
        <v>0</v>
      </c>
      <c r="Q130" s="57">
        <v>0</v>
      </c>
      <c r="R130" s="60">
        <f t="shared" si="1"/>
        <v>285105</v>
      </c>
      <c r="S130" s="57">
        <v>0</v>
      </c>
      <c r="T130" s="57">
        <v>437501.6700000001</v>
      </c>
    </row>
    <row r="131" spans="1:20" ht="15.75" x14ac:dyDescent="0.25">
      <c r="A131" s="54" t="s">
        <v>133</v>
      </c>
      <c r="B131" s="55" t="s">
        <v>1071</v>
      </c>
      <c r="C131" s="56">
        <v>71583</v>
      </c>
      <c r="D131" s="56"/>
      <c r="E131" s="56"/>
      <c r="F131" s="57"/>
      <c r="G131" s="57"/>
      <c r="H131" s="57"/>
      <c r="I131" s="57"/>
      <c r="J131" s="57"/>
      <c r="K131" s="57"/>
      <c r="L131" s="57"/>
      <c r="M131" s="61"/>
      <c r="N131" s="58"/>
      <c r="O131" s="59">
        <v>28910</v>
      </c>
      <c r="P131" s="57">
        <v>36135</v>
      </c>
      <c r="Q131" s="57">
        <v>0</v>
      </c>
      <c r="R131" s="60">
        <f t="shared" si="1"/>
        <v>136628</v>
      </c>
      <c r="S131" s="57">
        <v>30823.13</v>
      </c>
      <c r="T131" s="57">
        <v>161085.34000000008</v>
      </c>
    </row>
    <row r="132" spans="1:20" ht="15.75" x14ac:dyDescent="0.25">
      <c r="A132" s="54" t="s">
        <v>71</v>
      </c>
      <c r="B132" s="55" t="s">
        <v>985</v>
      </c>
      <c r="C132" s="56">
        <v>166688</v>
      </c>
      <c r="D132" s="56"/>
      <c r="E132" s="56"/>
      <c r="F132" s="57"/>
      <c r="G132" s="57"/>
      <c r="H132" s="57"/>
      <c r="I132" s="57"/>
      <c r="J132" s="57"/>
      <c r="K132" s="57"/>
      <c r="L132" s="57"/>
      <c r="M132" s="61"/>
      <c r="N132" s="58"/>
      <c r="O132" s="59">
        <v>299547</v>
      </c>
      <c r="P132" s="57">
        <v>0</v>
      </c>
      <c r="Q132" s="57">
        <v>5079</v>
      </c>
      <c r="R132" s="60">
        <f t="shared" si="1"/>
        <v>471314</v>
      </c>
      <c r="S132" s="57">
        <v>0</v>
      </c>
      <c r="T132" s="57">
        <v>298124.67000000004</v>
      </c>
    </row>
    <row r="133" spans="1:20" ht="15.75" x14ac:dyDescent="0.25">
      <c r="A133" s="54" t="s">
        <v>141</v>
      </c>
      <c r="B133" s="55" t="s">
        <v>5</v>
      </c>
      <c r="C133" s="56">
        <v>93287</v>
      </c>
      <c r="D133" s="56"/>
      <c r="E133" s="56"/>
      <c r="F133" s="57"/>
      <c r="G133" s="57"/>
      <c r="H133" s="57"/>
      <c r="I133" s="57"/>
      <c r="J133" s="57"/>
      <c r="K133" s="57"/>
      <c r="L133" s="57"/>
      <c r="M133" s="61"/>
      <c r="N133" s="58"/>
      <c r="O133" s="59">
        <v>0</v>
      </c>
      <c r="P133" s="57">
        <v>43362</v>
      </c>
      <c r="Q133" s="57">
        <v>0</v>
      </c>
      <c r="R133" s="60">
        <f t="shared" ref="R133:R196" si="2">SUM(C133:Q133)</f>
        <v>136649</v>
      </c>
      <c r="S133" s="57">
        <v>0</v>
      </c>
      <c r="T133" s="57">
        <v>236449.74999999994</v>
      </c>
    </row>
    <row r="134" spans="1:20" ht="15.75" x14ac:dyDescent="0.25">
      <c r="A134" s="54" t="s">
        <v>134</v>
      </c>
      <c r="B134" s="55" t="s">
        <v>1072</v>
      </c>
      <c r="C134" s="56">
        <v>66530</v>
      </c>
      <c r="D134" s="56"/>
      <c r="E134" s="56"/>
      <c r="F134" s="57"/>
      <c r="G134" s="57"/>
      <c r="H134" s="57"/>
      <c r="I134" s="57"/>
      <c r="J134" s="57"/>
      <c r="K134" s="57"/>
      <c r="L134" s="57"/>
      <c r="M134" s="61"/>
      <c r="N134" s="58"/>
      <c r="O134" s="59">
        <v>0</v>
      </c>
      <c r="P134" s="57">
        <v>93951</v>
      </c>
      <c r="Q134" s="57">
        <v>0</v>
      </c>
      <c r="R134" s="60">
        <f t="shared" si="2"/>
        <v>160481</v>
      </c>
      <c r="S134" s="57">
        <v>0</v>
      </c>
      <c r="T134" s="57">
        <v>193891.92000000004</v>
      </c>
    </row>
    <row r="135" spans="1:20" ht="15.75" x14ac:dyDescent="0.25">
      <c r="A135" s="54" t="s">
        <v>135</v>
      </c>
      <c r="B135" s="55" t="s">
        <v>852</v>
      </c>
      <c r="C135" s="56">
        <v>240291</v>
      </c>
      <c r="D135" s="56"/>
      <c r="E135" s="56"/>
      <c r="F135" s="57"/>
      <c r="G135" s="57"/>
      <c r="H135" s="57"/>
      <c r="I135" s="57"/>
      <c r="J135" s="57"/>
      <c r="K135" s="57"/>
      <c r="L135" s="57"/>
      <c r="M135" s="61"/>
      <c r="N135" s="58"/>
      <c r="O135" s="59">
        <v>83025</v>
      </c>
      <c r="P135" s="57">
        <v>44084</v>
      </c>
      <c r="Q135" s="57">
        <v>116680</v>
      </c>
      <c r="R135" s="60">
        <f t="shared" si="2"/>
        <v>484080</v>
      </c>
      <c r="S135" s="57">
        <v>5194.54</v>
      </c>
      <c r="T135" s="57">
        <v>9689.7199999998556</v>
      </c>
    </row>
    <row r="136" spans="1:20" ht="15.75" x14ac:dyDescent="0.25">
      <c r="A136" s="54" t="s">
        <v>136</v>
      </c>
      <c r="B136" s="55" t="s">
        <v>986</v>
      </c>
      <c r="C136" s="56">
        <v>489076</v>
      </c>
      <c r="D136" s="56"/>
      <c r="E136" s="56"/>
      <c r="F136" s="57"/>
      <c r="G136" s="57"/>
      <c r="H136" s="57"/>
      <c r="I136" s="57"/>
      <c r="J136" s="57"/>
      <c r="K136" s="57"/>
      <c r="L136" s="57"/>
      <c r="M136" s="61"/>
      <c r="N136" s="58"/>
      <c r="O136" s="59">
        <v>175806</v>
      </c>
      <c r="P136" s="57">
        <v>0</v>
      </c>
      <c r="Q136" s="57">
        <v>12462</v>
      </c>
      <c r="R136" s="60">
        <f t="shared" si="2"/>
        <v>677344</v>
      </c>
      <c r="S136" s="57">
        <v>18994.93</v>
      </c>
      <c r="T136" s="57">
        <v>768811.63000000024</v>
      </c>
    </row>
    <row r="137" spans="1:20" ht="15.75" x14ac:dyDescent="0.25">
      <c r="A137" s="54" t="s">
        <v>137</v>
      </c>
      <c r="B137" s="55" t="s">
        <v>851</v>
      </c>
      <c r="C137" s="56">
        <v>75000</v>
      </c>
      <c r="D137" s="56"/>
      <c r="E137" s="56"/>
      <c r="F137" s="57"/>
      <c r="G137" s="57"/>
      <c r="H137" s="57"/>
      <c r="I137" s="57"/>
      <c r="J137" s="57"/>
      <c r="K137" s="57"/>
      <c r="L137" s="57"/>
      <c r="M137" s="61"/>
      <c r="N137" s="58"/>
      <c r="O137" s="59">
        <v>7449</v>
      </c>
      <c r="P137" s="57">
        <v>57816</v>
      </c>
      <c r="Q137" s="57">
        <v>0</v>
      </c>
      <c r="R137" s="60">
        <f t="shared" si="2"/>
        <v>140265</v>
      </c>
      <c r="S137" s="57">
        <v>0</v>
      </c>
      <c r="T137" s="57">
        <v>15345.929999999964</v>
      </c>
    </row>
    <row r="138" spans="1:20" ht="15.75" x14ac:dyDescent="0.25">
      <c r="A138" s="54" t="s">
        <v>138</v>
      </c>
      <c r="B138" s="55" t="s">
        <v>850</v>
      </c>
      <c r="C138" s="56">
        <v>232822</v>
      </c>
      <c r="D138" s="56"/>
      <c r="E138" s="56"/>
      <c r="F138" s="57"/>
      <c r="G138" s="57"/>
      <c r="H138" s="57"/>
      <c r="I138" s="57"/>
      <c r="J138" s="57"/>
      <c r="K138" s="57"/>
      <c r="L138" s="57"/>
      <c r="M138" s="61"/>
      <c r="N138" s="58"/>
      <c r="O138" s="59">
        <v>0</v>
      </c>
      <c r="P138" s="57">
        <v>108405</v>
      </c>
      <c r="Q138" s="57">
        <v>3118</v>
      </c>
      <c r="R138" s="60">
        <f t="shared" si="2"/>
        <v>344345</v>
      </c>
      <c r="S138" s="57">
        <v>0</v>
      </c>
      <c r="T138" s="57">
        <v>27738.130000000005</v>
      </c>
    </row>
    <row r="139" spans="1:20" ht="15.75" x14ac:dyDescent="0.25">
      <c r="A139" s="54" t="s">
        <v>139</v>
      </c>
      <c r="B139" s="55" t="s">
        <v>849</v>
      </c>
      <c r="C139" s="56">
        <v>148757</v>
      </c>
      <c r="D139" s="56"/>
      <c r="E139" s="56"/>
      <c r="F139" s="57"/>
      <c r="G139" s="57"/>
      <c r="H139" s="57"/>
      <c r="I139" s="57"/>
      <c r="J139" s="57"/>
      <c r="K139" s="57"/>
      <c r="L139" s="57"/>
      <c r="M139" s="61"/>
      <c r="N139" s="58"/>
      <c r="O139" s="59">
        <v>0</v>
      </c>
      <c r="P139" s="57">
        <v>223314</v>
      </c>
      <c r="Q139" s="57">
        <v>9340</v>
      </c>
      <c r="R139" s="60">
        <f t="shared" si="2"/>
        <v>381411</v>
      </c>
      <c r="S139" s="57">
        <v>45466.3</v>
      </c>
      <c r="T139" s="57">
        <v>378837.6399999999</v>
      </c>
    </row>
    <row r="140" spans="1:20" ht="15.75" x14ac:dyDescent="0.25">
      <c r="A140" s="54" t="s">
        <v>140</v>
      </c>
      <c r="B140" s="55" t="s">
        <v>848</v>
      </c>
      <c r="C140" s="56">
        <v>197317</v>
      </c>
      <c r="D140" s="56"/>
      <c r="E140" s="56"/>
      <c r="F140" s="57"/>
      <c r="G140" s="57"/>
      <c r="H140" s="57"/>
      <c r="I140" s="57"/>
      <c r="J140" s="57"/>
      <c r="K140" s="57"/>
      <c r="L140" s="57"/>
      <c r="M140" s="61"/>
      <c r="N140" s="58"/>
      <c r="O140" s="59">
        <v>0</v>
      </c>
      <c r="P140" s="57">
        <v>50589</v>
      </c>
      <c r="Q140" s="57">
        <v>1556</v>
      </c>
      <c r="R140" s="60">
        <f t="shared" si="2"/>
        <v>249462</v>
      </c>
      <c r="S140" s="57">
        <v>6203.43</v>
      </c>
      <c r="T140" s="57">
        <v>164131.09000000003</v>
      </c>
    </row>
    <row r="141" spans="1:20" ht="15.75" x14ac:dyDescent="0.25">
      <c r="A141" s="54" t="s">
        <v>142</v>
      </c>
      <c r="B141" s="55" t="s">
        <v>847</v>
      </c>
      <c r="C141" s="56">
        <v>422730</v>
      </c>
      <c r="D141" s="56"/>
      <c r="E141" s="56"/>
      <c r="F141" s="57"/>
      <c r="G141" s="57"/>
      <c r="H141" s="57"/>
      <c r="I141" s="57"/>
      <c r="J141" s="57"/>
      <c r="K141" s="57"/>
      <c r="L141" s="57"/>
      <c r="M141" s="61"/>
      <c r="N141" s="58"/>
      <c r="O141" s="59">
        <v>0</v>
      </c>
      <c r="P141" s="57">
        <v>213919</v>
      </c>
      <c r="Q141" s="57">
        <v>0</v>
      </c>
      <c r="R141" s="60">
        <f t="shared" si="2"/>
        <v>636649</v>
      </c>
      <c r="S141" s="57">
        <v>57546.96</v>
      </c>
      <c r="T141" s="57">
        <v>224926.47</v>
      </c>
    </row>
    <row r="142" spans="1:20" ht="15.75" x14ac:dyDescent="0.25">
      <c r="A142" s="54" t="s">
        <v>143</v>
      </c>
      <c r="B142" s="55" t="s">
        <v>846</v>
      </c>
      <c r="C142" s="56">
        <v>149506</v>
      </c>
      <c r="D142" s="56"/>
      <c r="E142" s="56"/>
      <c r="F142" s="57"/>
      <c r="G142" s="57"/>
      <c r="H142" s="57"/>
      <c r="I142" s="57"/>
      <c r="J142" s="57"/>
      <c r="K142" s="57"/>
      <c r="L142" s="57"/>
      <c r="M142" s="61"/>
      <c r="N142" s="58"/>
      <c r="O142" s="59">
        <v>20223</v>
      </c>
      <c r="P142" s="57">
        <v>152489</v>
      </c>
      <c r="Q142" s="57">
        <v>1947</v>
      </c>
      <c r="R142" s="60">
        <f t="shared" si="2"/>
        <v>324165</v>
      </c>
      <c r="S142" s="57">
        <v>0</v>
      </c>
      <c r="T142" s="57">
        <v>70362.289999999921</v>
      </c>
    </row>
    <row r="143" spans="1:20" ht="15.75" x14ac:dyDescent="0.25">
      <c r="A143" s="54" t="s">
        <v>144</v>
      </c>
      <c r="B143" s="55" t="s">
        <v>987</v>
      </c>
      <c r="C143" s="56">
        <v>219986</v>
      </c>
      <c r="D143" s="56"/>
      <c r="E143" s="56"/>
      <c r="F143" s="57"/>
      <c r="G143" s="57"/>
      <c r="H143" s="57"/>
      <c r="I143" s="57"/>
      <c r="J143" s="57"/>
      <c r="K143" s="57"/>
      <c r="L143" s="57"/>
      <c r="M143" s="61"/>
      <c r="N143" s="58"/>
      <c r="O143" s="59">
        <v>275684</v>
      </c>
      <c r="P143" s="57">
        <v>0</v>
      </c>
      <c r="Q143" s="57">
        <v>5136</v>
      </c>
      <c r="R143" s="60">
        <f t="shared" si="2"/>
        <v>500806</v>
      </c>
      <c r="S143" s="57">
        <v>0</v>
      </c>
      <c r="T143" s="57">
        <v>558506.02</v>
      </c>
    </row>
    <row r="144" spans="1:20" ht="15.75" x14ac:dyDescent="0.25">
      <c r="A144" s="54" t="s">
        <v>145</v>
      </c>
      <c r="B144" s="55" t="s">
        <v>845</v>
      </c>
      <c r="C144" s="56">
        <v>413381</v>
      </c>
      <c r="D144" s="56"/>
      <c r="E144" s="56"/>
      <c r="F144" s="57"/>
      <c r="G144" s="57"/>
      <c r="H144" s="57"/>
      <c r="I144" s="57"/>
      <c r="J144" s="57"/>
      <c r="K144" s="57"/>
      <c r="L144" s="57"/>
      <c r="M144" s="61"/>
      <c r="N144" s="58"/>
      <c r="O144" s="59">
        <v>77095</v>
      </c>
      <c r="P144" s="57">
        <v>41193</v>
      </c>
      <c r="Q144" s="57">
        <v>20608</v>
      </c>
      <c r="R144" s="60">
        <f t="shared" si="2"/>
        <v>552277</v>
      </c>
      <c r="S144" s="57">
        <v>130705.39</v>
      </c>
      <c r="T144" s="57">
        <v>320342.2300000001</v>
      </c>
    </row>
    <row r="145" spans="1:20" ht="15.75" x14ac:dyDescent="0.25">
      <c r="A145" s="54" t="s">
        <v>147</v>
      </c>
      <c r="B145" s="55" t="s">
        <v>844</v>
      </c>
      <c r="C145" s="56">
        <v>508311</v>
      </c>
      <c r="D145" s="56"/>
      <c r="E145" s="56"/>
      <c r="F145" s="57"/>
      <c r="G145" s="57"/>
      <c r="H145" s="57"/>
      <c r="I145" s="57"/>
      <c r="J145" s="57"/>
      <c r="K145" s="57"/>
      <c r="L145" s="57"/>
      <c r="M145" s="61"/>
      <c r="N145" s="58"/>
      <c r="O145" s="59">
        <v>0</v>
      </c>
      <c r="P145" s="57">
        <v>113463</v>
      </c>
      <c r="Q145" s="57">
        <v>1556</v>
      </c>
      <c r="R145" s="60">
        <f t="shared" si="2"/>
        <v>623330</v>
      </c>
      <c r="S145" s="57">
        <v>0</v>
      </c>
      <c r="T145" s="57">
        <v>231134.39000000025</v>
      </c>
    </row>
    <row r="146" spans="1:20" ht="15.75" x14ac:dyDescent="0.25">
      <c r="A146" s="54" t="s">
        <v>148</v>
      </c>
      <c r="B146" s="55" t="s">
        <v>843</v>
      </c>
      <c r="C146" s="56">
        <v>1255511</v>
      </c>
      <c r="D146" s="56"/>
      <c r="E146" s="56"/>
      <c r="F146" s="57"/>
      <c r="G146" s="57"/>
      <c r="H146" s="57"/>
      <c r="I146" s="57"/>
      <c r="J146" s="57"/>
      <c r="K146" s="57"/>
      <c r="L146" s="57"/>
      <c r="M146" s="61"/>
      <c r="N146" s="58"/>
      <c r="O146" s="59">
        <v>0</v>
      </c>
      <c r="P146" s="57">
        <v>191515</v>
      </c>
      <c r="Q146" s="57">
        <v>14381</v>
      </c>
      <c r="R146" s="60">
        <f t="shared" si="2"/>
        <v>1461407</v>
      </c>
      <c r="S146" s="57">
        <v>127997.97</v>
      </c>
      <c r="T146" s="57">
        <v>72063.660000000149</v>
      </c>
    </row>
    <row r="147" spans="1:20" ht="15.75" x14ac:dyDescent="0.25">
      <c r="A147" s="54" t="s">
        <v>149</v>
      </c>
      <c r="B147" s="55" t="s">
        <v>842</v>
      </c>
      <c r="C147" s="56">
        <v>226567</v>
      </c>
      <c r="D147" s="56"/>
      <c r="E147" s="56"/>
      <c r="F147" s="57"/>
      <c r="G147" s="57"/>
      <c r="H147" s="57"/>
      <c r="I147" s="57"/>
      <c r="J147" s="57"/>
      <c r="K147" s="57"/>
      <c r="L147" s="57"/>
      <c r="M147" s="61"/>
      <c r="N147" s="58"/>
      <c r="O147" s="59">
        <v>0</v>
      </c>
      <c r="P147" s="57">
        <v>151767</v>
      </c>
      <c r="Q147" s="57">
        <v>0</v>
      </c>
      <c r="R147" s="60">
        <f t="shared" si="2"/>
        <v>378334</v>
      </c>
      <c r="S147" s="57">
        <v>0</v>
      </c>
      <c r="T147" s="57">
        <v>452125.11000000022</v>
      </c>
    </row>
    <row r="148" spans="1:20" ht="15.75" x14ac:dyDescent="0.25">
      <c r="A148" s="54" t="s">
        <v>150</v>
      </c>
      <c r="B148" s="55" t="s">
        <v>988</v>
      </c>
      <c r="C148" s="56">
        <v>5166956</v>
      </c>
      <c r="D148" s="56"/>
      <c r="E148" s="56"/>
      <c r="F148" s="57">
        <v>399983</v>
      </c>
      <c r="G148" s="57"/>
      <c r="H148" s="57"/>
      <c r="I148" s="57"/>
      <c r="J148" s="57"/>
      <c r="K148" s="57"/>
      <c r="L148" s="57"/>
      <c r="M148" s="61"/>
      <c r="N148" s="58"/>
      <c r="O148" s="59">
        <v>332102</v>
      </c>
      <c r="P148" s="57">
        <v>142372</v>
      </c>
      <c r="Q148" s="57">
        <v>476952</v>
      </c>
      <c r="R148" s="60">
        <f t="shared" si="2"/>
        <v>6518365</v>
      </c>
      <c r="S148" s="57">
        <v>3239402.41</v>
      </c>
      <c r="T148" s="57">
        <v>10623841.439999999</v>
      </c>
    </row>
    <row r="149" spans="1:20" ht="15.75" x14ac:dyDescent="0.25">
      <c r="A149" s="54" t="s">
        <v>151</v>
      </c>
      <c r="B149" s="55" t="s">
        <v>840</v>
      </c>
      <c r="C149" s="56">
        <v>297041</v>
      </c>
      <c r="D149" s="56"/>
      <c r="E149" s="56"/>
      <c r="F149" s="57"/>
      <c r="G149" s="57"/>
      <c r="H149" s="57"/>
      <c r="I149" s="57"/>
      <c r="J149" s="57"/>
      <c r="K149" s="57"/>
      <c r="L149" s="57"/>
      <c r="M149" s="61"/>
      <c r="N149" s="58"/>
      <c r="O149" s="59">
        <v>0</v>
      </c>
      <c r="P149" s="57">
        <v>43362</v>
      </c>
      <c r="Q149" s="57">
        <v>7783</v>
      </c>
      <c r="R149" s="60">
        <f t="shared" si="2"/>
        <v>348186</v>
      </c>
      <c r="S149" s="57">
        <v>39546.44</v>
      </c>
      <c r="T149" s="57">
        <v>252526.20999999985</v>
      </c>
    </row>
    <row r="150" spans="1:20" ht="15.75" x14ac:dyDescent="0.25">
      <c r="A150" s="54" t="s">
        <v>152</v>
      </c>
      <c r="B150" s="55" t="s">
        <v>839</v>
      </c>
      <c r="C150" s="56">
        <v>129045</v>
      </c>
      <c r="D150" s="56"/>
      <c r="E150" s="56"/>
      <c r="F150" s="57"/>
      <c r="G150" s="57"/>
      <c r="H150" s="57"/>
      <c r="I150" s="57"/>
      <c r="J150" s="57"/>
      <c r="K150" s="57"/>
      <c r="L150" s="57"/>
      <c r="M150" s="61"/>
      <c r="N150" s="58"/>
      <c r="O150" s="59">
        <v>29652</v>
      </c>
      <c r="P150" s="57">
        <v>15899</v>
      </c>
      <c r="Q150" s="57">
        <v>0</v>
      </c>
      <c r="R150" s="60">
        <f t="shared" si="2"/>
        <v>174596</v>
      </c>
      <c r="S150" s="57">
        <v>0</v>
      </c>
      <c r="T150" s="57">
        <v>10536.420000000027</v>
      </c>
    </row>
    <row r="151" spans="1:20" ht="15.75" x14ac:dyDescent="0.25">
      <c r="A151" s="54" t="s">
        <v>146</v>
      </c>
      <c r="B151" s="55" t="s">
        <v>1073</v>
      </c>
      <c r="C151" s="56">
        <v>248862</v>
      </c>
      <c r="D151" s="56"/>
      <c r="E151" s="56"/>
      <c r="F151" s="57"/>
      <c r="G151" s="57"/>
      <c r="H151" s="57"/>
      <c r="I151" s="57"/>
      <c r="J151" s="57"/>
      <c r="K151" s="57"/>
      <c r="L151" s="57"/>
      <c r="M151" s="61"/>
      <c r="N151" s="58"/>
      <c r="O151" s="59">
        <v>0</v>
      </c>
      <c r="P151" s="57">
        <v>72270</v>
      </c>
      <c r="Q151" s="57">
        <v>6282</v>
      </c>
      <c r="R151" s="60">
        <f t="shared" si="2"/>
        <v>327414</v>
      </c>
      <c r="S151" s="57">
        <v>0</v>
      </c>
      <c r="T151" s="57">
        <v>406092.66999999993</v>
      </c>
    </row>
    <row r="152" spans="1:20" ht="15.75" x14ac:dyDescent="0.25">
      <c r="A152" s="54" t="s">
        <v>153</v>
      </c>
      <c r="B152" s="55" t="s">
        <v>837</v>
      </c>
      <c r="C152" s="56">
        <v>75028</v>
      </c>
      <c r="D152" s="56"/>
      <c r="E152" s="56"/>
      <c r="F152" s="57"/>
      <c r="G152" s="57"/>
      <c r="H152" s="57"/>
      <c r="I152" s="57"/>
      <c r="J152" s="57"/>
      <c r="K152" s="57"/>
      <c r="L152" s="57"/>
      <c r="M152" s="61"/>
      <c r="N152" s="58"/>
      <c r="O152" s="59">
        <v>22359</v>
      </c>
      <c r="P152" s="57">
        <v>21681</v>
      </c>
      <c r="Q152" s="57">
        <v>0</v>
      </c>
      <c r="R152" s="60">
        <f t="shared" si="2"/>
        <v>119068</v>
      </c>
      <c r="S152" s="57">
        <v>0</v>
      </c>
      <c r="T152" s="57">
        <v>7926.9299999999639</v>
      </c>
    </row>
    <row r="153" spans="1:20" ht="15.75" x14ac:dyDescent="0.25">
      <c r="A153" s="54" t="s">
        <v>129</v>
      </c>
      <c r="B153" s="55" t="s">
        <v>1074</v>
      </c>
      <c r="C153" s="56">
        <v>431679</v>
      </c>
      <c r="D153" s="56"/>
      <c r="E153" s="56"/>
      <c r="F153" s="57"/>
      <c r="G153" s="57"/>
      <c r="H153" s="57"/>
      <c r="I153" s="57"/>
      <c r="J153" s="57"/>
      <c r="K153" s="57"/>
      <c r="L153" s="57"/>
      <c r="M153" s="61"/>
      <c r="N153" s="58"/>
      <c r="O153" s="59">
        <v>0</v>
      </c>
      <c r="P153" s="57">
        <v>53479</v>
      </c>
      <c r="Q153" s="57">
        <v>4694</v>
      </c>
      <c r="R153" s="60">
        <f t="shared" si="2"/>
        <v>489852</v>
      </c>
      <c r="S153" s="57">
        <v>48691.05</v>
      </c>
      <c r="T153" s="57">
        <v>499075.39999999944</v>
      </c>
    </row>
    <row r="154" spans="1:20" ht="15.75" x14ac:dyDescent="0.25">
      <c r="A154" s="54" t="s">
        <v>154</v>
      </c>
      <c r="B154" s="55" t="s">
        <v>835</v>
      </c>
      <c r="C154" s="56">
        <v>147995</v>
      </c>
      <c r="D154" s="56"/>
      <c r="E154" s="56"/>
      <c r="F154" s="57"/>
      <c r="G154" s="57"/>
      <c r="H154" s="57"/>
      <c r="I154" s="57"/>
      <c r="J154" s="57"/>
      <c r="K154" s="57"/>
      <c r="L154" s="57"/>
      <c r="M154" s="61"/>
      <c r="N154" s="58"/>
      <c r="O154" s="59">
        <v>0</v>
      </c>
      <c r="P154" s="57">
        <v>43362</v>
      </c>
      <c r="Q154" s="57">
        <v>25648</v>
      </c>
      <c r="R154" s="60">
        <f t="shared" si="2"/>
        <v>217005</v>
      </c>
      <c r="S154" s="57">
        <v>89359.23</v>
      </c>
      <c r="T154" s="57">
        <v>76455.8400000002</v>
      </c>
    </row>
    <row r="155" spans="1:20" ht="15.75" x14ac:dyDescent="0.25">
      <c r="A155" s="54" t="s">
        <v>155</v>
      </c>
      <c r="B155" s="55" t="s">
        <v>834</v>
      </c>
      <c r="C155" s="56">
        <v>1395675</v>
      </c>
      <c r="D155" s="56"/>
      <c r="E155" s="56"/>
      <c r="F155" s="57"/>
      <c r="G155" s="57"/>
      <c r="H155" s="57"/>
      <c r="I155" s="57"/>
      <c r="J155" s="57"/>
      <c r="K155" s="57">
        <v>324387</v>
      </c>
      <c r="L155" s="57"/>
      <c r="M155" s="61"/>
      <c r="N155" s="58"/>
      <c r="O155" s="59">
        <v>0</v>
      </c>
      <c r="P155" s="57">
        <v>757389</v>
      </c>
      <c r="Q155" s="57">
        <v>175317</v>
      </c>
      <c r="R155" s="60">
        <f t="shared" si="2"/>
        <v>2652768</v>
      </c>
      <c r="S155" s="57">
        <v>389461.65</v>
      </c>
      <c r="T155" s="57">
        <v>4462324.43</v>
      </c>
    </row>
    <row r="156" spans="1:20" ht="15.75" x14ac:dyDescent="0.25">
      <c r="A156" s="54" t="s">
        <v>156</v>
      </c>
      <c r="B156" s="55" t="s">
        <v>833</v>
      </c>
      <c r="C156" s="56">
        <v>678398</v>
      </c>
      <c r="D156" s="56"/>
      <c r="E156" s="56"/>
      <c r="F156" s="57"/>
      <c r="G156" s="57"/>
      <c r="H156" s="57"/>
      <c r="I156" s="57"/>
      <c r="J156" s="57"/>
      <c r="K156" s="57"/>
      <c r="L156" s="57"/>
      <c r="M156" s="61"/>
      <c r="N156" s="58"/>
      <c r="O156" s="59">
        <v>0</v>
      </c>
      <c r="P156" s="57">
        <v>180675</v>
      </c>
      <c r="Q156" s="57">
        <v>0</v>
      </c>
      <c r="R156" s="60">
        <f t="shared" si="2"/>
        <v>859073</v>
      </c>
      <c r="S156" s="57">
        <v>10778.36</v>
      </c>
      <c r="T156" s="57">
        <v>0</v>
      </c>
    </row>
    <row r="157" spans="1:20" ht="15.75" x14ac:dyDescent="0.25">
      <c r="A157" s="54" t="s">
        <v>157</v>
      </c>
      <c r="B157" s="55" t="s">
        <v>832</v>
      </c>
      <c r="C157" s="56">
        <v>61847</v>
      </c>
      <c r="D157" s="56"/>
      <c r="E157" s="56"/>
      <c r="F157" s="57"/>
      <c r="G157" s="57"/>
      <c r="H157" s="57"/>
      <c r="I157" s="57"/>
      <c r="J157" s="57"/>
      <c r="K157" s="57"/>
      <c r="L157" s="57"/>
      <c r="M157" s="61"/>
      <c r="N157" s="58"/>
      <c r="O157" s="59">
        <v>103908</v>
      </c>
      <c r="P157" s="57">
        <v>39025</v>
      </c>
      <c r="Q157" s="57">
        <v>0</v>
      </c>
      <c r="R157" s="60">
        <f t="shared" si="2"/>
        <v>204780</v>
      </c>
      <c r="S157" s="57">
        <v>0</v>
      </c>
      <c r="T157" s="57">
        <v>195611.47</v>
      </c>
    </row>
    <row r="158" spans="1:20" ht="15.75" x14ac:dyDescent="0.25">
      <c r="A158" s="54" t="s">
        <v>158</v>
      </c>
      <c r="B158" s="55" t="s">
        <v>831</v>
      </c>
      <c r="C158" s="56">
        <v>103621</v>
      </c>
      <c r="D158" s="56"/>
      <c r="E158" s="56"/>
      <c r="F158" s="57"/>
      <c r="G158" s="57"/>
      <c r="H158" s="57"/>
      <c r="I158" s="57"/>
      <c r="J158" s="57"/>
      <c r="K158" s="57"/>
      <c r="L158" s="57"/>
      <c r="M158" s="61"/>
      <c r="N158" s="58"/>
      <c r="O158" s="59">
        <v>56855</v>
      </c>
      <c r="P158" s="57">
        <v>57816</v>
      </c>
      <c r="Q158" s="57">
        <v>0</v>
      </c>
      <c r="R158" s="60">
        <f t="shared" si="2"/>
        <v>218292</v>
      </c>
      <c r="S158" s="57">
        <v>0</v>
      </c>
      <c r="T158" s="57">
        <v>199632.39</v>
      </c>
    </row>
    <row r="159" spans="1:20" ht="15.75" x14ac:dyDescent="0.25">
      <c r="A159" s="54" t="s">
        <v>159</v>
      </c>
      <c r="B159" s="55" t="s">
        <v>830</v>
      </c>
      <c r="C159" s="56">
        <v>405660</v>
      </c>
      <c r="D159" s="56"/>
      <c r="E159" s="56"/>
      <c r="F159" s="57"/>
      <c r="G159" s="57"/>
      <c r="H159" s="57"/>
      <c r="I159" s="57"/>
      <c r="J159" s="57"/>
      <c r="K159" s="57"/>
      <c r="L159" s="57"/>
      <c r="M159" s="61"/>
      <c r="N159" s="58"/>
      <c r="O159" s="59">
        <v>52632</v>
      </c>
      <c r="P159" s="57">
        <v>273180</v>
      </c>
      <c r="Q159" s="57">
        <v>14381</v>
      </c>
      <c r="R159" s="60">
        <f t="shared" si="2"/>
        <v>745853</v>
      </c>
      <c r="S159" s="57">
        <v>41152.68</v>
      </c>
      <c r="T159" s="57">
        <v>425667.45</v>
      </c>
    </row>
    <row r="160" spans="1:20" ht="15.75" x14ac:dyDescent="0.25">
      <c r="A160" s="54" t="s">
        <v>160</v>
      </c>
      <c r="B160" s="55" t="s">
        <v>829</v>
      </c>
      <c r="C160" s="56">
        <v>112063</v>
      </c>
      <c r="D160" s="56"/>
      <c r="E160" s="56"/>
      <c r="F160" s="57"/>
      <c r="G160" s="57"/>
      <c r="H160" s="57"/>
      <c r="I160" s="57"/>
      <c r="J160" s="57"/>
      <c r="K160" s="57"/>
      <c r="L160" s="57"/>
      <c r="M160" s="61"/>
      <c r="N160" s="58"/>
      <c r="O160" s="59">
        <v>0</v>
      </c>
      <c r="P160" s="57">
        <v>31076</v>
      </c>
      <c r="Q160" s="57">
        <v>7783</v>
      </c>
      <c r="R160" s="60">
        <f t="shared" si="2"/>
        <v>150922</v>
      </c>
      <c r="S160" s="57">
        <v>3870.43</v>
      </c>
      <c r="T160" s="57">
        <v>355081.54</v>
      </c>
    </row>
    <row r="161" spans="1:20" ht="15.75" x14ac:dyDescent="0.25">
      <c r="A161" s="54" t="s">
        <v>161</v>
      </c>
      <c r="B161" s="55" t="s">
        <v>989</v>
      </c>
      <c r="C161" s="56">
        <v>72478</v>
      </c>
      <c r="D161" s="56"/>
      <c r="E161" s="56"/>
      <c r="F161" s="57"/>
      <c r="G161" s="57"/>
      <c r="H161" s="57"/>
      <c r="I161" s="57"/>
      <c r="J161" s="57"/>
      <c r="K161" s="57"/>
      <c r="L161" s="57"/>
      <c r="M161" s="61"/>
      <c r="N161" s="58"/>
      <c r="O161" s="59">
        <v>173464</v>
      </c>
      <c r="P161" s="57">
        <v>0</v>
      </c>
      <c r="Q161" s="57">
        <v>0</v>
      </c>
      <c r="R161" s="60">
        <f t="shared" si="2"/>
        <v>245942</v>
      </c>
      <c r="S161" s="57">
        <v>1517</v>
      </c>
      <c r="T161" s="57">
        <v>0</v>
      </c>
    </row>
    <row r="162" spans="1:20" ht="15.75" x14ac:dyDescent="0.25">
      <c r="A162" s="54" t="s">
        <v>162</v>
      </c>
      <c r="B162" s="55" t="s">
        <v>990</v>
      </c>
      <c r="C162" s="56">
        <v>94360</v>
      </c>
      <c r="D162" s="56"/>
      <c r="E162" s="56"/>
      <c r="F162" s="57"/>
      <c r="G162" s="57"/>
      <c r="H162" s="57"/>
      <c r="I162" s="57"/>
      <c r="J162" s="57"/>
      <c r="K162" s="57"/>
      <c r="L162" s="57"/>
      <c r="M162" s="61"/>
      <c r="N162" s="58"/>
      <c r="O162" s="59">
        <v>159379</v>
      </c>
      <c r="P162" s="57">
        <v>0</v>
      </c>
      <c r="Q162" s="57">
        <v>1556</v>
      </c>
      <c r="R162" s="60">
        <f t="shared" si="2"/>
        <v>255295</v>
      </c>
      <c r="S162" s="57">
        <v>0</v>
      </c>
      <c r="T162" s="57">
        <v>325407.44</v>
      </c>
    </row>
    <row r="163" spans="1:20" ht="15.75" x14ac:dyDescent="0.25">
      <c r="A163" s="54" t="s">
        <v>163</v>
      </c>
      <c r="B163" s="55" t="s">
        <v>828</v>
      </c>
      <c r="C163" s="56">
        <v>178102</v>
      </c>
      <c r="D163" s="56"/>
      <c r="E163" s="56"/>
      <c r="F163" s="57"/>
      <c r="G163" s="57"/>
      <c r="H163" s="57"/>
      <c r="I163" s="57"/>
      <c r="J163" s="57"/>
      <c r="K163" s="57"/>
      <c r="L163" s="57"/>
      <c r="M163" s="61"/>
      <c r="N163" s="58"/>
      <c r="O163" s="59">
        <v>0</v>
      </c>
      <c r="P163" s="57">
        <v>50589</v>
      </c>
      <c r="Q163" s="57">
        <v>1556</v>
      </c>
      <c r="R163" s="60">
        <f t="shared" si="2"/>
        <v>230247</v>
      </c>
      <c r="S163" s="57">
        <v>0</v>
      </c>
      <c r="T163" s="57">
        <v>176334.79</v>
      </c>
    </row>
    <row r="164" spans="1:20" ht="15.75" x14ac:dyDescent="0.25">
      <c r="A164" s="54" t="s">
        <v>164</v>
      </c>
      <c r="B164" s="55" t="s">
        <v>1075</v>
      </c>
      <c r="C164" s="56">
        <v>403953</v>
      </c>
      <c r="D164" s="56"/>
      <c r="E164" s="56"/>
      <c r="F164" s="57"/>
      <c r="G164" s="57"/>
      <c r="H164" s="57"/>
      <c r="I164" s="57"/>
      <c r="J164" s="57"/>
      <c r="K164" s="57"/>
      <c r="L164" s="57"/>
      <c r="M164" s="61"/>
      <c r="N164" s="58"/>
      <c r="O164" s="59">
        <v>0</v>
      </c>
      <c r="P164" s="57">
        <v>122859</v>
      </c>
      <c r="Q164" s="57">
        <v>54856</v>
      </c>
      <c r="R164" s="60">
        <f t="shared" si="2"/>
        <v>581668</v>
      </c>
      <c r="S164" s="57">
        <v>29376.31</v>
      </c>
      <c r="T164" s="57">
        <v>10576.66</v>
      </c>
    </row>
    <row r="165" spans="1:20" ht="15.75" x14ac:dyDescent="0.25">
      <c r="A165" s="54" t="s">
        <v>165</v>
      </c>
      <c r="B165" s="55" t="s">
        <v>826</v>
      </c>
      <c r="C165" s="56">
        <v>98434</v>
      </c>
      <c r="D165" s="56"/>
      <c r="E165" s="56"/>
      <c r="F165" s="57"/>
      <c r="G165" s="57"/>
      <c r="H165" s="57"/>
      <c r="I165" s="57"/>
      <c r="J165" s="57"/>
      <c r="K165" s="57"/>
      <c r="L165" s="57"/>
      <c r="M165" s="61"/>
      <c r="N165" s="58"/>
      <c r="O165" s="59">
        <v>741</v>
      </c>
      <c r="P165" s="57">
        <v>13731</v>
      </c>
      <c r="Q165" s="57">
        <v>15567</v>
      </c>
      <c r="R165" s="60">
        <f t="shared" si="2"/>
        <v>128473</v>
      </c>
      <c r="S165" s="57">
        <v>50000.78</v>
      </c>
      <c r="T165" s="57">
        <v>91240.4</v>
      </c>
    </row>
    <row r="166" spans="1:20" ht="15.75" x14ac:dyDescent="0.25">
      <c r="A166" s="54" t="s">
        <v>166</v>
      </c>
      <c r="B166" s="55" t="s">
        <v>825</v>
      </c>
      <c r="C166" s="56">
        <v>645526</v>
      </c>
      <c r="D166" s="56"/>
      <c r="E166" s="56"/>
      <c r="F166" s="57"/>
      <c r="G166" s="57"/>
      <c r="H166" s="57"/>
      <c r="I166" s="57"/>
      <c r="J166" s="57"/>
      <c r="K166" s="57"/>
      <c r="L166" s="57"/>
      <c r="M166" s="61"/>
      <c r="N166" s="58"/>
      <c r="O166" s="59">
        <v>211270</v>
      </c>
      <c r="P166" s="57">
        <v>271012</v>
      </c>
      <c r="Q166" s="57">
        <v>31505</v>
      </c>
      <c r="R166" s="60">
        <f t="shared" si="2"/>
        <v>1159313</v>
      </c>
      <c r="S166" s="57">
        <v>0</v>
      </c>
      <c r="T166" s="57">
        <v>0</v>
      </c>
    </row>
    <row r="167" spans="1:20" ht="15.75" x14ac:dyDescent="0.25">
      <c r="A167" s="54" t="s">
        <v>210</v>
      </c>
      <c r="B167" s="55" t="s">
        <v>824</v>
      </c>
      <c r="C167" s="56">
        <v>79039</v>
      </c>
      <c r="D167" s="56"/>
      <c r="E167" s="56"/>
      <c r="F167" s="57"/>
      <c r="G167" s="57"/>
      <c r="H167" s="57"/>
      <c r="I167" s="57"/>
      <c r="J167" s="57"/>
      <c r="K167" s="57"/>
      <c r="L167" s="57"/>
      <c r="M167" s="61"/>
      <c r="N167" s="58"/>
      <c r="O167" s="59">
        <v>57868</v>
      </c>
      <c r="P167" s="57">
        <v>154657</v>
      </c>
      <c r="Q167" s="57">
        <v>0</v>
      </c>
      <c r="R167" s="60">
        <f t="shared" si="2"/>
        <v>291564</v>
      </c>
      <c r="S167" s="57">
        <v>0</v>
      </c>
      <c r="T167" s="57">
        <v>590229.76000000001</v>
      </c>
    </row>
    <row r="168" spans="1:20" ht="15.75" x14ac:dyDescent="0.25">
      <c r="A168" s="54" t="s">
        <v>167</v>
      </c>
      <c r="B168" s="55" t="s">
        <v>823</v>
      </c>
      <c r="C168" s="56">
        <v>1369390</v>
      </c>
      <c r="D168" s="56"/>
      <c r="E168" s="56"/>
      <c r="F168" s="57"/>
      <c r="G168" s="57"/>
      <c r="H168" s="57"/>
      <c r="I168" s="57"/>
      <c r="J168" s="57"/>
      <c r="K168" s="57"/>
      <c r="L168" s="57"/>
      <c r="M168" s="61"/>
      <c r="N168" s="58"/>
      <c r="O168" s="59">
        <v>787260</v>
      </c>
      <c r="P168" s="57">
        <v>683674</v>
      </c>
      <c r="Q168" s="57">
        <v>28762</v>
      </c>
      <c r="R168" s="60">
        <f t="shared" si="2"/>
        <v>2869086</v>
      </c>
      <c r="S168" s="57">
        <v>517053.55</v>
      </c>
      <c r="T168" s="57">
        <v>5010492.4000000004</v>
      </c>
    </row>
    <row r="169" spans="1:20" ht="15.75" x14ac:dyDescent="0.25">
      <c r="A169" s="54" t="s">
        <v>168</v>
      </c>
      <c r="B169" s="55" t="s">
        <v>822</v>
      </c>
      <c r="C169" s="56">
        <v>80840</v>
      </c>
      <c r="D169" s="56"/>
      <c r="E169" s="56"/>
      <c r="F169" s="57"/>
      <c r="G169" s="57"/>
      <c r="H169" s="57"/>
      <c r="I169" s="57"/>
      <c r="J169" s="57"/>
      <c r="K169" s="57"/>
      <c r="L169" s="57"/>
      <c r="M169" s="61"/>
      <c r="N169" s="58"/>
      <c r="O169" s="59">
        <v>91921</v>
      </c>
      <c r="P169" s="57">
        <v>40471</v>
      </c>
      <c r="Q169" s="57">
        <v>0</v>
      </c>
      <c r="R169" s="60">
        <f t="shared" si="2"/>
        <v>213232</v>
      </c>
      <c r="S169" s="57">
        <v>0</v>
      </c>
      <c r="T169" s="57">
        <v>88812.98</v>
      </c>
    </row>
    <row r="170" spans="1:20" ht="15.75" x14ac:dyDescent="0.25">
      <c r="A170" s="54" t="s">
        <v>169</v>
      </c>
      <c r="B170" s="55" t="s">
        <v>1076</v>
      </c>
      <c r="C170" s="56">
        <v>103834</v>
      </c>
      <c r="D170" s="56"/>
      <c r="E170" s="56"/>
      <c r="F170" s="57"/>
      <c r="G170" s="57"/>
      <c r="H170" s="57"/>
      <c r="I170" s="57"/>
      <c r="J170" s="57"/>
      <c r="K170" s="57"/>
      <c r="L170" s="57"/>
      <c r="M170" s="61"/>
      <c r="N170" s="58"/>
      <c r="O170" s="59">
        <v>0</v>
      </c>
      <c r="P170" s="57">
        <v>0</v>
      </c>
      <c r="Q170" s="57">
        <v>0</v>
      </c>
      <c r="R170" s="60">
        <f t="shared" si="2"/>
        <v>103834</v>
      </c>
      <c r="S170" s="57">
        <v>0</v>
      </c>
      <c r="T170" s="57">
        <v>493782.12</v>
      </c>
    </row>
    <row r="171" spans="1:20" ht="15.75" x14ac:dyDescent="0.25">
      <c r="A171" s="54" t="s">
        <v>170</v>
      </c>
      <c r="B171" s="55" t="s">
        <v>821</v>
      </c>
      <c r="C171" s="56">
        <v>79990</v>
      </c>
      <c r="D171" s="56"/>
      <c r="E171" s="56"/>
      <c r="F171" s="57"/>
      <c r="G171" s="57"/>
      <c r="H171" s="57"/>
      <c r="I171" s="57"/>
      <c r="J171" s="57"/>
      <c r="K171" s="57"/>
      <c r="L171" s="57"/>
      <c r="M171" s="61"/>
      <c r="N171" s="58"/>
      <c r="O171" s="59">
        <v>0</v>
      </c>
      <c r="P171" s="57">
        <v>31798</v>
      </c>
      <c r="Q171" s="57">
        <v>1927</v>
      </c>
      <c r="R171" s="60">
        <f t="shared" si="2"/>
        <v>113715</v>
      </c>
      <c r="S171" s="57">
        <v>0</v>
      </c>
      <c r="T171" s="57">
        <v>110698.12</v>
      </c>
    </row>
    <row r="172" spans="1:20" ht="15.75" x14ac:dyDescent="0.25">
      <c r="A172" s="54" t="s">
        <v>171</v>
      </c>
      <c r="B172" s="55" t="s">
        <v>820</v>
      </c>
      <c r="C172" s="56">
        <v>195183</v>
      </c>
      <c r="D172" s="56"/>
      <c r="E172" s="56"/>
      <c r="F172" s="57"/>
      <c r="G172" s="57"/>
      <c r="H172" s="57"/>
      <c r="I172" s="57"/>
      <c r="J172" s="57"/>
      <c r="K172" s="57"/>
      <c r="L172" s="57"/>
      <c r="M172" s="61"/>
      <c r="N172" s="58"/>
      <c r="O172" s="59">
        <v>0</v>
      </c>
      <c r="P172" s="57">
        <v>122859</v>
      </c>
      <c r="Q172" s="57">
        <v>1556</v>
      </c>
      <c r="R172" s="60">
        <f t="shared" si="2"/>
        <v>319598</v>
      </c>
      <c r="S172" s="57">
        <v>0</v>
      </c>
      <c r="T172" s="57">
        <v>108007.97</v>
      </c>
    </row>
    <row r="173" spans="1:20" ht="15.75" x14ac:dyDescent="0.25">
      <c r="A173" s="54" t="s">
        <v>172</v>
      </c>
      <c r="B173" s="55" t="s">
        <v>1077</v>
      </c>
      <c r="C173" s="56">
        <v>0</v>
      </c>
      <c r="D173" s="56"/>
      <c r="E173" s="56"/>
      <c r="F173" s="57"/>
      <c r="G173" s="57"/>
      <c r="H173" s="57"/>
      <c r="I173" s="57"/>
      <c r="J173" s="57"/>
      <c r="K173" s="57"/>
      <c r="L173" s="57"/>
      <c r="M173" s="61"/>
      <c r="N173" s="58"/>
      <c r="O173" s="59">
        <v>0</v>
      </c>
      <c r="P173" s="57">
        <v>29630</v>
      </c>
      <c r="Q173" s="57">
        <v>0</v>
      </c>
      <c r="R173" s="60">
        <f t="shared" si="2"/>
        <v>29630</v>
      </c>
      <c r="S173" s="57">
        <v>0</v>
      </c>
      <c r="T173" s="57">
        <v>225823.31</v>
      </c>
    </row>
    <row r="174" spans="1:20" ht="15.75" x14ac:dyDescent="0.25">
      <c r="A174" s="54" t="s">
        <v>173</v>
      </c>
      <c r="B174" s="55" t="s">
        <v>1078</v>
      </c>
      <c r="C174" s="56">
        <v>97738</v>
      </c>
      <c r="D174" s="56"/>
      <c r="E174" s="56"/>
      <c r="F174" s="57"/>
      <c r="G174" s="57"/>
      <c r="H174" s="57"/>
      <c r="I174" s="57"/>
      <c r="J174" s="57"/>
      <c r="K174" s="57"/>
      <c r="L174" s="57"/>
      <c r="M174" s="61"/>
      <c r="N174" s="58"/>
      <c r="O174" s="59">
        <v>0</v>
      </c>
      <c r="P174" s="57">
        <v>86724</v>
      </c>
      <c r="Q174" s="57">
        <v>0</v>
      </c>
      <c r="R174" s="60">
        <f t="shared" si="2"/>
        <v>184462</v>
      </c>
      <c r="S174" s="57">
        <v>0</v>
      </c>
      <c r="T174" s="57">
        <v>186503.54</v>
      </c>
    </row>
    <row r="175" spans="1:20" ht="15.75" x14ac:dyDescent="0.25">
      <c r="A175" s="54" t="s">
        <v>174</v>
      </c>
      <c r="B175" s="55" t="s">
        <v>992</v>
      </c>
      <c r="C175" s="56">
        <v>117963</v>
      </c>
      <c r="D175" s="56"/>
      <c r="E175" s="56"/>
      <c r="F175" s="57"/>
      <c r="G175" s="57"/>
      <c r="H175" s="57"/>
      <c r="I175" s="57"/>
      <c r="J175" s="57"/>
      <c r="K175" s="57"/>
      <c r="L175" s="57"/>
      <c r="M175" s="61"/>
      <c r="N175" s="58"/>
      <c r="O175" s="59">
        <v>126762</v>
      </c>
      <c r="P175" s="57">
        <v>0</v>
      </c>
      <c r="Q175" s="57">
        <v>0</v>
      </c>
      <c r="R175" s="60">
        <f t="shared" si="2"/>
        <v>244725</v>
      </c>
      <c r="S175" s="57">
        <v>0</v>
      </c>
      <c r="T175" s="57">
        <v>289816.99</v>
      </c>
    </row>
    <row r="176" spans="1:20" ht="15.75" x14ac:dyDescent="0.25">
      <c r="A176" s="54" t="s">
        <v>101</v>
      </c>
      <c r="B176" s="55" t="s">
        <v>1079</v>
      </c>
      <c r="C176" s="56">
        <v>130197</v>
      </c>
      <c r="D176" s="56"/>
      <c r="E176" s="56"/>
      <c r="F176" s="57"/>
      <c r="G176" s="57"/>
      <c r="H176" s="57"/>
      <c r="I176" s="57"/>
      <c r="J176" s="57"/>
      <c r="K176" s="57"/>
      <c r="L176" s="57"/>
      <c r="M176" s="61"/>
      <c r="N176" s="58"/>
      <c r="O176" s="59">
        <v>10418</v>
      </c>
      <c r="P176" s="57">
        <v>199465</v>
      </c>
      <c r="Q176" s="57">
        <v>0</v>
      </c>
      <c r="R176" s="60">
        <f t="shared" si="2"/>
        <v>340080</v>
      </c>
      <c r="S176" s="57">
        <v>0</v>
      </c>
      <c r="T176" s="57">
        <v>125819.99</v>
      </c>
    </row>
    <row r="177" spans="1:20" ht="15.75" x14ac:dyDescent="0.25">
      <c r="A177" s="54" t="s">
        <v>175</v>
      </c>
      <c r="B177" s="55" t="s">
        <v>1080</v>
      </c>
      <c r="C177" s="56">
        <v>235998</v>
      </c>
      <c r="D177" s="56"/>
      <c r="E177" s="56"/>
      <c r="F177" s="57"/>
      <c r="G177" s="57"/>
      <c r="H177" s="57"/>
      <c r="I177" s="57"/>
      <c r="J177" s="57"/>
      <c r="K177" s="57"/>
      <c r="L177" s="57"/>
      <c r="M177" s="61"/>
      <c r="N177" s="58"/>
      <c r="O177" s="59">
        <v>38677</v>
      </c>
      <c r="P177" s="57">
        <v>195851</v>
      </c>
      <c r="Q177" s="57">
        <v>0</v>
      </c>
      <c r="R177" s="60">
        <f t="shared" si="2"/>
        <v>470526</v>
      </c>
      <c r="S177" s="57">
        <v>0</v>
      </c>
      <c r="T177" s="57">
        <v>157781.29999999999</v>
      </c>
    </row>
    <row r="178" spans="1:20" ht="15.75" x14ac:dyDescent="0.25">
      <c r="A178" s="54" t="s">
        <v>176</v>
      </c>
      <c r="B178" s="55" t="s">
        <v>1081</v>
      </c>
      <c r="C178" s="56">
        <v>223393</v>
      </c>
      <c r="D178" s="56"/>
      <c r="E178" s="56"/>
      <c r="F178" s="57"/>
      <c r="G178" s="57"/>
      <c r="H178" s="57"/>
      <c r="I178" s="57"/>
      <c r="J178" s="57"/>
      <c r="K178" s="57"/>
      <c r="L178" s="57"/>
      <c r="M178" s="61"/>
      <c r="N178" s="58"/>
      <c r="O178" s="59">
        <v>0</v>
      </c>
      <c r="P178" s="57">
        <v>93951</v>
      </c>
      <c r="Q178" s="57">
        <v>0</v>
      </c>
      <c r="R178" s="60">
        <f t="shared" si="2"/>
        <v>317344</v>
      </c>
      <c r="S178" s="57">
        <v>0</v>
      </c>
      <c r="T178" s="57">
        <v>169626.81</v>
      </c>
    </row>
    <row r="179" spans="1:20" ht="15.75" x14ac:dyDescent="0.25">
      <c r="A179" s="54" t="s">
        <v>177</v>
      </c>
      <c r="B179" s="55" t="s">
        <v>814</v>
      </c>
      <c r="C179" s="56">
        <v>224977</v>
      </c>
      <c r="D179" s="56"/>
      <c r="E179" s="56"/>
      <c r="F179" s="57"/>
      <c r="G179" s="57"/>
      <c r="H179" s="57"/>
      <c r="I179" s="57"/>
      <c r="J179" s="57"/>
      <c r="K179" s="57"/>
      <c r="L179" s="57"/>
      <c r="M179" s="61"/>
      <c r="N179" s="58"/>
      <c r="O179" s="59">
        <v>0</v>
      </c>
      <c r="P179" s="57">
        <v>153212</v>
      </c>
      <c r="Q179" s="57">
        <v>5040</v>
      </c>
      <c r="R179" s="60">
        <f t="shared" si="2"/>
        <v>383229</v>
      </c>
      <c r="S179" s="57">
        <v>52975.31</v>
      </c>
      <c r="T179" s="57">
        <v>508717.51</v>
      </c>
    </row>
    <row r="180" spans="1:20" ht="15.75" x14ac:dyDescent="0.25">
      <c r="A180" s="54" t="s">
        <v>178</v>
      </c>
      <c r="B180" s="55" t="s">
        <v>1082</v>
      </c>
      <c r="C180" s="56">
        <v>181075</v>
      </c>
      <c r="D180" s="56"/>
      <c r="E180" s="56"/>
      <c r="F180" s="57"/>
      <c r="G180" s="57"/>
      <c r="H180" s="57"/>
      <c r="I180" s="57"/>
      <c r="J180" s="57"/>
      <c r="K180" s="57"/>
      <c r="L180" s="57"/>
      <c r="M180" s="61"/>
      <c r="N180" s="58"/>
      <c r="O180" s="59">
        <v>0</v>
      </c>
      <c r="P180" s="57">
        <v>122859</v>
      </c>
      <c r="Q180" s="57">
        <v>0</v>
      </c>
      <c r="R180" s="60">
        <f t="shared" si="2"/>
        <v>303934</v>
      </c>
      <c r="S180" s="57">
        <v>0</v>
      </c>
      <c r="T180" s="57">
        <v>123716.72</v>
      </c>
    </row>
    <row r="181" spans="1:20" ht="15.75" x14ac:dyDescent="0.25">
      <c r="A181" s="54" t="s">
        <v>179</v>
      </c>
      <c r="B181" s="55" t="s">
        <v>1083</v>
      </c>
      <c r="C181" s="56">
        <v>96256</v>
      </c>
      <c r="D181" s="56"/>
      <c r="E181" s="56"/>
      <c r="F181" s="57"/>
      <c r="G181" s="57"/>
      <c r="H181" s="57"/>
      <c r="I181" s="57"/>
      <c r="J181" s="57"/>
      <c r="K181" s="57"/>
      <c r="L181" s="57"/>
      <c r="M181" s="61"/>
      <c r="N181" s="58"/>
      <c r="O181" s="59">
        <v>93639</v>
      </c>
      <c r="P181" s="57">
        <v>43362</v>
      </c>
      <c r="Q181" s="57">
        <v>0</v>
      </c>
      <c r="R181" s="60">
        <f t="shared" si="2"/>
        <v>233257</v>
      </c>
      <c r="S181" s="57">
        <v>17271.650000000001</v>
      </c>
      <c r="T181" s="57">
        <v>175155.23</v>
      </c>
    </row>
    <row r="182" spans="1:20" ht="15.75" x14ac:dyDescent="0.25">
      <c r="A182" s="54" t="s">
        <v>180</v>
      </c>
      <c r="B182" s="55" t="s">
        <v>811</v>
      </c>
      <c r="C182" s="56">
        <v>340754</v>
      </c>
      <c r="D182" s="56"/>
      <c r="E182" s="56"/>
      <c r="F182" s="57"/>
      <c r="G182" s="57"/>
      <c r="H182" s="57"/>
      <c r="I182" s="57"/>
      <c r="J182" s="57"/>
      <c r="K182" s="57"/>
      <c r="L182" s="57"/>
      <c r="M182" s="61"/>
      <c r="N182" s="58"/>
      <c r="O182" s="59">
        <v>0</v>
      </c>
      <c r="P182" s="57">
        <v>369299</v>
      </c>
      <c r="Q182" s="57">
        <v>9424</v>
      </c>
      <c r="R182" s="60">
        <f t="shared" si="2"/>
        <v>719477</v>
      </c>
      <c r="S182" s="57">
        <v>82106.98</v>
      </c>
      <c r="T182" s="57">
        <v>610258.89</v>
      </c>
    </row>
    <row r="183" spans="1:20" ht="15.75" x14ac:dyDescent="0.25">
      <c r="A183" s="54" t="s">
        <v>181</v>
      </c>
      <c r="B183" s="55" t="s">
        <v>810</v>
      </c>
      <c r="C183" s="56">
        <v>1503690</v>
      </c>
      <c r="D183" s="56"/>
      <c r="E183" s="56"/>
      <c r="F183" s="57"/>
      <c r="G183" s="57"/>
      <c r="H183" s="57"/>
      <c r="I183" s="57"/>
      <c r="J183" s="57"/>
      <c r="K183" s="57"/>
      <c r="L183" s="57"/>
      <c r="M183" s="61"/>
      <c r="N183" s="58"/>
      <c r="O183" s="59">
        <v>649162</v>
      </c>
      <c r="P183" s="57">
        <v>46252</v>
      </c>
      <c r="Q183" s="57">
        <v>978195</v>
      </c>
      <c r="R183" s="60">
        <f t="shared" si="2"/>
        <v>3177299</v>
      </c>
      <c r="S183" s="57">
        <v>0</v>
      </c>
      <c r="T183" s="57">
        <v>575630.36</v>
      </c>
    </row>
    <row r="184" spans="1:20" ht="15.75" x14ac:dyDescent="0.25">
      <c r="A184" s="54" t="s">
        <v>182</v>
      </c>
      <c r="B184" s="55" t="s">
        <v>1084</v>
      </c>
      <c r="C184" s="56">
        <v>78310</v>
      </c>
      <c r="D184" s="56"/>
      <c r="E184" s="56"/>
      <c r="F184" s="57"/>
      <c r="G184" s="57"/>
      <c r="H184" s="57"/>
      <c r="I184" s="57"/>
      <c r="J184" s="57"/>
      <c r="K184" s="57"/>
      <c r="L184" s="57"/>
      <c r="M184" s="61"/>
      <c r="N184" s="58"/>
      <c r="O184" s="59">
        <v>32617</v>
      </c>
      <c r="P184" s="57">
        <v>62874</v>
      </c>
      <c r="Q184" s="57">
        <v>0</v>
      </c>
      <c r="R184" s="60">
        <f t="shared" si="2"/>
        <v>173801</v>
      </c>
      <c r="S184" s="57">
        <v>0</v>
      </c>
      <c r="T184" s="57">
        <v>83263.37</v>
      </c>
    </row>
    <row r="185" spans="1:20" ht="15.75" x14ac:dyDescent="0.25">
      <c r="A185" s="54" t="s">
        <v>183</v>
      </c>
      <c r="B185" s="55" t="s">
        <v>808</v>
      </c>
      <c r="C185" s="56">
        <v>1237111</v>
      </c>
      <c r="D185" s="56"/>
      <c r="E185" s="56"/>
      <c r="F185" s="57"/>
      <c r="G185" s="57"/>
      <c r="H185" s="57"/>
      <c r="I185" s="57"/>
      <c r="J185" s="57"/>
      <c r="K185" s="57"/>
      <c r="L185" s="57"/>
      <c r="M185" s="61"/>
      <c r="N185" s="58"/>
      <c r="O185" s="59">
        <v>5960</v>
      </c>
      <c r="P185" s="57">
        <v>341114</v>
      </c>
      <c r="Q185" s="57">
        <v>22275</v>
      </c>
      <c r="R185" s="60">
        <f t="shared" si="2"/>
        <v>1606460</v>
      </c>
      <c r="S185" s="57">
        <v>0</v>
      </c>
      <c r="T185" s="57">
        <v>4049056.14</v>
      </c>
    </row>
    <row r="186" spans="1:20" ht="15.75" x14ac:dyDescent="0.25">
      <c r="A186" s="54" t="s">
        <v>190</v>
      </c>
      <c r="B186" s="55" t="s">
        <v>1085</v>
      </c>
      <c r="C186" s="56">
        <v>422079</v>
      </c>
      <c r="D186" s="56"/>
      <c r="E186" s="56"/>
      <c r="F186" s="57"/>
      <c r="G186" s="57"/>
      <c r="H186" s="57"/>
      <c r="I186" s="57"/>
      <c r="J186" s="57"/>
      <c r="K186" s="57"/>
      <c r="L186" s="57"/>
      <c r="M186" s="61"/>
      <c r="N186" s="58"/>
      <c r="O186" s="59">
        <v>0</v>
      </c>
      <c r="P186" s="57">
        <v>36135</v>
      </c>
      <c r="Q186" s="57">
        <v>35828</v>
      </c>
      <c r="R186" s="60">
        <f t="shared" si="2"/>
        <v>494042</v>
      </c>
      <c r="S186" s="57">
        <v>59121.41</v>
      </c>
      <c r="T186" s="57">
        <v>0</v>
      </c>
    </row>
    <row r="187" spans="1:20" ht="15.75" x14ac:dyDescent="0.25">
      <c r="A187" s="54" t="s">
        <v>184</v>
      </c>
      <c r="B187" s="55" t="s">
        <v>993</v>
      </c>
      <c r="C187" s="56">
        <v>191910</v>
      </c>
      <c r="D187" s="56"/>
      <c r="E187" s="56"/>
      <c r="F187" s="57"/>
      <c r="G187" s="57"/>
      <c r="H187" s="57"/>
      <c r="I187" s="57"/>
      <c r="J187" s="57"/>
      <c r="K187" s="57"/>
      <c r="L187" s="57"/>
      <c r="M187" s="61"/>
      <c r="N187" s="58"/>
      <c r="O187" s="59">
        <v>138623</v>
      </c>
      <c r="P187" s="57">
        <v>0</v>
      </c>
      <c r="Q187" s="57">
        <v>0</v>
      </c>
      <c r="R187" s="60">
        <f t="shared" si="2"/>
        <v>330533</v>
      </c>
      <c r="S187" s="57">
        <v>0</v>
      </c>
      <c r="T187" s="57">
        <v>229276.79999999999</v>
      </c>
    </row>
    <row r="188" spans="1:20" ht="15.75" x14ac:dyDescent="0.25">
      <c r="A188" s="54" t="s">
        <v>185</v>
      </c>
      <c r="B188" s="55" t="s">
        <v>806</v>
      </c>
      <c r="C188" s="56">
        <v>110902</v>
      </c>
      <c r="D188" s="56"/>
      <c r="E188" s="56"/>
      <c r="F188" s="57"/>
      <c r="G188" s="57"/>
      <c r="H188" s="57"/>
      <c r="I188" s="57"/>
      <c r="J188" s="57"/>
      <c r="K188" s="57"/>
      <c r="L188" s="57"/>
      <c r="M188" s="61"/>
      <c r="N188" s="58"/>
      <c r="O188" s="59">
        <v>0</v>
      </c>
      <c r="P188" s="57">
        <v>41193</v>
      </c>
      <c r="Q188" s="57">
        <v>0</v>
      </c>
      <c r="R188" s="60">
        <f t="shared" si="2"/>
        <v>152095</v>
      </c>
      <c r="S188" s="57">
        <v>0</v>
      </c>
      <c r="T188" s="57">
        <v>13519.14</v>
      </c>
    </row>
    <row r="189" spans="1:20" ht="15.75" x14ac:dyDescent="0.25">
      <c r="A189" s="54" t="s">
        <v>187</v>
      </c>
      <c r="B189" s="55" t="s">
        <v>805</v>
      </c>
      <c r="C189" s="56">
        <v>149946</v>
      </c>
      <c r="D189" s="56"/>
      <c r="E189" s="56"/>
      <c r="F189" s="57"/>
      <c r="G189" s="57"/>
      <c r="H189" s="57"/>
      <c r="I189" s="57"/>
      <c r="J189" s="57"/>
      <c r="K189" s="57"/>
      <c r="L189" s="57"/>
      <c r="M189" s="61"/>
      <c r="N189" s="58"/>
      <c r="O189" s="59">
        <v>0</v>
      </c>
      <c r="P189" s="57">
        <v>38303</v>
      </c>
      <c r="Q189" s="57">
        <v>1568</v>
      </c>
      <c r="R189" s="60">
        <f t="shared" si="2"/>
        <v>189817</v>
      </c>
      <c r="S189" s="57">
        <v>0</v>
      </c>
      <c r="T189" s="57">
        <v>327516.7</v>
      </c>
    </row>
    <row r="190" spans="1:20" ht="15.75" x14ac:dyDescent="0.25">
      <c r="A190" s="54" t="s">
        <v>188</v>
      </c>
      <c r="B190" s="55" t="s">
        <v>804</v>
      </c>
      <c r="C190" s="56">
        <v>254665</v>
      </c>
      <c r="D190" s="56"/>
      <c r="E190" s="56"/>
      <c r="F190" s="57"/>
      <c r="G190" s="57"/>
      <c r="H190" s="57"/>
      <c r="I190" s="57"/>
      <c r="J190" s="57"/>
      <c r="K190" s="57"/>
      <c r="L190" s="57"/>
      <c r="M190" s="61"/>
      <c r="N190" s="58"/>
      <c r="O190" s="59">
        <v>0</v>
      </c>
      <c r="P190" s="57">
        <v>65043</v>
      </c>
      <c r="Q190" s="57">
        <v>6226</v>
      </c>
      <c r="R190" s="60">
        <f t="shared" si="2"/>
        <v>325934</v>
      </c>
      <c r="S190" s="57">
        <v>26417.96</v>
      </c>
      <c r="T190" s="57">
        <v>13193.16</v>
      </c>
    </row>
    <row r="191" spans="1:20" ht="15.75" x14ac:dyDescent="0.25">
      <c r="A191" s="54" t="s">
        <v>189</v>
      </c>
      <c r="B191" s="55" t="s">
        <v>803</v>
      </c>
      <c r="C191" s="56">
        <v>156280</v>
      </c>
      <c r="D191" s="56"/>
      <c r="E191" s="56"/>
      <c r="F191" s="57"/>
      <c r="G191" s="57"/>
      <c r="H191" s="57"/>
      <c r="I191" s="57"/>
      <c r="J191" s="57"/>
      <c r="K191" s="57"/>
      <c r="L191" s="57"/>
      <c r="M191" s="61"/>
      <c r="N191" s="58"/>
      <c r="O191" s="59">
        <v>0</v>
      </c>
      <c r="P191" s="57">
        <v>115632</v>
      </c>
      <c r="Q191" s="57">
        <v>0</v>
      </c>
      <c r="R191" s="60">
        <f t="shared" si="2"/>
        <v>271912</v>
      </c>
      <c r="S191" s="57">
        <v>1300.45</v>
      </c>
      <c r="T191" s="57">
        <v>19144.400000000001</v>
      </c>
    </row>
    <row r="192" spans="1:20" ht="15.75" x14ac:dyDescent="0.25">
      <c r="A192" s="54" t="s">
        <v>186</v>
      </c>
      <c r="B192" s="55" t="s">
        <v>994</v>
      </c>
      <c r="C192" s="56">
        <v>278758</v>
      </c>
      <c r="D192" s="56"/>
      <c r="E192" s="56"/>
      <c r="F192" s="57"/>
      <c r="G192" s="57"/>
      <c r="H192" s="57"/>
      <c r="I192" s="57"/>
      <c r="J192" s="57"/>
      <c r="K192" s="57"/>
      <c r="L192" s="57"/>
      <c r="M192" s="61"/>
      <c r="N192" s="58"/>
      <c r="O192" s="59">
        <v>27435</v>
      </c>
      <c r="P192" s="57">
        <v>0</v>
      </c>
      <c r="Q192" s="57">
        <v>0</v>
      </c>
      <c r="R192" s="60">
        <f t="shared" si="2"/>
        <v>306193</v>
      </c>
      <c r="S192" s="57">
        <v>0</v>
      </c>
      <c r="T192" s="57">
        <v>743220.77</v>
      </c>
    </row>
    <row r="193" spans="1:20" ht="15.75" x14ac:dyDescent="0.25">
      <c r="A193" s="54" t="s">
        <v>191</v>
      </c>
      <c r="B193" s="55" t="s">
        <v>802</v>
      </c>
      <c r="C193" s="56">
        <v>174760</v>
      </c>
      <c r="D193" s="56"/>
      <c r="E193" s="56"/>
      <c r="F193" s="57"/>
      <c r="G193" s="57"/>
      <c r="H193" s="57"/>
      <c r="I193" s="57"/>
      <c r="J193" s="57"/>
      <c r="K193" s="57"/>
      <c r="L193" s="57"/>
      <c r="M193" s="61"/>
      <c r="N193" s="58"/>
      <c r="O193" s="59">
        <v>0</v>
      </c>
      <c r="P193" s="57">
        <v>65043</v>
      </c>
      <c r="Q193" s="57">
        <v>0</v>
      </c>
      <c r="R193" s="60">
        <f t="shared" si="2"/>
        <v>239803</v>
      </c>
      <c r="S193" s="57">
        <v>0</v>
      </c>
      <c r="T193" s="57">
        <v>54763.69</v>
      </c>
    </row>
    <row r="194" spans="1:20" ht="15.75" x14ac:dyDescent="0.25">
      <c r="A194" s="54" t="s">
        <v>192</v>
      </c>
      <c r="B194" s="55" t="s">
        <v>801</v>
      </c>
      <c r="C194" s="56">
        <v>346029</v>
      </c>
      <c r="D194" s="56"/>
      <c r="E194" s="56"/>
      <c r="F194" s="57"/>
      <c r="G194" s="57"/>
      <c r="H194" s="57"/>
      <c r="I194" s="57"/>
      <c r="J194" s="57"/>
      <c r="K194" s="57"/>
      <c r="L194" s="57"/>
      <c r="M194" s="61"/>
      <c r="N194" s="58"/>
      <c r="O194" s="59">
        <v>85990</v>
      </c>
      <c r="P194" s="57">
        <v>20235</v>
      </c>
      <c r="Q194" s="57">
        <v>3484</v>
      </c>
      <c r="R194" s="60">
        <f t="shared" si="2"/>
        <v>455738</v>
      </c>
      <c r="S194" s="57">
        <v>81299.850000000006</v>
      </c>
      <c r="T194" s="57">
        <v>329125.37</v>
      </c>
    </row>
    <row r="195" spans="1:20" ht="15.75" x14ac:dyDescent="0.25">
      <c r="A195" s="54" t="s">
        <v>193</v>
      </c>
      <c r="B195" s="55" t="s">
        <v>800</v>
      </c>
      <c r="C195" s="56">
        <v>119835</v>
      </c>
      <c r="D195" s="56"/>
      <c r="E195" s="56"/>
      <c r="F195" s="57"/>
      <c r="G195" s="57"/>
      <c r="H195" s="57"/>
      <c r="I195" s="57"/>
      <c r="J195" s="57"/>
      <c r="K195" s="57"/>
      <c r="L195" s="57"/>
      <c r="M195" s="61"/>
      <c r="N195" s="58"/>
      <c r="O195" s="59">
        <v>52632</v>
      </c>
      <c r="P195" s="57">
        <v>44807</v>
      </c>
      <c r="Q195" s="57">
        <v>0</v>
      </c>
      <c r="R195" s="60">
        <f t="shared" si="2"/>
        <v>217274</v>
      </c>
      <c r="S195" s="57">
        <v>0</v>
      </c>
      <c r="T195" s="57">
        <v>26658.9</v>
      </c>
    </row>
    <row r="196" spans="1:20" ht="15.75" x14ac:dyDescent="0.25">
      <c r="A196" s="54" t="s">
        <v>194</v>
      </c>
      <c r="B196" s="55" t="s">
        <v>799</v>
      </c>
      <c r="C196" s="56">
        <v>58998</v>
      </c>
      <c r="D196" s="56"/>
      <c r="E196" s="56"/>
      <c r="F196" s="57"/>
      <c r="G196" s="57"/>
      <c r="H196" s="57"/>
      <c r="I196" s="57"/>
      <c r="J196" s="57"/>
      <c r="K196" s="57"/>
      <c r="L196" s="57"/>
      <c r="M196" s="61"/>
      <c r="N196" s="58"/>
      <c r="O196" s="59">
        <v>0</v>
      </c>
      <c r="P196" s="57">
        <v>16622</v>
      </c>
      <c r="Q196" s="57">
        <v>0</v>
      </c>
      <c r="R196" s="60">
        <f t="shared" si="2"/>
        <v>75620</v>
      </c>
      <c r="S196" s="57">
        <v>0</v>
      </c>
      <c r="T196" s="57">
        <v>0</v>
      </c>
    </row>
    <row r="197" spans="1:20" ht="15.75" x14ac:dyDescent="0.25">
      <c r="A197" s="54" t="s">
        <v>195</v>
      </c>
      <c r="B197" s="55" t="s">
        <v>995</v>
      </c>
      <c r="C197" s="56">
        <v>32377</v>
      </c>
      <c r="D197" s="56"/>
      <c r="E197" s="56"/>
      <c r="F197" s="57"/>
      <c r="G197" s="57"/>
      <c r="H197" s="57"/>
      <c r="I197" s="57"/>
      <c r="J197" s="57"/>
      <c r="K197" s="57"/>
      <c r="L197" s="57"/>
      <c r="M197" s="61"/>
      <c r="N197" s="58"/>
      <c r="O197" s="59">
        <v>109712</v>
      </c>
      <c r="P197" s="57">
        <v>0</v>
      </c>
      <c r="Q197" s="57">
        <v>0</v>
      </c>
      <c r="R197" s="60">
        <f t="shared" ref="R197:R260" si="3">SUM(C197:Q197)</f>
        <v>142089</v>
      </c>
      <c r="S197" s="57">
        <v>0</v>
      </c>
      <c r="T197" s="57">
        <v>140861.03</v>
      </c>
    </row>
    <row r="198" spans="1:20" ht="15.75" x14ac:dyDescent="0.25">
      <c r="A198" s="54" t="s">
        <v>196</v>
      </c>
      <c r="B198" s="55" t="s">
        <v>798</v>
      </c>
      <c r="C198" s="56">
        <v>0</v>
      </c>
      <c r="D198" s="56"/>
      <c r="E198" s="56"/>
      <c r="F198" s="57"/>
      <c r="G198" s="57"/>
      <c r="H198" s="57"/>
      <c r="I198" s="57"/>
      <c r="J198" s="57"/>
      <c r="K198" s="57"/>
      <c r="L198" s="57"/>
      <c r="M198" s="61"/>
      <c r="N198" s="58"/>
      <c r="O198" s="59">
        <v>0</v>
      </c>
      <c r="P198" s="57">
        <v>74438</v>
      </c>
      <c r="Q198" s="57">
        <v>0</v>
      </c>
      <c r="R198" s="60">
        <f t="shared" si="3"/>
        <v>74438</v>
      </c>
      <c r="S198" s="57">
        <v>0</v>
      </c>
      <c r="T198" s="57">
        <v>56270.16</v>
      </c>
    </row>
    <row r="199" spans="1:20" ht="15.75" x14ac:dyDescent="0.25">
      <c r="A199" s="54" t="s">
        <v>197</v>
      </c>
      <c r="B199" s="55" t="s">
        <v>797</v>
      </c>
      <c r="C199" s="56">
        <v>215292</v>
      </c>
      <c r="D199" s="56"/>
      <c r="E199" s="56"/>
      <c r="F199" s="57"/>
      <c r="G199" s="57"/>
      <c r="H199" s="57"/>
      <c r="I199" s="57"/>
      <c r="J199" s="57"/>
      <c r="K199" s="57"/>
      <c r="L199" s="57"/>
      <c r="M199" s="61"/>
      <c r="N199" s="58"/>
      <c r="O199" s="59">
        <v>18532</v>
      </c>
      <c r="P199" s="57">
        <v>46975</v>
      </c>
      <c r="Q199" s="57">
        <v>0</v>
      </c>
      <c r="R199" s="60">
        <f t="shared" si="3"/>
        <v>280799</v>
      </c>
      <c r="S199" s="57">
        <v>1431.25</v>
      </c>
      <c r="T199" s="57">
        <v>119119.83</v>
      </c>
    </row>
    <row r="200" spans="1:20" ht="15.75" x14ac:dyDescent="0.25">
      <c r="A200" s="54" t="s">
        <v>198</v>
      </c>
      <c r="B200" s="55" t="s">
        <v>796</v>
      </c>
      <c r="C200" s="56">
        <v>330635</v>
      </c>
      <c r="D200" s="56"/>
      <c r="E200" s="56"/>
      <c r="F200" s="57"/>
      <c r="G200" s="57"/>
      <c r="H200" s="57"/>
      <c r="I200" s="57"/>
      <c r="J200" s="57"/>
      <c r="K200" s="57"/>
      <c r="L200" s="57"/>
      <c r="M200" s="61"/>
      <c r="N200" s="58"/>
      <c r="O200" s="59">
        <v>0</v>
      </c>
      <c r="P200" s="57">
        <v>161884</v>
      </c>
      <c r="Q200" s="57">
        <v>45886</v>
      </c>
      <c r="R200" s="60">
        <f t="shared" si="3"/>
        <v>538405</v>
      </c>
      <c r="S200" s="57">
        <v>267581.95</v>
      </c>
      <c r="T200" s="57">
        <v>0</v>
      </c>
    </row>
    <row r="201" spans="1:20" ht="15.75" x14ac:dyDescent="0.25">
      <c r="A201" s="54" t="s">
        <v>199</v>
      </c>
      <c r="B201" s="55" t="s">
        <v>795</v>
      </c>
      <c r="C201" s="56">
        <v>307444</v>
      </c>
      <c r="D201" s="56"/>
      <c r="E201" s="56"/>
      <c r="F201" s="57"/>
      <c r="G201" s="57"/>
      <c r="H201" s="57"/>
      <c r="I201" s="57"/>
      <c r="J201" s="57"/>
      <c r="K201" s="57"/>
      <c r="L201" s="57"/>
      <c r="M201" s="61"/>
      <c r="N201" s="58"/>
      <c r="O201" s="59">
        <v>0</v>
      </c>
      <c r="P201" s="57">
        <v>132976</v>
      </c>
      <c r="Q201" s="57">
        <v>1556</v>
      </c>
      <c r="R201" s="60">
        <f t="shared" si="3"/>
        <v>441976</v>
      </c>
      <c r="S201" s="57">
        <v>13030.41</v>
      </c>
      <c r="T201" s="57">
        <v>571012.41</v>
      </c>
    </row>
    <row r="202" spans="1:20" ht="15.75" x14ac:dyDescent="0.25">
      <c r="A202" s="54" t="s">
        <v>200</v>
      </c>
      <c r="B202" s="55" t="s">
        <v>794</v>
      </c>
      <c r="C202" s="56">
        <v>52011</v>
      </c>
      <c r="D202" s="56"/>
      <c r="E202" s="56"/>
      <c r="F202" s="57"/>
      <c r="G202" s="57"/>
      <c r="H202" s="57"/>
      <c r="I202" s="57"/>
      <c r="J202" s="57"/>
      <c r="K202" s="57"/>
      <c r="L202" s="57"/>
      <c r="M202" s="61"/>
      <c r="N202" s="58"/>
      <c r="O202" s="59">
        <v>0</v>
      </c>
      <c r="P202" s="57">
        <v>14454</v>
      </c>
      <c r="Q202" s="57">
        <v>0</v>
      </c>
      <c r="R202" s="60">
        <f t="shared" si="3"/>
        <v>66465</v>
      </c>
      <c r="S202" s="57">
        <v>0</v>
      </c>
      <c r="T202" s="57">
        <v>73836.66</v>
      </c>
    </row>
    <row r="203" spans="1:20" ht="15.75" x14ac:dyDescent="0.25">
      <c r="A203" s="54" t="s">
        <v>201</v>
      </c>
      <c r="B203" s="55" t="s">
        <v>793</v>
      </c>
      <c r="C203" s="56">
        <v>1098132</v>
      </c>
      <c r="D203" s="56"/>
      <c r="E203" s="56"/>
      <c r="F203" s="57"/>
      <c r="G203" s="57"/>
      <c r="H203" s="57"/>
      <c r="I203" s="57"/>
      <c r="J203" s="57"/>
      <c r="K203" s="57"/>
      <c r="L203" s="57"/>
      <c r="M203" s="61"/>
      <c r="N203" s="58"/>
      <c r="O203" s="59">
        <v>0</v>
      </c>
      <c r="P203" s="57">
        <v>358459</v>
      </c>
      <c r="Q203" s="57">
        <v>111195</v>
      </c>
      <c r="R203" s="60">
        <f t="shared" si="3"/>
        <v>1567786</v>
      </c>
      <c r="S203" s="57">
        <v>414923.86</v>
      </c>
      <c r="T203" s="57">
        <v>979770.74</v>
      </c>
    </row>
    <row r="204" spans="1:20" ht="15.75" x14ac:dyDescent="0.25">
      <c r="A204" s="54" t="s">
        <v>202</v>
      </c>
      <c r="B204" s="55" t="s">
        <v>1086</v>
      </c>
      <c r="C204" s="56">
        <v>119915</v>
      </c>
      <c r="D204" s="56"/>
      <c r="E204" s="56"/>
      <c r="F204" s="57"/>
      <c r="G204" s="57"/>
      <c r="H204" s="57"/>
      <c r="I204" s="57"/>
      <c r="J204" s="57"/>
      <c r="K204" s="57"/>
      <c r="L204" s="57"/>
      <c r="M204" s="61"/>
      <c r="N204" s="58"/>
      <c r="O204" s="59">
        <v>0</v>
      </c>
      <c r="P204" s="57">
        <v>79497</v>
      </c>
      <c r="Q204" s="57">
        <v>0</v>
      </c>
      <c r="R204" s="60">
        <f t="shared" si="3"/>
        <v>199412</v>
      </c>
      <c r="S204" s="57">
        <v>34603.75</v>
      </c>
      <c r="T204" s="57">
        <v>66200.19</v>
      </c>
    </row>
    <row r="205" spans="1:20" ht="15.75" x14ac:dyDescent="0.25">
      <c r="A205" s="54" t="s">
        <v>203</v>
      </c>
      <c r="B205" s="55" t="s">
        <v>791</v>
      </c>
      <c r="C205" s="56">
        <v>310604</v>
      </c>
      <c r="D205" s="56"/>
      <c r="E205" s="56"/>
      <c r="F205" s="57"/>
      <c r="G205" s="57"/>
      <c r="H205" s="57"/>
      <c r="I205" s="57"/>
      <c r="J205" s="57"/>
      <c r="K205" s="57"/>
      <c r="L205" s="57"/>
      <c r="M205" s="61"/>
      <c r="N205" s="58"/>
      <c r="O205" s="59">
        <v>0</v>
      </c>
      <c r="P205" s="57">
        <v>175616</v>
      </c>
      <c r="Q205" s="57">
        <v>21794</v>
      </c>
      <c r="R205" s="60">
        <f t="shared" si="3"/>
        <v>508014</v>
      </c>
      <c r="S205" s="57">
        <v>0</v>
      </c>
      <c r="T205" s="57">
        <v>523899.57</v>
      </c>
    </row>
    <row r="206" spans="1:20" ht="15.75" x14ac:dyDescent="0.25">
      <c r="A206" s="54" t="s">
        <v>206</v>
      </c>
      <c r="B206" s="55" t="s">
        <v>996</v>
      </c>
      <c r="C206" s="56">
        <v>59522</v>
      </c>
      <c r="D206" s="56"/>
      <c r="E206" s="56"/>
      <c r="F206" s="57"/>
      <c r="G206" s="57"/>
      <c r="H206" s="57"/>
      <c r="I206" s="57"/>
      <c r="J206" s="57"/>
      <c r="K206" s="57"/>
      <c r="L206" s="57"/>
      <c r="M206" s="61"/>
      <c r="N206" s="58"/>
      <c r="O206" s="59">
        <v>147099</v>
      </c>
      <c r="P206" s="57">
        <v>0</v>
      </c>
      <c r="Q206" s="57">
        <v>10976</v>
      </c>
      <c r="R206" s="60">
        <f t="shared" si="3"/>
        <v>217597</v>
      </c>
      <c r="S206" s="57">
        <v>36386.36</v>
      </c>
      <c r="T206" s="57">
        <v>161284.71</v>
      </c>
    </row>
    <row r="207" spans="1:20" ht="15.75" x14ac:dyDescent="0.25">
      <c r="A207" s="54" t="s">
        <v>204</v>
      </c>
      <c r="B207" s="55" t="s">
        <v>790</v>
      </c>
      <c r="C207" s="56">
        <v>304319</v>
      </c>
      <c r="D207" s="56"/>
      <c r="E207" s="56"/>
      <c r="F207" s="57"/>
      <c r="G207" s="57"/>
      <c r="H207" s="57"/>
      <c r="I207" s="57"/>
      <c r="J207" s="57"/>
      <c r="K207" s="57"/>
      <c r="L207" s="57"/>
      <c r="M207" s="61"/>
      <c r="N207" s="58"/>
      <c r="O207" s="59">
        <v>57821</v>
      </c>
      <c r="P207" s="57">
        <v>10840</v>
      </c>
      <c r="Q207" s="57">
        <v>26835</v>
      </c>
      <c r="R207" s="60">
        <f t="shared" si="3"/>
        <v>399815</v>
      </c>
      <c r="S207" s="57">
        <v>36222.42</v>
      </c>
      <c r="T207" s="57">
        <v>500578.7</v>
      </c>
    </row>
    <row r="208" spans="1:20" ht="15.75" x14ac:dyDescent="0.25">
      <c r="A208" s="54" t="s">
        <v>205</v>
      </c>
      <c r="B208" s="55" t="s">
        <v>789</v>
      </c>
      <c r="C208" s="56">
        <v>0</v>
      </c>
      <c r="D208" s="56"/>
      <c r="E208" s="56"/>
      <c r="F208" s="57"/>
      <c r="G208" s="57"/>
      <c r="H208" s="57"/>
      <c r="I208" s="57"/>
      <c r="J208" s="57"/>
      <c r="K208" s="57"/>
      <c r="L208" s="57"/>
      <c r="M208" s="61"/>
      <c r="N208" s="58"/>
      <c r="O208" s="59">
        <v>66717</v>
      </c>
      <c r="P208" s="57">
        <v>38303</v>
      </c>
      <c r="Q208" s="57">
        <v>0</v>
      </c>
      <c r="R208" s="60">
        <f t="shared" si="3"/>
        <v>105020</v>
      </c>
      <c r="S208" s="57">
        <v>0</v>
      </c>
      <c r="T208" s="57">
        <v>0</v>
      </c>
    </row>
    <row r="209" spans="1:20" ht="15.75" x14ac:dyDescent="0.25">
      <c r="A209" s="54" t="s">
        <v>207</v>
      </c>
      <c r="B209" s="55" t="s">
        <v>788</v>
      </c>
      <c r="C209" s="56">
        <v>1062333</v>
      </c>
      <c r="D209" s="56"/>
      <c r="E209" s="56"/>
      <c r="F209" s="57"/>
      <c r="G209" s="57"/>
      <c r="H209" s="57"/>
      <c r="I209" s="57"/>
      <c r="J209" s="57"/>
      <c r="K209" s="57"/>
      <c r="L209" s="57"/>
      <c r="M209" s="61"/>
      <c r="N209" s="58"/>
      <c r="O209" s="59">
        <v>131210</v>
      </c>
      <c r="P209" s="57">
        <v>315097</v>
      </c>
      <c r="Q209" s="57">
        <v>19051</v>
      </c>
      <c r="R209" s="60">
        <f t="shared" si="3"/>
        <v>1527691</v>
      </c>
      <c r="S209" s="57">
        <v>14686.1</v>
      </c>
      <c r="T209" s="57">
        <v>702657.43</v>
      </c>
    </row>
    <row r="210" spans="1:20" ht="15.75" x14ac:dyDescent="0.25">
      <c r="A210" s="54" t="s">
        <v>61</v>
      </c>
      <c r="B210" s="55" t="s">
        <v>1087</v>
      </c>
      <c r="C210" s="56">
        <v>144143</v>
      </c>
      <c r="D210" s="56"/>
      <c r="E210" s="56"/>
      <c r="F210" s="57"/>
      <c r="G210" s="57"/>
      <c r="H210" s="57"/>
      <c r="I210" s="57"/>
      <c r="J210" s="57"/>
      <c r="K210" s="57"/>
      <c r="L210" s="57"/>
      <c r="M210" s="61"/>
      <c r="N210" s="58"/>
      <c r="O210" s="59">
        <v>55597</v>
      </c>
      <c r="P210" s="57">
        <v>191515</v>
      </c>
      <c r="Q210" s="57">
        <v>0</v>
      </c>
      <c r="R210" s="60">
        <f t="shared" si="3"/>
        <v>391255</v>
      </c>
      <c r="S210" s="57">
        <v>0</v>
      </c>
      <c r="T210" s="57">
        <v>577440.1100000001</v>
      </c>
    </row>
    <row r="211" spans="1:20" ht="15.75" x14ac:dyDescent="0.25">
      <c r="A211" s="54" t="s">
        <v>220</v>
      </c>
      <c r="B211" s="55" t="s">
        <v>997</v>
      </c>
      <c r="C211" s="56">
        <v>75612</v>
      </c>
      <c r="D211" s="56"/>
      <c r="E211" s="56"/>
      <c r="F211" s="57"/>
      <c r="G211" s="57"/>
      <c r="H211" s="57"/>
      <c r="I211" s="57"/>
      <c r="J211" s="57"/>
      <c r="K211" s="57"/>
      <c r="L211" s="57"/>
      <c r="M211" s="61"/>
      <c r="N211" s="58"/>
      <c r="O211" s="59">
        <v>94474</v>
      </c>
      <c r="P211" s="57">
        <v>0</v>
      </c>
      <c r="Q211" s="57">
        <v>14171</v>
      </c>
      <c r="R211" s="60">
        <f t="shared" si="3"/>
        <v>184257</v>
      </c>
      <c r="S211" s="57">
        <v>18739.400000000001</v>
      </c>
      <c r="T211" s="57">
        <v>363396.06999999995</v>
      </c>
    </row>
    <row r="212" spans="1:20" ht="15.75" x14ac:dyDescent="0.25">
      <c r="A212" s="54" t="s">
        <v>211</v>
      </c>
      <c r="B212" s="55" t="s">
        <v>998</v>
      </c>
      <c r="C212" s="56">
        <v>389317</v>
      </c>
      <c r="D212" s="56"/>
      <c r="E212" s="56"/>
      <c r="F212" s="57"/>
      <c r="G212" s="57"/>
      <c r="H212" s="57"/>
      <c r="I212" s="57"/>
      <c r="J212" s="57"/>
      <c r="K212" s="57"/>
      <c r="L212" s="57"/>
      <c r="M212" s="61"/>
      <c r="N212" s="58"/>
      <c r="O212" s="59">
        <v>185181</v>
      </c>
      <c r="P212" s="57">
        <v>0</v>
      </c>
      <c r="Q212" s="57">
        <v>14112</v>
      </c>
      <c r="R212" s="60">
        <f t="shared" si="3"/>
        <v>588610</v>
      </c>
      <c r="S212" s="57">
        <v>38718.57</v>
      </c>
      <c r="T212" s="57">
        <v>483364.44999999995</v>
      </c>
    </row>
    <row r="213" spans="1:20" ht="15.75" x14ac:dyDescent="0.25">
      <c r="A213" s="54" t="s">
        <v>215</v>
      </c>
      <c r="B213" s="55" t="s">
        <v>786</v>
      </c>
      <c r="C213" s="56">
        <v>107437</v>
      </c>
      <c r="D213" s="56"/>
      <c r="E213" s="56"/>
      <c r="F213" s="57"/>
      <c r="G213" s="57"/>
      <c r="H213" s="57"/>
      <c r="I213" s="57"/>
      <c r="J213" s="57"/>
      <c r="K213" s="57"/>
      <c r="L213" s="57"/>
      <c r="M213" s="61"/>
      <c r="N213" s="58"/>
      <c r="O213" s="59">
        <v>0</v>
      </c>
      <c r="P213" s="57">
        <v>105514</v>
      </c>
      <c r="Q213" s="57">
        <v>0</v>
      </c>
      <c r="R213" s="60">
        <f t="shared" si="3"/>
        <v>212951</v>
      </c>
      <c r="S213" s="57">
        <v>0</v>
      </c>
      <c r="T213" s="57">
        <v>136629.84999999995</v>
      </c>
    </row>
    <row r="214" spans="1:20" ht="15.75" x14ac:dyDescent="0.25">
      <c r="A214" s="54" t="s">
        <v>214</v>
      </c>
      <c r="B214" s="55" t="s">
        <v>785</v>
      </c>
      <c r="C214" s="56">
        <v>96031</v>
      </c>
      <c r="D214" s="56"/>
      <c r="E214" s="56"/>
      <c r="F214" s="57"/>
      <c r="G214" s="57"/>
      <c r="H214" s="57"/>
      <c r="I214" s="57"/>
      <c r="J214" s="57"/>
      <c r="K214" s="57"/>
      <c r="L214" s="57"/>
      <c r="M214" s="61"/>
      <c r="N214" s="58"/>
      <c r="O214" s="59">
        <v>61644</v>
      </c>
      <c r="P214" s="57">
        <v>88169</v>
      </c>
      <c r="Q214" s="57">
        <v>0</v>
      </c>
      <c r="R214" s="60">
        <f t="shared" si="3"/>
        <v>245844</v>
      </c>
      <c r="S214" s="57">
        <v>0</v>
      </c>
      <c r="T214" s="57">
        <v>70891.359999999942</v>
      </c>
    </row>
    <row r="215" spans="1:20" ht="15.75" x14ac:dyDescent="0.25">
      <c r="A215" s="54" t="s">
        <v>213</v>
      </c>
      <c r="B215" s="55" t="s">
        <v>784</v>
      </c>
      <c r="C215" s="56">
        <v>92523</v>
      </c>
      <c r="D215" s="56"/>
      <c r="E215" s="56"/>
      <c r="F215" s="57"/>
      <c r="G215" s="57"/>
      <c r="H215" s="57"/>
      <c r="I215" s="57"/>
      <c r="J215" s="57"/>
      <c r="K215" s="57"/>
      <c r="L215" s="57"/>
      <c r="M215" s="61"/>
      <c r="N215" s="58"/>
      <c r="O215" s="59">
        <v>0</v>
      </c>
      <c r="P215" s="57">
        <v>47698</v>
      </c>
      <c r="Q215" s="57">
        <v>0</v>
      </c>
      <c r="R215" s="60">
        <f t="shared" si="3"/>
        <v>140221</v>
      </c>
      <c r="S215" s="57">
        <v>0</v>
      </c>
      <c r="T215" s="57">
        <v>111406.09999999995</v>
      </c>
    </row>
    <row r="216" spans="1:20" ht="15.75" x14ac:dyDescent="0.25">
      <c r="A216" s="54" t="s">
        <v>216</v>
      </c>
      <c r="B216" s="55" t="s">
        <v>1088</v>
      </c>
      <c r="C216" s="56">
        <v>703187</v>
      </c>
      <c r="D216" s="56"/>
      <c r="E216" s="56"/>
      <c r="F216" s="57"/>
      <c r="G216" s="57"/>
      <c r="H216" s="57"/>
      <c r="I216" s="57"/>
      <c r="J216" s="57"/>
      <c r="K216" s="57"/>
      <c r="L216" s="57"/>
      <c r="M216" s="61"/>
      <c r="N216" s="58"/>
      <c r="O216" s="59">
        <v>1090452</v>
      </c>
      <c r="P216" s="57">
        <v>0</v>
      </c>
      <c r="Q216" s="57">
        <v>1556</v>
      </c>
      <c r="R216" s="60">
        <f t="shared" si="3"/>
        <v>1795195</v>
      </c>
      <c r="S216" s="57">
        <v>0</v>
      </c>
      <c r="T216" s="57">
        <v>998920.67999999993</v>
      </c>
    </row>
    <row r="217" spans="1:20" ht="15.75" x14ac:dyDescent="0.25">
      <c r="A217" s="54" t="s">
        <v>217</v>
      </c>
      <c r="B217" s="55" t="s">
        <v>1089</v>
      </c>
      <c r="C217" s="56">
        <v>1053208</v>
      </c>
      <c r="D217" s="56"/>
      <c r="E217" s="56"/>
      <c r="F217" s="57"/>
      <c r="G217" s="57"/>
      <c r="H217" s="57"/>
      <c r="I217" s="57"/>
      <c r="J217" s="57"/>
      <c r="K217" s="57"/>
      <c r="L217" s="57"/>
      <c r="M217" s="61"/>
      <c r="N217" s="58"/>
      <c r="O217" s="59">
        <v>0</v>
      </c>
      <c r="P217" s="57">
        <v>100455</v>
      </c>
      <c r="Q217" s="57">
        <v>3113</v>
      </c>
      <c r="R217" s="60">
        <f t="shared" si="3"/>
        <v>1156776</v>
      </c>
      <c r="S217" s="57">
        <v>69416.72</v>
      </c>
      <c r="T217" s="57">
        <v>810706.68000000017</v>
      </c>
    </row>
    <row r="218" spans="1:20" ht="15.75" x14ac:dyDescent="0.25">
      <c r="A218" s="54" t="s">
        <v>218</v>
      </c>
      <c r="B218" s="55" t="s">
        <v>1090</v>
      </c>
      <c r="C218" s="56">
        <v>146140</v>
      </c>
      <c r="D218" s="56"/>
      <c r="E218" s="56"/>
      <c r="F218" s="57"/>
      <c r="G218" s="57"/>
      <c r="H218" s="57"/>
      <c r="I218" s="57"/>
      <c r="J218" s="57"/>
      <c r="K218" s="57"/>
      <c r="L218" s="57"/>
      <c r="M218" s="61"/>
      <c r="N218" s="58"/>
      <c r="O218" s="59">
        <v>0</v>
      </c>
      <c r="P218" s="57">
        <v>137313</v>
      </c>
      <c r="Q218" s="57">
        <v>0</v>
      </c>
      <c r="R218" s="60">
        <f t="shared" si="3"/>
        <v>283453</v>
      </c>
      <c r="S218" s="57">
        <v>0</v>
      </c>
      <c r="T218" s="57">
        <v>255141.31999999998</v>
      </c>
    </row>
    <row r="219" spans="1:20" ht="15.75" x14ac:dyDescent="0.25">
      <c r="A219" s="54" t="s">
        <v>221</v>
      </c>
      <c r="B219" s="55" t="s">
        <v>1000</v>
      </c>
      <c r="C219" s="56">
        <v>136288</v>
      </c>
      <c r="D219" s="56"/>
      <c r="E219" s="56"/>
      <c r="F219" s="57"/>
      <c r="G219" s="57"/>
      <c r="H219" s="57"/>
      <c r="I219" s="57"/>
      <c r="J219" s="57"/>
      <c r="K219" s="57"/>
      <c r="L219" s="57"/>
      <c r="M219" s="61"/>
      <c r="N219" s="58"/>
      <c r="O219" s="59">
        <v>60032</v>
      </c>
      <c r="P219" s="57">
        <v>0</v>
      </c>
      <c r="Q219" s="57">
        <v>0</v>
      </c>
      <c r="R219" s="60">
        <f t="shared" si="3"/>
        <v>196320</v>
      </c>
      <c r="S219" s="57">
        <v>10449.469999999999</v>
      </c>
      <c r="T219" s="57">
        <v>15112.28</v>
      </c>
    </row>
    <row r="220" spans="1:20" ht="15.75" x14ac:dyDescent="0.25">
      <c r="A220" s="54" t="s">
        <v>222</v>
      </c>
      <c r="B220" s="55" t="s">
        <v>1001</v>
      </c>
      <c r="C220" s="56">
        <v>847492</v>
      </c>
      <c r="D220" s="56"/>
      <c r="E220" s="56"/>
      <c r="F220" s="57"/>
      <c r="G220" s="57"/>
      <c r="H220" s="57"/>
      <c r="I220" s="57"/>
      <c r="J220" s="57"/>
      <c r="K220" s="57"/>
      <c r="L220" s="57"/>
      <c r="M220" s="61"/>
      <c r="N220" s="58"/>
      <c r="O220" s="59">
        <v>554492</v>
      </c>
      <c r="P220" s="57">
        <v>0</v>
      </c>
      <c r="Q220" s="57">
        <v>15567</v>
      </c>
      <c r="R220" s="60">
        <f t="shared" si="3"/>
        <v>1417551</v>
      </c>
      <c r="S220" s="57">
        <v>66157.84</v>
      </c>
      <c r="T220" s="57">
        <v>1091488.81</v>
      </c>
    </row>
    <row r="221" spans="1:20" ht="15.75" x14ac:dyDescent="0.25">
      <c r="A221" s="54" t="s">
        <v>223</v>
      </c>
      <c r="B221" s="55" t="s">
        <v>1042</v>
      </c>
      <c r="C221" s="56">
        <v>15860</v>
      </c>
      <c r="D221" s="56"/>
      <c r="E221" s="56"/>
      <c r="F221" s="57"/>
      <c r="G221" s="57"/>
      <c r="H221" s="57"/>
      <c r="I221" s="57"/>
      <c r="J221" s="57"/>
      <c r="K221" s="57"/>
      <c r="L221" s="57"/>
      <c r="M221" s="61"/>
      <c r="N221" s="58"/>
      <c r="O221" s="59">
        <v>2223</v>
      </c>
      <c r="P221" s="57">
        <v>77328</v>
      </c>
      <c r="Q221" s="57">
        <v>10897</v>
      </c>
      <c r="R221" s="60">
        <f t="shared" si="3"/>
        <v>106308</v>
      </c>
      <c r="S221" s="57">
        <v>0</v>
      </c>
      <c r="T221" s="57">
        <v>0</v>
      </c>
    </row>
    <row r="222" spans="1:20" ht="15.75" x14ac:dyDescent="0.25">
      <c r="A222" s="54" t="s">
        <v>224</v>
      </c>
      <c r="B222" s="55" t="s">
        <v>780</v>
      </c>
      <c r="C222" s="56">
        <v>368614</v>
      </c>
      <c r="D222" s="56"/>
      <c r="E222" s="56"/>
      <c r="F222" s="57"/>
      <c r="G222" s="57"/>
      <c r="H222" s="57"/>
      <c r="I222" s="57"/>
      <c r="J222" s="57"/>
      <c r="K222" s="57"/>
      <c r="L222" s="57"/>
      <c r="M222" s="61"/>
      <c r="N222" s="58"/>
      <c r="O222" s="59">
        <v>0</v>
      </c>
      <c r="P222" s="57">
        <v>268121</v>
      </c>
      <c r="Q222" s="57">
        <v>1557</v>
      </c>
      <c r="R222" s="60">
        <f t="shared" si="3"/>
        <v>638292</v>
      </c>
      <c r="S222" s="57">
        <v>7048.08</v>
      </c>
      <c r="T222" s="57">
        <v>207326.79</v>
      </c>
    </row>
    <row r="223" spans="1:20" ht="15.75" x14ac:dyDescent="0.25">
      <c r="A223" s="54" t="s">
        <v>225</v>
      </c>
      <c r="B223" s="55" t="s">
        <v>779</v>
      </c>
      <c r="C223" s="56">
        <v>217497</v>
      </c>
      <c r="D223" s="56"/>
      <c r="E223" s="56"/>
      <c r="F223" s="57"/>
      <c r="G223" s="57"/>
      <c r="H223" s="57"/>
      <c r="I223" s="57"/>
      <c r="J223" s="57"/>
      <c r="K223" s="57"/>
      <c r="L223" s="57"/>
      <c r="M223" s="61"/>
      <c r="N223" s="58"/>
      <c r="O223" s="59">
        <v>0</v>
      </c>
      <c r="P223" s="57">
        <v>28908</v>
      </c>
      <c r="Q223" s="57">
        <v>0</v>
      </c>
      <c r="R223" s="60">
        <f t="shared" si="3"/>
        <v>246405</v>
      </c>
      <c r="S223" s="57">
        <v>1878.13</v>
      </c>
      <c r="T223" s="57">
        <v>212081.43</v>
      </c>
    </row>
    <row r="224" spans="1:20" ht="15.75" x14ac:dyDescent="0.25">
      <c r="A224" s="54" t="s">
        <v>226</v>
      </c>
      <c r="B224" s="55" t="s">
        <v>778</v>
      </c>
      <c r="C224" s="56">
        <v>369421</v>
      </c>
      <c r="D224" s="56"/>
      <c r="E224" s="56"/>
      <c r="F224" s="57"/>
      <c r="G224" s="57"/>
      <c r="H224" s="57"/>
      <c r="I224" s="57"/>
      <c r="J224" s="57"/>
      <c r="K224" s="57"/>
      <c r="L224" s="57"/>
      <c r="M224" s="61"/>
      <c r="N224" s="58"/>
      <c r="O224" s="59">
        <v>167533</v>
      </c>
      <c r="P224" s="57">
        <v>54202</v>
      </c>
      <c r="Q224" s="57">
        <v>3113</v>
      </c>
      <c r="R224" s="60">
        <f t="shared" si="3"/>
        <v>594269</v>
      </c>
      <c r="S224" s="57">
        <v>8212.9</v>
      </c>
      <c r="T224" s="57">
        <v>671213.69</v>
      </c>
    </row>
    <row r="225" spans="1:20" ht="15.75" x14ac:dyDescent="0.25">
      <c r="A225" s="54" t="s">
        <v>227</v>
      </c>
      <c r="B225" s="55" t="s">
        <v>1002</v>
      </c>
      <c r="C225" s="56">
        <v>5897</v>
      </c>
      <c r="D225" s="56"/>
      <c r="E225" s="56"/>
      <c r="F225" s="57"/>
      <c r="G225" s="57"/>
      <c r="H225" s="57"/>
      <c r="I225" s="57"/>
      <c r="J225" s="57"/>
      <c r="K225" s="57"/>
      <c r="L225" s="57"/>
      <c r="M225" s="61"/>
      <c r="N225" s="58"/>
      <c r="O225" s="59">
        <v>11119</v>
      </c>
      <c r="P225" s="57">
        <v>70824</v>
      </c>
      <c r="Q225" s="57">
        <v>0</v>
      </c>
      <c r="R225" s="60">
        <f t="shared" si="3"/>
        <v>87840</v>
      </c>
      <c r="S225" s="57">
        <v>0</v>
      </c>
      <c r="T225" s="57">
        <v>222193.2</v>
      </c>
    </row>
    <row r="226" spans="1:20" ht="15.75" x14ac:dyDescent="0.25">
      <c r="A226" s="54" t="s">
        <v>228</v>
      </c>
      <c r="B226" s="55" t="s">
        <v>776</v>
      </c>
      <c r="C226" s="56">
        <v>32709</v>
      </c>
      <c r="D226" s="56"/>
      <c r="E226" s="56"/>
      <c r="F226" s="57"/>
      <c r="G226" s="57"/>
      <c r="H226" s="57"/>
      <c r="I226" s="57"/>
      <c r="J226" s="57"/>
      <c r="K226" s="57"/>
      <c r="L226" s="57"/>
      <c r="M226" s="61"/>
      <c r="N226" s="58"/>
      <c r="O226" s="59">
        <v>8895</v>
      </c>
      <c r="P226" s="57">
        <v>136590</v>
      </c>
      <c r="Q226" s="57">
        <v>0</v>
      </c>
      <c r="R226" s="60">
        <f t="shared" si="3"/>
        <v>178194</v>
      </c>
      <c r="S226" s="57">
        <v>0</v>
      </c>
      <c r="T226" s="57">
        <v>74720.61</v>
      </c>
    </row>
    <row r="227" spans="1:20" ht="15.75" x14ac:dyDescent="0.25">
      <c r="A227" s="54" t="s">
        <v>229</v>
      </c>
      <c r="B227" s="55" t="s">
        <v>775</v>
      </c>
      <c r="C227" s="56">
        <v>163614</v>
      </c>
      <c r="D227" s="56"/>
      <c r="E227" s="56"/>
      <c r="F227" s="57">
        <f>49950+10340</f>
        <v>60290</v>
      </c>
      <c r="G227" s="57"/>
      <c r="H227" s="57"/>
      <c r="I227" s="57"/>
      <c r="J227" s="57"/>
      <c r="K227" s="57"/>
      <c r="L227" s="57"/>
      <c r="M227" s="61"/>
      <c r="N227" s="58"/>
      <c r="O227" s="59">
        <v>0</v>
      </c>
      <c r="P227" s="57">
        <v>28908</v>
      </c>
      <c r="Q227" s="57">
        <v>3122</v>
      </c>
      <c r="R227" s="60">
        <f t="shared" si="3"/>
        <v>255934</v>
      </c>
      <c r="S227" s="57">
        <v>35275.53</v>
      </c>
      <c r="T227" s="57">
        <v>288517.52</v>
      </c>
    </row>
    <row r="228" spans="1:20" ht="15.75" x14ac:dyDescent="0.25">
      <c r="A228" s="54" t="s">
        <v>230</v>
      </c>
      <c r="B228" s="55" t="s">
        <v>1003</v>
      </c>
      <c r="C228" s="56">
        <v>725000</v>
      </c>
      <c r="D228" s="56"/>
      <c r="E228" s="56"/>
      <c r="F228" s="57"/>
      <c r="G228" s="57"/>
      <c r="H228" s="57"/>
      <c r="I228" s="57"/>
      <c r="J228" s="57"/>
      <c r="K228" s="57"/>
      <c r="L228" s="57"/>
      <c r="M228" s="61"/>
      <c r="N228" s="58"/>
      <c r="O228" s="59">
        <v>340998</v>
      </c>
      <c r="P228" s="57">
        <v>132976</v>
      </c>
      <c r="Q228" s="57">
        <v>4670</v>
      </c>
      <c r="R228" s="60">
        <f t="shared" si="3"/>
        <v>1203644</v>
      </c>
      <c r="S228" s="57">
        <v>12636.82</v>
      </c>
      <c r="T228" s="57">
        <v>251494.66</v>
      </c>
    </row>
    <row r="229" spans="1:20" ht="15.75" x14ac:dyDescent="0.25">
      <c r="A229" s="54" t="s">
        <v>231</v>
      </c>
      <c r="B229" s="55" t="s">
        <v>1004</v>
      </c>
      <c r="C229" s="56">
        <v>880212</v>
      </c>
      <c r="D229" s="56"/>
      <c r="E229" s="56"/>
      <c r="F229" s="57"/>
      <c r="G229" s="57"/>
      <c r="H229" s="57"/>
      <c r="I229" s="57"/>
      <c r="J229" s="57"/>
      <c r="K229" s="57"/>
      <c r="L229" s="57"/>
      <c r="M229" s="61"/>
      <c r="N229" s="58"/>
      <c r="O229" s="59">
        <v>1447758</v>
      </c>
      <c r="P229" s="57">
        <v>0</v>
      </c>
      <c r="Q229" s="57">
        <v>0</v>
      </c>
      <c r="R229" s="60">
        <f t="shared" si="3"/>
        <v>2327970</v>
      </c>
      <c r="S229" s="57">
        <v>0</v>
      </c>
      <c r="T229" s="57">
        <v>671832.39</v>
      </c>
    </row>
    <row r="230" spans="1:20" ht="15.75" x14ac:dyDescent="0.25">
      <c r="A230" s="54" t="s">
        <v>232</v>
      </c>
      <c r="B230" s="55" t="s">
        <v>773</v>
      </c>
      <c r="C230" s="56">
        <v>248103</v>
      </c>
      <c r="D230" s="56"/>
      <c r="E230" s="56"/>
      <c r="F230" s="57"/>
      <c r="G230" s="57"/>
      <c r="H230" s="57"/>
      <c r="I230" s="57"/>
      <c r="J230" s="57"/>
      <c r="K230" s="57"/>
      <c r="L230" s="57"/>
      <c r="M230" s="61"/>
      <c r="N230" s="58"/>
      <c r="O230" s="59">
        <v>0</v>
      </c>
      <c r="P230" s="57">
        <v>57816</v>
      </c>
      <c r="Q230" s="57">
        <v>1556</v>
      </c>
      <c r="R230" s="60">
        <f t="shared" si="3"/>
        <v>307475</v>
      </c>
      <c r="S230" s="57">
        <v>0</v>
      </c>
      <c r="T230" s="57">
        <v>538232.20000000007</v>
      </c>
    </row>
    <row r="231" spans="1:20" ht="15.75" x14ac:dyDescent="0.25">
      <c r="A231" s="54" t="s">
        <v>233</v>
      </c>
      <c r="B231" s="55" t="s">
        <v>772</v>
      </c>
      <c r="C231" s="56">
        <v>67381</v>
      </c>
      <c r="D231" s="56"/>
      <c r="E231" s="56"/>
      <c r="F231" s="57"/>
      <c r="G231" s="57"/>
      <c r="H231" s="57"/>
      <c r="I231" s="57"/>
      <c r="J231" s="57"/>
      <c r="K231" s="57"/>
      <c r="L231" s="57"/>
      <c r="M231" s="61"/>
      <c r="N231" s="58"/>
      <c r="O231" s="59">
        <v>27916</v>
      </c>
      <c r="P231" s="57">
        <v>101178</v>
      </c>
      <c r="Q231" s="57">
        <v>0</v>
      </c>
      <c r="R231" s="60">
        <f t="shared" si="3"/>
        <v>196475</v>
      </c>
      <c r="S231" s="57">
        <v>9106.02</v>
      </c>
      <c r="T231" s="57">
        <v>54306.539999999994</v>
      </c>
    </row>
    <row r="232" spans="1:20" ht="15.75" x14ac:dyDescent="0.25">
      <c r="A232" s="54" t="s">
        <v>345</v>
      </c>
      <c r="B232" s="55" t="s">
        <v>6</v>
      </c>
      <c r="C232" s="56">
        <v>251345</v>
      </c>
      <c r="D232" s="56"/>
      <c r="E232" s="56"/>
      <c r="F232" s="57"/>
      <c r="G232" s="57"/>
      <c r="H232" s="57"/>
      <c r="I232" s="57"/>
      <c r="J232" s="57"/>
      <c r="K232" s="57"/>
      <c r="L232" s="57"/>
      <c r="M232" s="61"/>
      <c r="N232" s="58"/>
      <c r="O232" s="59">
        <v>68199</v>
      </c>
      <c r="P232" s="57">
        <v>63597</v>
      </c>
      <c r="Q232" s="57">
        <v>0</v>
      </c>
      <c r="R232" s="60">
        <f t="shared" si="3"/>
        <v>383141</v>
      </c>
      <c r="S232" s="57">
        <v>0</v>
      </c>
      <c r="T232" s="57">
        <v>258700.10999999987</v>
      </c>
    </row>
    <row r="233" spans="1:20" ht="15.75" x14ac:dyDescent="0.25">
      <c r="A233" s="54" t="s">
        <v>234</v>
      </c>
      <c r="B233" s="55" t="s">
        <v>770</v>
      </c>
      <c r="C233" s="56">
        <v>207885</v>
      </c>
      <c r="D233" s="56"/>
      <c r="E233" s="56"/>
      <c r="F233" s="57"/>
      <c r="G233" s="57"/>
      <c r="H233" s="57"/>
      <c r="I233" s="57"/>
      <c r="J233" s="57"/>
      <c r="K233" s="57"/>
      <c r="L233" s="57"/>
      <c r="M233" s="61"/>
      <c r="N233" s="58"/>
      <c r="O233" s="59">
        <v>0</v>
      </c>
      <c r="P233" s="57">
        <v>88892</v>
      </c>
      <c r="Q233" s="57">
        <v>0</v>
      </c>
      <c r="R233" s="60">
        <f t="shared" si="3"/>
        <v>296777</v>
      </c>
      <c r="S233" s="57">
        <v>0</v>
      </c>
      <c r="T233" s="57">
        <v>261762.93000000011</v>
      </c>
    </row>
    <row r="234" spans="1:20" ht="15.75" x14ac:dyDescent="0.25">
      <c r="A234" s="54" t="s">
        <v>235</v>
      </c>
      <c r="B234" s="55" t="s">
        <v>769</v>
      </c>
      <c r="C234" s="56">
        <v>392824</v>
      </c>
      <c r="D234" s="56"/>
      <c r="E234" s="56"/>
      <c r="F234" s="57"/>
      <c r="G234" s="57"/>
      <c r="H234" s="57"/>
      <c r="I234" s="57"/>
      <c r="J234" s="57"/>
      <c r="K234" s="57"/>
      <c r="L234" s="57"/>
      <c r="M234" s="61"/>
      <c r="N234" s="58"/>
      <c r="O234" s="59">
        <v>40771</v>
      </c>
      <c r="P234" s="57">
        <v>43362</v>
      </c>
      <c r="Q234" s="57">
        <v>3113</v>
      </c>
      <c r="R234" s="60">
        <f t="shared" si="3"/>
        <v>480070</v>
      </c>
      <c r="S234" s="57">
        <v>57494.11</v>
      </c>
      <c r="T234" s="57">
        <v>901876.07999999984</v>
      </c>
    </row>
    <row r="235" spans="1:20" ht="15.75" x14ac:dyDescent="0.25">
      <c r="A235" s="54" t="s">
        <v>236</v>
      </c>
      <c r="B235" s="55" t="s">
        <v>768</v>
      </c>
      <c r="C235" s="56">
        <v>648364</v>
      </c>
      <c r="D235" s="56"/>
      <c r="E235" s="56"/>
      <c r="F235" s="57"/>
      <c r="G235" s="57"/>
      <c r="H235" s="57"/>
      <c r="I235" s="57"/>
      <c r="J235" s="57"/>
      <c r="K235" s="57"/>
      <c r="L235" s="57"/>
      <c r="M235" s="61"/>
      <c r="N235" s="58"/>
      <c r="O235" s="59">
        <v>171981</v>
      </c>
      <c r="P235" s="57">
        <v>2890</v>
      </c>
      <c r="Q235" s="57">
        <v>187474</v>
      </c>
      <c r="R235" s="60">
        <f t="shared" si="3"/>
        <v>1010709</v>
      </c>
      <c r="S235" s="57">
        <v>10262.370000000001</v>
      </c>
      <c r="T235" s="57">
        <v>1275077.3600000003</v>
      </c>
    </row>
    <row r="236" spans="1:20" ht="15.75" x14ac:dyDescent="0.25">
      <c r="A236" s="54" t="s">
        <v>237</v>
      </c>
      <c r="B236" s="55" t="s">
        <v>1005</v>
      </c>
      <c r="C236" s="56">
        <v>1033630</v>
      </c>
      <c r="D236" s="56"/>
      <c r="E236" s="56"/>
      <c r="F236" s="57"/>
      <c r="G236" s="57"/>
      <c r="H236" s="57"/>
      <c r="I236" s="57"/>
      <c r="J236" s="57"/>
      <c r="K236" s="57"/>
      <c r="L236" s="57"/>
      <c r="M236" s="61"/>
      <c r="N236" s="58"/>
      <c r="O236" s="59">
        <v>1000465</v>
      </c>
      <c r="P236" s="57">
        <v>0</v>
      </c>
      <c r="Q236" s="57">
        <v>11041</v>
      </c>
      <c r="R236" s="60">
        <f t="shared" si="3"/>
        <v>2045136</v>
      </c>
      <c r="S236" s="57">
        <v>142467.18</v>
      </c>
      <c r="T236" s="57">
        <v>929440.25000000093</v>
      </c>
    </row>
    <row r="237" spans="1:20" ht="15.75" x14ac:dyDescent="0.25">
      <c r="A237" s="54" t="s">
        <v>238</v>
      </c>
      <c r="B237" s="55" t="s">
        <v>1091</v>
      </c>
      <c r="C237" s="56">
        <v>180601</v>
      </c>
      <c r="D237" s="56"/>
      <c r="E237" s="56"/>
      <c r="F237" s="57"/>
      <c r="G237" s="57"/>
      <c r="H237" s="57"/>
      <c r="I237" s="57"/>
      <c r="J237" s="57"/>
      <c r="K237" s="57"/>
      <c r="L237" s="57"/>
      <c r="M237" s="61"/>
      <c r="N237" s="58"/>
      <c r="O237" s="59">
        <v>269833</v>
      </c>
      <c r="P237" s="57">
        <v>0</v>
      </c>
      <c r="Q237" s="57">
        <v>0</v>
      </c>
      <c r="R237" s="60">
        <f t="shared" si="3"/>
        <v>450434</v>
      </c>
      <c r="S237" s="57">
        <v>0</v>
      </c>
      <c r="T237" s="57">
        <v>444761.29000000004</v>
      </c>
    </row>
    <row r="238" spans="1:20" ht="15.75" x14ac:dyDescent="0.25">
      <c r="A238" s="54" t="s">
        <v>239</v>
      </c>
      <c r="B238" s="55" t="s">
        <v>1092</v>
      </c>
      <c r="C238" s="56">
        <v>187119</v>
      </c>
      <c r="D238" s="56"/>
      <c r="E238" s="56"/>
      <c r="F238" s="57"/>
      <c r="G238" s="57"/>
      <c r="H238" s="57"/>
      <c r="I238" s="57"/>
      <c r="J238" s="57"/>
      <c r="K238" s="57"/>
      <c r="L238" s="57"/>
      <c r="M238" s="61"/>
      <c r="N238" s="58"/>
      <c r="O238" s="59">
        <v>0</v>
      </c>
      <c r="P238" s="57">
        <v>137313</v>
      </c>
      <c r="Q238" s="57">
        <v>3155</v>
      </c>
      <c r="R238" s="60">
        <f t="shared" si="3"/>
        <v>327587</v>
      </c>
      <c r="S238" s="57">
        <v>0</v>
      </c>
      <c r="T238" s="57">
        <v>0</v>
      </c>
    </row>
    <row r="239" spans="1:20" ht="15.75" x14ac:dyDescent="0.25">
      <c r="A239" s="54" t="s">
        <v>240</v>
      </c>
      <c r="B239" s="55" t="s">
        <v>1007</v>
      </c>
      <c r="C239" s="56">
        <v>244128</v>
      </c>
      <c r="D239" s="56"/>
      <c r="E239" s="56"/>
      <c r="F239" s="57"/>
      <c r="G239" s="57"/>
      <c r="H239" s="57"/>
      <c r="I239" s="57"/>
      <c r="J239" s="57"/>
      <c r="K239" s="57"/>
      <c r="L239" s="57"/>
      <c r="M239" s="61"/>
      <c r="N239" s="58"/>
      <c r="O239" s="59">
        <v>129727</v>
      </c>
      <c r="P239" s="57">
        <v>0</v>
      </c>
      <c r="Q239" s="57">
        <v>112455</v>
      </c>
      <c r="R239" s="60">
        <f t="shared" si="3"/>
        <v>486310</v>
      </c>
      <c r="S239" s="57">
        <v>0</v>
      </c>
      <c r="T239" s="57">
        <v>342358.02</v>
      </c>
    </row>
    <row r="240" spans="1:20" ht="15.75" x14ac:dyDescent="0.25">
      <c r="A240" s="54" t="s">
        <v>347</v>
      </c>
      <c r="B240" s="55" t="s">
        <v>1093</v>
      </c>
      <c r="C240" s="56">
        <v>135798</v>
      </c>
      <c r="D240" s="56"/>
      <c r="E240" s="56"/>
      <c r="F240" s="57"/>
      <c r="G240" s="57"/>
      <c r="H240" s="57"/>
      <c r="I240" s="57"/>
      <c r="J240" s="57"/>
      <c r="K240" s="57"/>
      <c r="L240" s="57"/>
      <c r="M240" s="61"/>
      <c r="N240" s="58"/>
      <c r="O240" s="59">
        <v>0</v>
      </c>
      <c r="P240" s="57">
        <v>93951</v>
      </c>
      <c r="Q240" s="57">
        <v>0</v>
      </c>
      <c r="R240" s="60">
        <f t="shared" si="3"/>
        <v>229749</v>
      </c>
      <c r="S240" s="57">
        <v>0</v>
      </c>
      <c r="T240" s="57">
        <v>201699.19</v>
      </c>
    </row>
    <row r="241" spans="1:20" ht="15.75" x14ac:dyDescent="0.25">
      <c r="A241" s="54" t="s">
        <v>241</v>
      </c>
      <c r="B241" s="55" t="s">
        <v>765</v>
      </c>
      <c r="C241" s="56">
        <v>190747</v>
      </c>
      <c r="D241" s="56"/>
      <c r="E241" s="56"/>
      <c r="F241" s="57"/>
      <c r="G241" s="57"/>
      <c r="H241" s="57"/>
      <c r="I241" s="57"/>
      <c r="J241" s="57"/>
      <c r="K241" s="57"/>
      <c r="L241" s="57"/>
      <c r="M241" s="61"/>
      <c r="N241" s="58"/>
      <c r="O241" s="59">
        <v>0</v>
      </c>
      <c r="P241" s="57">
        <v>144540</v>
      </c>
      <c r="Q241" s="57">
        <v>15567</v>
      </c>
      <c r="R241" s="60">
        <f t="shared" si="3"/>
        <v>350854</v>
      </c>
      <c r="S241" s="57">
        <v>0</v>
      </c>
      <c r="T241" s="57">
        <v>0</v>
      </c>
    </row>
    <row r="242" spans="1:20" ht="15.75" x14ac:dyDescent="0.25">
      <c r="A242" s="54" t="s">
        <v>242</v>
      </c>
      <c r="B242" s="55" t="s">
        <v>764</v>
      </c>
      <c r="C242" s="56">
        <v>10289</v>
      </c>
      <c r="D242" s="56"/>
      <c r="E242" s="56"/>
      <c r="F242" s="57"/>
      <c r="G242" s="57"/>
      <c r="H242" s="57"/>
      <c r="I242" s="57"/>
      <c r="J242" s="57"/>
      <c r="K242" s="57"/>
      <c r="L242" s="57"/>
      <c r="M242" s="61"/>
      <c r="N242" s="58"/>
      <c r="O242" s="59">
        <v>29652</v>
      </c>
      <c r="P242" s="57">
        <v>43362</v>
      </c>
      <c r="Q242" s="57">
        <v>0</v>
      </c>
      <c r="R242" s="60">
        <f t="shared" si="3"/>
        <v>83303</v>
      </c>
      <c r="S242" s="57">
        <v>0</v>
      </c>
      <c r="T242" s="57">
        <v>283347.92</v>
      </c>
    </row>
    <row r="243" spans="1:20" ht="15.75" x14ac:dyDescent="0.25">
      <c r="A243" s="54" t="s">
        <v>243</v>
      </c>
      <c r="B243" s="55" t="s">
        <v>763</v>
      </c>
      <c r="C243" s="56">
        <v>86507</v>
      </c>
      <c r="D243" s="56"/>
      <c r="E243" s="56"/>
      <c r="F243" s="57"/>
      <c r="G243" s="57"/>
      <c r="H243" s="57"/>
      <c r="I243" s="57"/>
      <c r="J243" s="57"/>
      <c r="K243" s="57"/>
      <c r="L243" s="57"/>
      <c r="M243" s="61"/>
      <c r="N243" s="58"/>
      <c r="O243" s="59">
        <v>0</v>
      </c>
      <c r="P243" s="57">
        <v>36135</v>
      </c>
      <c r="Q243" s="57">
        <v>0</v>
      </c>
      <c r="R243" s="60">
        <f t="shared" si="3"/>
        <v>122642</v>
      </c>
      <c r="S243" s="57">
        <v>0</v>
      </c>
      <c r="T243" s="57">
        <v>255374.73</v>
      </c>
    </row>
    <row r="244" spans="1:20" ht="15.75" x14ac:dyDescent="0.25">
      <c r="A244" s="54" t="s">
        <v>344</v>
      </c>
      <c r="B244" s="55" t="s">
        <v>1008</v>
      </c>
      <c r="C244" s="56">
        <v>221428</v>
      </c>
      <c r="D244" s="56"/>
      <c r="E244" s="56"/>
      <c r="F244" s="57"/>
      <c r="G244" s="57"/>
      <c r="H244" s="57"/>
      <c r="I244" s="57"/>
      <c r="J244" s="57"/>
      <c r="K244" s="57"/>
      <c r="L244" s="57"/>
      <c r="M244" s="61"/>
      <c r="N244" s="58"/>
      <c r="O244" s="59">
        <v>163086</v>
      </c>
      <c r="P244" s="57">
        <v>0</v>
      </c>
      <c r="Q244" s="57">
        <v>6226</v>
      </c>
      <c r="R244" s="60">
        <f t="shared" si="3"/>
        <v>390740</v>
      </c>
      <c r="S244" s="57">
        <v>21193.56</v>
      </c>
      <c r="T244" s="57">
        <v>637156.37</v>
      </c>
    </row>
    <row r="245" spans="1:20" ht="15.75" x14ac:dyDescent="0.25">
      <c r="A245" s="54" t="s">
        <v>245</v>
      </c>
      <c r="B245" s="55" t="s">
        <v>762</v>
      </c>
      <c r="C245" s="56">
        <v>228680</v>
      </c>
      <c r="D245" s="56"/>
      <c r="E245" s="56"/>
      <c r="F245" s="57"/>
      <c r="G245" s="57"/>
      <c r="H245" s="57"/>
      <c r="I245" s="57"/>
      <c r="J245" s="57"/>
      <c r="K245" s="57"/>
      <c r="L245" s="57"/>
      <c r="M245" s="61"/>
      <c r="N245" s="58"/>
      <c r="O245" s="59">
        <v>0</v>
      </c>
      <c r="P245" s="57">
        <v>43362</v>
      </c>
      <c r="Q245" s="57">
        <v>78938</v>
      </c>
      <c r="R245" s="60">
        <f t="shared" si="3"/>
        <v>350980</v>
      </c>
      <c r="S245" s="57">
        <v>149937.69</v>
      </c>
      <c r="T245" s="57">
        <v>7773.4</v>
      </c>
    </row>
    <row r="246" spans="1:20" ht="15.75" x14ac:dyDescent="0.25">
      <c r="A246" s="54" t="s">
        <v>246</v>
      </c>
      <c r="B246" s="55" t="s">
        <v>1009</v>
      </c>
      <c r="C246" s="56">
        <v>249631</v>
      </c>
      <c r="D246" s="56"/>
      <c r="E246" s="56"/>
      <c r="F246" s="57"/>
      <c r="G246" s="57"/>
      <c r="H246" s="57"/>
      <c r="I246" s="57"/>
      <c r="J246" s="57"/>
      <c r="K246" s="57"/>
      <c r="L246" s="57"/>
      <c r="M246" s="61"/>
      <c r="N246" s="58"/>
      <c r="O246" s="59">
        <v>128244</v>
      </c>
      <c r="P246" s="57">
        <v>0</v>
      </c>
      <c r="Q246" s="57">
        <v>7783</v>
      </c>
      <c r="R246" s="60">
        <f t="shared" si="3"/>
        <v>385658</v>
      </c>
      <c r="S246" s="57">
        <v>18112.759999999998</v>
      </c>
      <c r="T246" s="57">
        <v>269806.48</v>
      </c>
    </row>
    <row r="247" spans="1:20" ht="15.75" x14ac:dyDescent="0.25">
      <c r="A247" s="54" t="s">
        <v>247</v>
      </c>
      <c r="B247" s="55" t="s">
        <v>1094</v>
      </c>
      <c r="C247" s="56">
        <v>93782</v>
      </c>
      <c r="D247" s="56"/>
      <c r="E247" s="56"/>
      <c r="F247" s="57"/>
      <c r="G247" s="57"/>
      <c r="H247" s="57"/>
      <c r="I247" s="57"/>
      <c r="J247" s="57"/>
      <c r="K247" s="57"/>
      <c r="L247" s="57"/>
      <c r="M247" s="61"/>
      <c r="N247" s="58"/>
      <c r="O247" s="59">
        <v>237216</v>
      </c>
      <c r="P247" s="57">
        <v>0</v>
      </c>
      <c r="Q247" s="57">
        <v>0</v>
      </c>
      <c r="R247" s="60">
        <f t="shared" si="3"/>
        <v>330998</v>
      </c>
      <c r="S247" s="57">
        <v>0</v>
      </c>
      <c r="T247" s="57">
        <v>48958.02</v>
      </c>
    </row>
    <row r="248" spans="1:20" ht="15.75" x14ac:dyDescent="0.25">
      <c r="A248" s="54" t="s">
        <v>248</v>
      </c>
      <c r="B248" s="55" t="s">
        <v>761</v>
      </c>
      <c r="C248" s="56">
        <v>72270</v>
      </c>
      <c r="D248" s="56"/>
      <c r="E248" s="56"/>
      <c r="F248" s="57"/>
      <c r="G248" s="57"/>
      <c r="H248" s="57"/>
      <c r="I248" s="57"/>
      <c r="J248" s="57"/>
      <c r="K248" s="57"/>
      <c r="L248" s="57"/>
      <c r="M248" s="61"/>
      <c r="N248" s="58"/>
      <c r="O248" s="59">
        <v>0</v>
      </c>
      <c r="P248" s="57">
        <v>21681</v>
      </c>
      <c r="Q248" s="57">
        <v>0</v>
      </c>
      <c r="R248" s="60">
        <f t="shared" si="3"/>
        <v>93951</v>
      </c>
      <c r="S248" s="57">
        <v>0</v>
      </c>
      <c r="T248" s="57">
        <v>15922.78</v>
      </c>
    </row>
    <row r="249" spans="1:20" ht="15.75" x14ac:dyDescent="0.25">
      <c r="A249" s="54" t="s">
        <v>273</v>
      </c>
      <c r="B249" s="55" t="s">
        <v>1095</v>
      </c>
      <c r="C249" s="56">
        <v>137872</v>
      </c>
      <c r="D249" s="56"/>
      <c r="E249" s="56"/>
      <c r="F249" s="57"/>
      <c r="G249" s="57"/>
      <c r="H249" s="57"/>
      <c r="I249" s="57"/>
      <c r="J249" s="57"/>
      <c r="K249" s="57"/>
      <c r="L249" s="57"/>
      <c r="M249" s="61"/>
      <c r="N249" s="58"/>
      <c r="O249" s="59">
        <v>71164</v>
      </c>
      <c r="P249" s="57">
        <v>0</v>
      </c>
      <c r="Q249" s="57">
        <v>0</v>
      </c>
      <c r="R249" s="60">
        <f t="shared" si="3"/>
        <v>209036</v>
      </c>
      <c r="S249" s="57">
        <v>0</v>
      </c>
      <c r="T249" s="57">
        <v>267104.71000000002</v>
      </c>
    </row>
    <row r="250" spans="1:20" ht="15.75" x14ac:dyDescent="0.25">
      <c r="A250" s="54" t="s">
        <v>249</v>
      </c>
      <c r="B250" s="55" t="s">
        <v>760</v>
      </c>
      <c r="C250" s="56">
        <v>387697</v>
      </c>
      <c r="D250" s="56"/>
      <c r="E250" s="56"/>
      <c r="F250" s="57">
        <v>149791</v>
      </c>
      <c r="G250" s="57"/>
      <c r="H250" s="57"/>
      <c r="I250" s="57"/>
      <c r="J250" s="57"/>
      <c r="K250" s="57"/>
      <c r="L250" s="57"/>
      <c r="M250" s="61"/>
      <c r="N250" s="58"/>
      <c r="O250" s="59">
        <v>0</v>
      </c>
      <c r="P250" s="57">
        <v>268844</v>
      </c>
      <c r="Q250" s="57">
        <v>36336</v>
      </c>
      <c r="R250" s="60">
        <f t="shared" si="3"/>
        <v>842668</v>
      </c>
      <c r="S250" s="57">
        <v>205724</v>
      </c>
      <c r="T250" s="57">
        <v>529129.34</v>
      </c>
    </row>
    <row r="251" spans="1:20" ht="15.75" x14ac:dyDescent="0.25">
      <c r="A251" s="54" t="s">
        <v>250</v>
      </c>
      <c r="B251" s="55" t="s">
        <v>759</v>
      </c>
      <c r="C251" s="56">
        <v>8687</v>
      </c>
      <c r="D251" s="56"/>
      <c r="E251" s="56"/>
      <c r="F251" s="57"/>
      <c r="G251" s="57"/>
      <c r="H251" s="57"/>
      <c r="I251" s="57"/>
      <c r="J251" s="57"/>
      <c r="K251" s="57"/>
      <c r="L251" s="57"/>
      <c r="M251" s="61"/>
      <c r="N251" s="58"/>
      <c r="O251" s="59">
        <v>0</v>
      </c>
      <c r="P251" s="57">
        <v>86724</v>
      </c>
      <c r="Q251" s="57">
        <v>14443</v>
      </c>
      <c r="R251" s="60">
        <f t="shared" si="3"/>
        <v>109854</v>
      </c>
      <c r="S251" s="57">
        <v>4909.6000000000004</v>
      </c>
      <c r="T251" s="57">
        <v>151681.71</v>
      </c>
    </row>
    <row r="252" spans="1:20" ht="15.75" x14ac:dyDescent="0.25">
      <c r="A252" s="54" t="s">
        <v>251</v>
      </c>
      <c r="B252" s="55" t="s">
        <v>758</v>
      </c>
      <c r="C252" s="56">
        <v>0</v>
      </c>
      <c r="D252" s="56"/>
      <c r="E252" s="56"/>
      <c r="F252" s="57"/>
      <c r="G252" s="57"/>
      <c r="H252" s="57"/>
      <c r="I252" s="57"/>
      <c r="J252" s="57"/>
      <c r="K252" s="57"/>
      <c r="L252" s="57"/>
      <c r="M252" s="61"/>
      <c r="N252" s="58"/>
      <c r="O252" s="59">
        <v>0</v>
      </c>
      <c r="P252" s="57">
        <v>65043</v>
      </c>
      <c r="Q252" s="57">
        <v>0</v>
      </c>
      <c r="R252" s="60">
        <f t="shared" si="3"/>
        <v>65043</v>
      </c>
      <c r="S252" s="57">
        <v>0</v>
      </c>
      <c r="T252" s="57">
        <v>90381.42</v>
      </c>
    </row>
    <row r="253" spans="1:20" ht="15.75" x14ac:dyDescent="0.25">
      <c r="A253" s="54" t="s">
        <v>252</v>
      </c>
      <c r="B253" s="55" t="s">
        <v>757</v>
      </c>
      <c r="C253" s="56">
        <v>406938</v>
      </c>
      <c r="D253" s="56"/>
      <c r="E253" s="56"/>
      <c r="F253" s="57"/>
      <c r="G253" s="57"/>
      <c r="H253" s="57"/>
      <c r="I253" s="57"/>
      <c r="J253" s="57"/>
      <c r="K253" s="57"/>
      <c r="L253" s="57"/>
      <c r="M253" s="61"/>
      <c r="N253" s="58"/>
      <c r="O253" s="59">
        <v>117866</v>
      </c>
      <c r="P253" s="57">
        <v>80219</v>
      </c>
      <c r="Q253" s="57">
        <v>19051</v>
      </c>
      <c r="R253" s="60">
        <f t="shared" si="3"/>
        <v>624074</v>
      </c>
      <c r="S253" s="57">
        <v>53010.85</v>
      </c>
      <c r="T253" s="57">
        <v>528518.1</v>
      </c>
    </row>
    <row r="254" spans="1:20" ht="15.75" x14ac:dyDescent="0.25">
      <c r="A254" s="54" t="s">
        <v>253</v>
      </c>
      <c r="B254" s="55" t="s">
        <v>756</v>
      </c>
      <c r="C254" s="56">
        <v>46000</v>
      </c>
      <c r="D254" s="56"/>
      <c r="E254" s="56"/>
      <c r="F254" s="57"/>
      <c r="G254" s="57"/>
      <c r="H254" s="57"/>
      <c r="I254" s="57"/>
      <c r="J254" s="57"/>
      <c r="K254" s="57"/>
      <c r="L254" s="57"/>
      <c r="M254" s="61"/>
      <c r="N254" s="58"/>
      <c r="O254" s="59">
        <v>0</v>
      </c>
      <c r="P254" s="57">
        <v>115632</v>
      </c>
      <c r="Q254" s="57">
        <v>0</v>
      </c>
      <c r="R254" s="60">
        <f t="shared" si="3"/>
        <v>161632</v>
      </c>
      <c r="S254" s="57">
        <v>0</v>
      </c>
      <c r="T254" s="57">
        <v>0</v>
      </c>
    </row>
    <row r="255" spans="1:20" ht="15.75" x14ac:dyDescent="0.25">
      <c r="A255" s="54" t="s">
        <v>310</v>
      </c>
      <c r="B255" s="55" t="s">
        <v>755</v>
      </c>
      <c r="C255" s="56">
        <v>179488</v>
      </c>
      <c r="D255" s="56"/>
      <c r="E255" s="56"/>
      <c r="F255" s="57"/>
      <c r="G255" s="57"/>
      <c r="H255" s="57"/>
      <c r="I255" s="57"/>
      <c r="J255" s="57"/>
      <c r="K255" s="57"/>
      <c r="L255" s="57"/>
      <c r="M255" s="61"/>
      <c r="N255" s="58"/>
      <c r="O255" s="59">
        <v>103332</v>
      </c>
      <c r="P255" s="57">
        <v>36857</v>
      </c>
      <c r="Q255" s="57">
        <v>1561</v>
      </c>
      <c r="R255" s="60">
        <f t="shared" si="3"/>
        <v>321238</v>
      </c>
      <c r="S255" s="57">
        <v>0</v>
      </c>
      <c r="T255" s="57">
        <v>434849.21</v>
      </c>
    </row>
    <row r="256" spans="1:20" ht="15.75" x14ac:dyDescent="0.25">
      <c r="A256" s="54" t="s">
        <v>254</v>
      </c>
      <c r="B256" s="55" t="s">
        <v>754</v>
      </c>
      <c r="C256" s="56">
        <v>363070</v>
      </c>
      <c r="D256" s="56"/>
      <c r="E256" s="56"/>
      <c r="F256" s="57"/>
      <c r="G256" s="57"/>
      <c r="H256" s="57"/>
      <c r="I256" s="57"/>
      <c r="J256" s="57"/>
      <c r="K256" s="57"/>
      <c r="L256" s="57"/>
      <c r="M256" s="61"/>
      <c r="N256" s="58"/>
      <c r="O256" s="59">
        <v>0</v>
      </c>
      <c r="P256" s="57">
        <v>79497</v>
      </c>
      <c r="Q256" s="57">
        <v>45886</v>
      </c>
      <c r="R256" s="60">
        <f t="shared" si="3"/>
        <v>488453</v>
      </c>
      <c r="S256" s="57">
        <v>85965.72</v>
      </c>
      <c r="T256" s="57">
        <v>286451.51</v>
      </c>
    </row>
    <row r="257" spans="1:20" ht="15.75" x14ac:dyDescent="0.25">
      <c r="A257" s="54" t="s">
        <v>255</v>
      </c>
      <c r="B257" s="55" t="s">
        <v>753</v>
      </c>
      <c r="C257" s="56">
        <v>232546</v>
      </c>
      <c r="D257" s="56"/>
      <c r="E257" s="56"/>
      <c r="F257" s="57"/>
      <c r="G257" s="57"/>
      <c r="H257" s="57"/>
      <c r="I257" s="57"/>
      <c r="J257" s="57"/>
      <c r="K257" s="57"/>
      <c r="L257" s="57"/>
      <c r="M257" s="61"/>
      <c r="N257" s="58"/>
      <c r="O257" s="59">
        <v>97851</v>
      </c>
      <c r="P257" s="57">
        <v>114186</v>
      </c>
      <c r="Q257" s="57">
        <v>1556</v>
      </c>
      <c r="R257" s="60">
        <f t="shared" si="3"/>
        <v>446139</v>
      </c>
      <c r="S257" s="57">
        <v>25446.959999999999</v>
      </c>
      <c r="T257" s="57">
        <v>673945.22</v>
      </c>
    </row>
    <row r="258" spans="1:20" ht="15.75" x14ac:dyDescent="0.25">
      <c r="A258" s="54" t="s">
        <v>256</v>
      </c>
      <c r="B258" s="55" t="s">
        <v>752</v>
      </c>
      <c r="C258" s="56">
        <v>256559</v>
      </c>
      <c r="D258" s="56"/>
      <c r="E258" s="56"/>
      <c r="F258" s="57"/>
      <c r="G258" s="57"/>
      <c r="H258" s="57"/>
      <c r="I258" s="57"/>
      <c r="J258" s="57"/>
      <c r="K258" s="57"/>
      <c r="L258" s="57"/>
      <c r="M258" s="61"/>
      <c r="N258" s="58"/>
      <c r="O258" s="59">
        <v>0</v>
      </c>
      <c r="P258" s="57">
        <v>21681</v>
      </c>
      <c r="Q258" s="57">
        <v>24092</v>
      </c>
      <c r="R258" s="60">
        <f t="shared" si="3"/>
        <v>302332</v>
      </c>
      <c r="S258" s="57">
        <v>0</v>
      </c>
      <c r="T258" s="57">
        <v>116150.09</v>
      </c>
    </row>
    <row r="259" spans="1:20" ht="15.75" x14ac:dyDescent="0.25">
      <c r="A259" s="54" t="s">
        <v>257</v>
      </c>
      <c r="B259" s="55" t="s">
        <v>751</v>
      </c>
      <c r="C259" s="56">
        <v>128233</v>
      </c>
      <c r="D259" s="56"/>
      <c r="E259" s="56"/>
      <c r="F259" s="57"/>
      <c r="G259" s="57"/>
      <c r="H259" s="57"/>
      <c r="I259" s="57"/>
      <c r="J259" s="57"/>
      <c r="K259" s="57"/>
      <c r="L259" s="57"/>
      <c r="M259" s="61"/>
      <c r="N259" s="58"/>
      <c r="O259" s="59">
        <v>112677</v>
      </c>
      <c r="P259" s="57">
        <v>5781</v>
      </c>
      <c r="Q259" s="57">
        <v>0</v>
      </c>
      <c r="R259" s="60">
        <f t="shared" si="3"/>
        <v>246691</v>
      </c>
      <c r="S259" s="57">
        <v>0</v>
      </c>
      <c r="T259" s="57">
        <v>417044.56</v>
      </c>
    </row>
    <row r="260" spans="1:20" ht="15.75" x14ac:dyDescent="0.25">
      <c r="A260" s="54" t="s">
        <v>258</v>
      </c>
      <c r="B260" s="55" t="s">
        <v>1012</v>
      </c>
      <c r="C260" s="56">
        <v>155698</v>
      </c>
      <c r="D260" s="56"/>
      <c r="E260" s="56"/>
      <c r="F260" s="57"/>
      <c r="G260" s="57"/>
      <c r="H260" s="57"/>
      <c r="I260" s="57"/>
      <c r="J260" s="57"/>
      <c r="K260" s="57"/>
      <c r="L260" s="57"/>
      <c r="M260" s="61"/>
      <c r="N260" s="58"/>
      <c r="O260" s="59">
        <v>101558</v>
      </c>
      <c r="P260" s="57">
        <v>0</v>
      </c>
      <c r="Q260" s="57">
        <v>1556</v>
      </c>
      <c r="R260" s="60">
        <f t="shared" si="3"/>
        <v>258812</v>
      </c>
      <c r="S260" s="57">
        <v>0</v>
      </c>
      <c r="T260" s="57">
        <v>196668.6</v>
      </c>
    </row>
    <row r="261" spans="1:20" ht="15.75" x14ac:dyDescent="0.25">
      <c r="A261" s="54" t="s">
        <v>259</v>
      </c>
      <c r="B261" s="55" t="s">
        <v>1013</v>
      </c>
      <c r="C261" s="56">
        <v>534256</v>
      </c>
      <c r="D261" s="56"/>
      <c r="E261" s="56">
        <v>-6558</v>
      </c>
      <c r="F261" s="57"/>
      <c r="G261" s="57"/>
      <c r="H261" s="57"/>
      <c r="I261" s="57"/>
      <c r="J261" s="57"/>
      <c r="K261" s="57"/>
      <c r="L261" s="57"/>
      <c r="M261" s="61"/>
      <c r="N261" s="58"/>
      <c r="O261" s="59">
        <v>162344</v>
      </c>
      <c r="P261" s="57">
        <v>0</v>
      </c>
      <c r="Q261" s="57">
        <v>79393</v>
      </c>
      <c r="R261" s="60">
        <f t="shared" ref="R261:R324" si="4">SUM(C261:Q261)</f>
        <v>769435</v>
      </c>
      <c r="S261" s="57">
        <v>54524.43</v>
      </c>
      <c r="T261" s="57">
        <v>91491.53</v>
      </c>
    </row>
    <row r="262" spans="1:20" ht="15.75" x14ac:dyDescent="0.25">
      <c r="A262" s="54" t="s">
        <v>348</v>
      </c>
      <c r="B262" s="55" t="s">
        <v>1014</v>
      </c>
      <c r="C262" s="56">
        <v>155380</v>
      </c>
      <c r="D262" s="56"/>
      <c r="E262" s="56"/>
      <c r="F262" s="57"/>
      <c r="G262" s="57"/>
      <c r="H262" s="57"/>
      <c r="I262" s="57"/>
      <c r="J262" s="57"/>
      <c r="K262" s="57"/>
      <c r="L262" s="57"/>
      <c r="M262" s="61"/>
      <c r="N262" s="58"/>
      <c r="O262" s="59">
        <v>83766</v>
      </c>
      <c r="P262" s="57">
        <v>0</v>
      </c>
      <c r="Q262" s="57">
        <v>4670</v>
      </c>
      <c r="R262" s="60">
        <f t="shared" si="4"/>
        <v>243816</v>
      </c>
      <c r="S262" s="57">
        <v>16512.54</v>
      </c>
      <c r="T262" s="57">
        <v>0</v>
      </c>
    </row>
    <row r="263" spans="1:20" ht="15.75" x14ac:dyDescent="0.25">
      <c r="A263" s="54" t="s">
        <v>260</v>
      </c>
      <c r="B263" s="55" t="s">
        <v>750</v>
      </c>
      <c r="C263" s="56">
        <v>5372769</v>
      </c>
      <c r="D263" s="56"/>
      <c r="E263" s="56"/>
      <c r="F263" s="57"/>
      <c r="G263" s="57"/>
      <c r="H263" s="57"/>
      <c r="I263" s="57"/>
      <c r="J263" s="57"/>
      <c r="K263" s="57"/>
      <c r="L263" s="57"/>
      <c r="M263" s="61"/>
      <c r="N263" s="58"/>
      <c r="O263" s="59">
        <v>0</v>
      </c>
      <c r="P263" s="57">
        <v>742935</v>
      </c>
      <c r="Q263" s="57">
        <v>1317438</v>
      </c>
      <c r="R263" s="60">
        <f t="shared" si="4"/>
        <v>7433142</v>
      </c>
      <c r="S263" s="57">
        <v>0</v>
      </c>
      <c r="T263" s="57">
        <v>1648025.79</v>
      </c>
    </row>
    <row r="264" spans="1:20" ht="15.75" x14ac:dyDescent="0.25">
      <c r="A264" s="54" t="s">
        <v>262</v>
      </c>
      <c r="B264" s="55" t="s">
        <v>1015</v>
      </c>
      <c r="C264" s="56">
        <v>323759</v>
      </c>
      <c r="D264" s="56"/>
      <c r="E264" s="56"/>
      <c r="F264" s="57"/>
      <c r="G264" s="57"/>
      <c r="H264" s="57"/>
      <c r="I264" s="57"/>
      <c r="J264" s="57"/>
      <c r="K264" s="57"/>
      <c r="L264" s="57"/>
      <c r="M264" s="61"/>
      <c r="N264" s="58"/>
      <c r="O264" s="59">
        <v>243887</v>
      </c>
      <c r="P264" s="57">
        <v>0</v>
      </c>
      <c r="Q264" s="57">
        <v>1556</v>
      </c>
      <c r="R264" s="60">
        <f t="shared" si="4"/>
        <v>569202</v>
      </c>
      <c r="S264" s="57">
        <v>50471.35</v>
      </c>
      <c r="T264" s="57">
        <v>513061.46</v>
      </c>
    </row>
    <row r="265" spans="1:20" ht="15.75" x14ac:dyDescent="0.25">
      <c r="A265" s="54" t="s">
        <v>261</v>
      </c>
      <c r="B265" s="55" t="s">
        <v>1016</v>
      </c>
      <c r="C265" s="56">
        <v>242218</v>
      </c>
      <c r="D265" s="56"/>
      <c r="E265" s="56"/>
      <c r="F265" s="57"/>
      <c r="G265" s="57"/>
      <c r="H265" s="57"/>
      <c r="I265" s="57"/>
      <c r="J265" s="57"/>
      <c r="K265" s="57"/>
      <c r="L265" s="57"/>
      <c r="M265" s="61"/>
      <c r="N265" s="58"/>
      <c r="O265" s="59">
        <v>159379</v>
      </c>
      <c r="P265" s="57">
        <v>0</v>
      </c>
      <c r="Q265" s="57">
        <v>0</v>
      </c>
      <c r="R265" s="60">
        <f t="shared" si="4"/>
        <v>401597</v>
      </c>
      <c r="S265" s="57">
        <v>0</v>
      </c>
      <c r="T265" s="57">
        <v>204913.87</v>
      </c>
    </row>
    <row r="266" spans="1:20" ht="15.75" x14ac:dyDescent="0.25">
      <c r="A266" s="54" t="s">
        <v>268</v>
      </c>
      <c r="B266" s="55" t="s">
        <v>749</v>
      </c>
      <c r="C266" s="56">
        <v>192058</v>
      </c>
      <c r="D266" s="56"/>
      <c r="E266" s="56"/>
      <c r="F266" s="57"/>
      <c r="G266" s="57"/>
      <c r="H266" s="57"/>
      <c r="I266" s="57"/>
      <c r="J266" s="57"/>
      <c r="K266" s="57"/>
      <c r="L266" s="57"/>
      <c r="M266" s="61"/>
      <c r="N266" s="58"/>
      <c r="O266" s="59">
        <v>0</v>
      </c>
      <c r="P266" s="57">
        <v>166943</v>
      </c>
      <c r="Q266" s="57">
        <v>0</v>
      </c>
      <c r="R266" s="60">
        <f t="shared" si="4"/>
        <v>359001</v>
      </c>
      <c r="S266" s="57">
        <v>0</v>
      </c>
      <c r="T266" s="57">
        <v>126662.2</v>
      </c>
    </row>
    <row r="267" spans="1:20" ht="15.75" x14ac:dyDescent="0.25">
      <c r="A267" s="54" t="s">
        <v>263</v>
      </c>
      <c r="B267" s="55" t="s">
        <v>748</v>
      </c>
      <c r="C267" s="56">
        <v>211590</v>
      </c>
      <c r="D267" s="56"/>
      <c r="E267" s="56"/>
      <c r="F267" s="57"/>
      <c r="G267" s="57"/>
      <c r="H267" s="57"/>
      <c r="I267" s="57"/>
      <c r="J267" s="57"/>
      <c r="K267" s="57"/>
      <c r="L267" s="57"/>
      <c r="M267" s="61"/>
      <c r="N267" s="58"/>
      <c r="O267" s="59">
        <v>0</v>
      </c>
      <c r="P267" s="57">
        <v>140203</v>
      </c>
      <c r="Q267" s="57">
        <v>12499</v>
      </c>
      <c r="R267" s="60">
        <f t="shared" si="4"/>
        <v>364292</v>
      </c>
      <c r="S267" s="57">
        <v>0</v>
      </c>
      <c r="T267" s="57">
        <v>379031.43</v>
      </c>
    </row>
    <row r="268" spans="1:20" ht="15.75" x14ac:dyDescent="0.25">
      <c r="A268" s="54" t="s">
        <v>269</v>
      </c>
      <c r="B268" s="55" t="s">
        <v>1096</v>
      </c>
      <c r="C268" s="56">
        <v>131284</v>
      </c>
      <c r="D268" s="56"/>
      <c r="E268" s="56"/>
      <c r="F268" s="57"/>
      <c r="G268" s="57"/>
      <c r="H268" s="57"/>
      <c r="I268" s="57"/>
      <c r="J268" s="57"/>
      <c r="K268" s="57"/>
      <c r="L268" s="57"/>
      <c r="M268" s="61"/>
      <c r="N268" s="58"/>
      <c r="O268" s="59">
        <v>0</v>
      </c>
      <c r="P268" s="57">
        <v>123581</v>
      </c>
      <c r="Q268" s="57">
        <v>0</v>
      </c>
      <c r="R268" s="60">
        <f t="shared" si="4"/>
        <v>254865</v>
      </c>
      <c r="S268" s="57">
        <v>0</v>
      </c>
      <c r="T268" s="57">
        <v>704064.29</v>
      </c>
    </row>
    <row r="269" spans="1:20" ht="15.75" x14ac:dyDescent="0.25">
      <c r="A269" s="54" t="s">
        <v>264</v>
      </c>
      <c r="B269" s="55" t="s">
        <v>746</v>
      </c>
      <c r="C269" s="56">
        <v>35439</v>
      </c>
      <c r="D269" s="56"/>
      <c r="E269" s="56"/>
      <c r="F269" s="57"/>
      <c r="G269" s="57"/>
      <c r="H269" s="57"/>
      <c r="I269" s="57"/>
      <c r="J269" s="57"/>
      <c r="K269" s="57"/>
      <c r="L269" s="57"/>
      <c r="M269" s="61"/>
      <c r="N269" s="58"/>
      <c r="O269" s="59">
        <v>0</v>
      </c>
      <c r="P269" s="57">
        <v>81665</v>
      </c>
      <c r="Q269" s="57">
        <v>0</v>
      </c>
      <c r="R269" s="60">
        <f t="shared" si="4"/>
        <v>117104</v>
      </c>
      <c r="S269" s="57">
        <v>0</v>
      </c>
      <c r="T269" s="57">
        <v>246392.28</v>
      </c>
    </row>
    <row r="270" spans="1:20" ht="15.75" x14ac:dyDescent="0.25">
      <c r="A270" s="54" t="s">
        <v>265</v>
      </c>
      <c r="B270" s="55" t="s">
        <v>1097</v>
      </c>
      <c r="C270" s="56">
        <v>243524</v>
      </c>
      <c r="D270" s="56"/>
      <c r="E270" s="56"/>
      <c r="F270" s="57"/>
      <c r="G270" s="57"/>
      <c r="H270" s="57"/>
      <c r="I270" s="57"/>
      <c r="J270" s="57"/>
      <c r="K270" s="57"/>
      <c r="L270" s="57"/>
      <c r="M270" s="61"/>
      <c r="N270" s="58"/>
      <c r="O270" s="59">
        <v>0</v>
      </c>
      <c r="P270" s="57">
        <v>108045</v>
      </c>
      <c r="Q270" s="57">
        <v>113863</v>
      </c>
      <c r="R270" s="60">
        <f t="shared" si="4"/>
        <v>465432</v>
      </c>
      <c r="S270" s="57">
        <v>179693.42</v>
      </c>
      <c r="T270" s="57">
        <v>0</v>
      </c>
    </row>
    <row r="271" spans="1:20" ht="15.75" x14ac:dyDescent="0.25">
      <c r="A271" s="54" t="s">
        <v>346</v>
      </c>
      <c r="B271" s="55" t="s">
        <v>744</v>
      </c>
      <c r="C271" s="56">
        <v>198251</v>
      </c>
      <c r="D271" s="56"/>
      <c r="E271" s="56"/>
      <c r="F271" s="57"/>
      <c r="G271" s="57"/>
      <c r="H271" s="57"/>
      <c r="I271" s="57"/>
      <c r="J271" s="57"/>
      <c r="K271" s="57"/>
      <c r="L271" s="57"/>
      <c r="M271" s="61"/>
      <c r="N271" s="58"/>
      <c r="O271" s="59">
        <v>108492</v>
      </c>
      <c r="P271" s="57">
        <v>10117</v>
      </c>
      <c r="Q271" s="57">
        <v>1560</v>
      </c>
      <c r="R271" s="60">
        <f t="shared" si="4"/>
        <v>318420</v>
      </c>
      <c r="S271" s="57">
        <v>0</v>
      </c>
      <c r="T271" s="57">
        <v>123509.7</v>
      </c>
    </row>
    <row r="272" spans="1:20" ht="15.75" x14ac:dyDescent="0.25">
      <c r="A272" s="54" t="s">
        <v>266</v>
      </c>
      <c r="B272" s="55" t="s">
        <v>743</v>
      </c>
      <c r="C272" s="56">
        <v>183277</v>
      </c>
      <c r="D272" s="56"/>
      <c r="E272" s="56"/>
      <c r="F272" s="57"/>
      <c r="G272" s="57"/>
      <c r="H272" s="57"/>
      <c r="I272" s="57"/>
      <c r="J272" s="57"/>
      <c r="K272" s="57"/>
      <c r="L272" s="57"/>
      <c r="M272" s="61"/>
      <c r="N272" s="58"/>
      <c r="O272" s="59">
        <v>70423</v>
      </c>
      <c r="P272" s="57">
        <v>3613</v>
      </c>
      <c r="Q272" s="57">
        <v>3113</v>
      </c>
      <c r="R272" s="60">
        <f t="shared" si="4"/>
        <v>260426</v>
      </c>
      <c r="S272" s="57">
        <v>268.10000000000002</v>
      </c>
      <c r="T272" s="57">
        <v>315142.40999999997</v>
      </c>
    </row>
    <row r="273" spans="1:20" ht="15.75" x14ac:dyDescent="0.25">
      <c r="A273" s="54" t="s">
        <v>267</v>
      </c>
      <c r="B273" s="55" t="s">
        <v>1017</v>
      </c>
      <c r="C273" s="56">
        <v>1283686</v>
      </c>
      <c r="D273" s="56"/>
      <c r="E273" s="56"/>
      <c r="F273" s="57"/>
      <c r="G273" s="57"/>
      <c r="H273" s="57"/>
      <c r="I273" s="57"/>
      <c r="J273" s="57"/>
      <c r="K273" s="57"/>
      <c r="L273" s="57"/>
      <c r="M273" s="61"/>
      <c r="N273" s="58"/>
      <c r="O273" s="59">
        <v>1385489</v>
      </c>
      <c r="P273" s="57">
        <v>0</v>
      </c>
      <c r="Q273" s="57">
        <v>110379</v>
      </c>
      <c r="R273" s="60">
        <f t="shared" si="4"/>
        <v>2779554</v>
      </c>
      <c r="S273" s="57">
        <v>419917</v>
      </c>
      <c r="T273" s="57">
        <v>2646241.7599999998</v>
      </c>
    </row>
    <row r="274" spans="1:20" ht="15.75" x14ac:dyDescent="0.25">
      <c r="A274" s="54" t="s">
        <v>270</v>
      </c>
      <c r="B274" s="55" t="s">
        <v>1018</v>
      </c>
      <c r="C274" s="56">
        <v>722512</v>
      </c>
      <c r="D274" s="56"/>
      <c r="E274" s="56"/>
      <c r="F274" s="57"/>
      <c r="G274" s="57"/>
      <c r="H274" s="57"/>
      <c r="I274" s="57"/>
      <c r="J274" s="57"/>
      <c r="K274" s="57"/>
      <c r="L274" s="57"/>
      <c r="M274" s="61"/>
      <c r="N274" s="58"/>
      <c r="O274" s="59">
        <v>169757</v>
      </c>
      <c r="P274" s="57">
        <v>0</v>
      </c>
      <c r="Q274" s="57">
        <v>6226</v>
      </c>
      <c r="R274" s="60">
        <f t="shared" si="4"/>
        <v>898495</v>
      </c>
      <c r="S274" s="57">
        <v>6639.76</v>
      </c>
      <c r="T274" s="57">
        <v>662272.47</v>
      </c>
    </row>
    <row r="275" spans="1:20" ht="15.75" x14ac:dyDescent="0.25">
      <c r="A275" s="54" t="s">
        <v>271</v>
      </c>
      <c r="B275" s="55" t="s">
        <v>742</v>
      </c>
      <c r="C275" s="56">
        <v>414071</v>
      </c>
      <c r="D275" s="56"/>
      <c r="E275" s="56"/>
      <c r="F275" s="57"/>
      <c r="G275" s="57"/>
      <c r="H275" s="57"/>
      <c r="I275" s="57"/>
      <c r="J275" s="57"/>
      <c r="K275" s="57"/>
      <c r="L275" s="57"/>
      <c r="M275" s="61"/>
      <c r="N275" s="58"/>
      <c r="O275" s="59">
        <v>163086</v>
      </c>
      <c r="P275" s="57">
        <v>7227</v>
      </c>
      <c r="Q275" s="57">
        <v>0</v>
      </c>
      <c r="R275" s="60">
        <f t="shared" si="4"/>
        <v>584384</v>
      </c>
      <c r="S275" s="57">
        <v>0</v>
      </c>
      <c r="T275" s="57">
        <v>285942.14</v>
      </c>
    </row>
    <row r="276" spans="1:20" ht="15.75" x14ac:dyDescent="0.25">
      <c r="A276" s="54" t="s">
        <v>272</v>
      </c>
      <c r="B276" s="55" t="s">
        <v>741</v>
      </c>
      <c r="C276" s="56">
        <v>21361</v>
      </c>
      <c r="D276" s="56"/>
      <c r="E276" s="56"/>
      <c r="F276" s="57"/>
      <c r="G276" s="57"/>
      <c r="H276" s="57"/>
      <c r="I276" s="57"/>
      <c r="J276" s="57"/>
      <c r="K276" s="57"/>
      <c r="L276" s="57"/>
      <c r="M276" s="61"/>
      <c r="N276" s="58"/>
      <c r="O276" s="59">
        <v>41552</v>
      </c>
      <c r="P276" s="57">
        <v>47698</v>
      </c>
      <c r="Q276" s="57">
        <v>3116</v>
      </c>
      <c r="R276" s="60">
        <f t="shared" si="4"/>
        <v>113727</v>
      </c>
      <c r="S276" s="57">
        <v>0</v>
      </c>
      <c r="T276" s="57">
        <v>88063.53</v>
      </c>
    </row>
    <row r="277" spans="1:20" ht="15.75" x14ac:dyDescent="0.25">
      <c r="A277" s="54" t="s">
        <v>274</v>
      </c>
      <c r="B277" s="55" t="s">
        <v>740</v>
      </c>
      <c r="C277" s="56">
        <v>31062</v>
      </c>
      <c r="D277" s="56"/>
      <c r="E277" s="56"/>
      <c r="F277" s="57"/>
      <c r="G277" s="57"/>
      <c r="H277" s="57"/>
      <c r="I277" s="57"/>
      <c r="J277" s="57"/>
      <c r="K277" s="57"/>
      <c r="L277" s="57"/>
      <c r="M277" s="61"/>
      <c r="N277" s="58"/>
      <c r="O277" s="59">
        <v>18532</v>
      </c>
      <c r="P277" s="57">
        <v>32521</v>
      </c>
      <c r="Q277" s="57">
        <v>0</v>
      </c>
      <c r="R277" s="60">
        <f t="shared" si="4"/>
        <v>82115</v>
      </c>
      <c r="S277" s="57">
        <v>0</v>
      </c>
      <c r="T277" s="57">
        <v>0</v>
      </c>
    </row>
    <row r="278" spans="1:20" ht="15.75" x14ac:dyDescent="0.25">
      <c r="A278" s="54" t="s">
        <v>275</v>
      </c>
      <c r="B278" s="55" t="s">
        <v>739</v>
      </c>
      <c r="C278" s="56">
        <v>200105</v>
      </c>
      <c r="D278" s="56"/>
      <c r="E278" s="56"/>
      <c r="F278" s="57"/>
      <c r="G278" s="57"/>
      <c r="H278" s="57"/>
      <c r="I278" s="57"/>
      <c r="J278" s="57"/>
      <c r="K278" s="57"/>
      <c r="L278" s="57"/>
      <c r="M278" s="61"/>
      <c r="N278" s="58"/>
      <c r="O278" s="59">
        <v>0</v>
      </c>
      <c r="P278" s="57">
        <v>86724</v>
      </c>
      <c r="Q278" s="57">
        <v>0</v>
      </c>
      <c r="R278" s="60">
        <f t="shared" si="4"/>
        <v>286829</v>
      </c>
      <c r="S278" s="57">
        <v>0</v>
      </c>
      <c r="T278" s="57">
        <v>0</v>
      </c>
    </row>
    <row r="279" spans="1:20" ht="15.75" x14ac:dyDescent="0.25">
      <c r="A279" s="54" t="s">
        <v>276</v>
      </c>
      <c r="B279" s="55" t="s">
        <v>738</v>
      </c>
      <c r="C279" s="56">
        <v>750000</v>
      </c>
      <c r="D279" s="56"/>
      <c r="E279" s="56"/>
      <c r="F279" s="57"/>
      <c r="G279" s="57"/>
      <c r="H279" s="57"/>
      <c r="I279" s="57"/>
      <c r="J279" s="57"/>
      <c r="K279" s="57"/>
      <c r="L279" s="57"/>
      <c r="M279" s="61"/>
      <c r="N279" s="58"/>
      <c r="O279" s="59">
        <v>0</v>
      </c>
      <c r="P279" s="57">
        <v>86724</v>
      </c>
      <c r="Q279" s="57">
        <v>470725</v>
      </c>
      <c r="R279" s="60">
        <f t="shared" si="4"/>
        <v>1307449</v>
      </c>
      <c r="S279" s="57">
        <v>0</v>
      </c>
      <c r="T279" s="57">
        <v>677318.65</v>
      </c>
    </row>
    <row r="280" spans="1:20" ht="15.75" x14ac:dyDescent="0.25">
      <c r="A280" s="54" t="s">
        <v>277</v>
      </c>
      <c r="B280" s="55" t="s">
        <v>1019</v>
      </c>
      <c r="C280" s="56">
        <v>46591</v>
      </c>
      <c r="D280" s="56"/>
      <c r="E280" s="56"/>
      <c r="F280" s="57"/>
      <c r="G280" s="57"/>
      <c r="H280" s="57"/>
      <c r="I280" s="57"/>
      <c r="J280" s="57"/>
      <c r="K280" s="57"/>
      <c r="L280" s="57"/>
      <c r="M280" s="61"/>
      <c r="N280" s="58"/>
      <c r="O280" s="59">
        <v>48339</v>
      </c>
      <c r="P280" s="57">
        <v>0</v>
      </c>
      <c r="Q280" s="57">
        <v>0</v>
      </c>
      <c r="R280" s="60">
        <f t="shared" si="4"/>
        <v>94930</v>
      </c>
      <c r="S280" s="57">
        <v>0</v>
      </c>
      <c r="T280" s="57">
        <v>267436.83</v>
      </c>
    </row>
    <row r="281" spans="1:20" ht="15.75" x14ac:dyDescent="0.25">
      <c r="A281" s="54" t="s">
        <v>307</v>
      </c>
      <c r="B281" s="55" t="s">
        <v>737</v>
      </c>
      <c r="C281" s="56">
        <v>37628</v>
      </c>
      <c r="D281" s="56"/>
      <c r="E281" s="56"/>
      <c r="F281" s="57"/>
      <c r="G281" s="57"/>
      <c r="H281" s="57"/>
      <c r="I281" s="57"/>
      <c r="J281" s="57"/>
      <c r="K281" s="57"/>
      <c r="L281" s="57"/>
      <c r="M281" s="61"/>
      <c r="N281" s="58"/>
      <c r="O281" s="59">
        <v>93050</v>
      </c>
      <c r="P281" s="57">
        <v>155380</v>
      </c>
      <c r="Q281" s="57">
        <v>1563</v>
      </c>
      <c r="R281" s="60">
        <f t="shared" si="4"/>
        <v>287621</v>
      </c>
      <c r="S281" s="57">
        <v>0</v>
      </c>
      <c r="T281" s="57">
        <v>402585.33</v>
      </c>
    </row>
    <row r="282" spans="1:20" ht="15.75" x14ac:dyDescent="0.25">
      <c r="A282" s="54" t="s">
        <v>278</v>
      </c>
      <c r="B282" s="55" t="s">
        <v>736</v>
      </c>
      <c r="C282" s="56">
        <v>240065</v>
      </c>
      <c r="D282" s="56"/>
      <c r="E282" s="56"/>
      <c r="F282" s="57"/>
      <c r="G282" s="57"/>
      <c r="H282" s="57"/>
      <c r="I282" s="57"/>
      <c r="J282" s="57"/>
      <c r="K282" s="57"/>
      <c r="L282" s="57"/>
      <c r="M282" s="61"/>
      <c r="N282" s="58"/>
      <c r="O282" s="59">
        <v>0</v>
      </c>
      <c r="P282" s="57">
        <v>50589</v>
      </c>
      <c r="Q282" s="57">
        <v>1556</v>
      </c>
      <c r="R282" s="60">
        <f t="shared" si="4"/>
        <v>292210</v>
      </c>
      <c r="S282" s="57">
        <v>24547.27</v>
      </c>
      <c r="T282" s="57">
        <v>171633.65</v>
      </c>
    </row>
    <row r="283" spans="1:20" ht="15.75" x14ac:dyDescent="0.25">
      <c r="A283" s="54" t="s">
        <v>279</v>
      </c>
      <c r="B283" s="55" t="s">
        <v>735</v>
      </c>
      <c r="C283" s="56">
        <v>117000</v>
      </c>
      <c r="D283" s="56"/>
      <c r="E283" s="56"/>
      <c r="F283" s="57"/>
      <c r="G283" s="57"/>
      <c r="H283" s="57"/>
      <c r="I283" s="57"/>
      <c r="J283" s="57"/>
      <c r="K283" s="57"/>
      <c r="L283" s="57"/>
      <c r="M283" s="61"/>
      <c r="N283" s="58"/>
      <c r="O283" s="59">
        <v>0</v>
      </c>
      <c r="P283" s="57">
        <v>57816</v>
      </c>
      <c r="Q283" s="57">
        <v>0</v>
      </c>
      <c r="R283" s="60">
        <f t="shared" si="4"/>
        <v>174816</v>
      </c>
      <c r="S283" s="57">
        <v>17834.25</v>
      </c>
      <c r="T283" s="57">
        <v>99371.27</v>
      </c>
    </row>
    <row r="284" spans="1:20" ht="15.75" x14ac:dyDescent="0.25">
      <c r="A284" s="54" t="s">
        <v>280</v>
      </c>
      <c r="B284" s="55" t="s">
        <v>1098</v>
      </c>
      <c r="C284" s="56">
        <v>95484</v>
      </c>
      <c r="D284" s="56"/>
      <c r="E284" s="56"/>
      <c r="F284" s="57"/>
      <c r="G284" s="57"/>
      <c r="H284" s="57"/>
      <c r="I284" s="57"/>
      <c r="J284" s="57"/>
      <c r="K284" s="57"/>
      <c r="L284" s="57"/>
      <c r="M284" s="61"/>
      <c r="N284" s="58"/>
      <c r="O284" s="59">
        <v>0</v>
      </c>
      <c r="P284" s="57">
        <v>0</v>
      </c>
      <c r="Q284" s="57">
        <v>0</v>
      </c>
      <c r="R284" s="60">
        <f t="shared" si="4"/>
        <v>95484</v>
      </c>
      <c r="S284" s="57">
        <v>0</v>
      </c>
      <c r="T284" s="57">
        <v>7410.34</v>
      </c>
    </row>
    <row r="285" spans="1:20" ht="15.75" x14ac:dyDescent="0.25">
      <c r="A285" s="54" t="s">
        <v>281</v>
      </c>
      <c r="B285" s="55" t="s">
        <v>734</v>
      </c>
      <c r="C285" s="56">
        <v>241123</v>
      </c>
      <c r="D285" s="56"/>
      <c r="E285" s="56"/>
      <c r="F285" s="57"/>
      <c r="G285" s="57"/>
      <c r="H285" s="57"/>
      <c r="I285" s="57"/>
      <c r="J285" s="57"/>
      <c r="K285" s="57"/>
      <c r="L285" s="57"/>
      <c r="M285" s="61"/>
      <c r="N285" s="58"/>
      <c r="O285" s="59">
        <v>0</v>
      </c>
      <c r="P285" s="57">
        <v>57816</v>
      </c>
      <c r="Q285" s="57">
        <v>0</v>
      </c>
      <c r="R285" s="60">
        <f t="shared" si="4"/>
        <v>298939</v>
      </c>
      <c r="S285" s="57">
        <v>2902.19</v>
      </c>
      <c r="T285" s="57">
        <v>151858.28</v>
      </c>
    </row>
    <row r="286" spans="1:20" ht="15.75" x14ac:dyDescent="0.25">
      <c r="A286" s="54" t="s">
        <v>282</v>
      </c>
      <c r="B286" s="55" t="s">
        <v>733</v>
      </c>
      <c r="C286" s="56">
        <v>71591</v>
      </c>
      <c r="D286" s="56"/>
      <c r="E286" s="56"/>
      <c r="F286" s="57"/>
      <c r="G286" s="57"/>
      <c r="H286" s="57"/>
      <c r="I286" s="57"/>
      <c r="J286" s="57"/>
      <c r="K286" s="57"/>
      <c r="L286" s="57"/>
      <c r="M286" s="61"/>
      <c r="N286" s="58"/>
      <c r="O286" s="59">
        <v>0</v>
      </c>
      <c r="P286" s="57">
        <v>108405</v>
      </c>
      <c r="Q286" s="57">
        <v>0</v>
      </c>
      <c r="R286" s="60">
        <f t="shared" si="4"/>
        <v>179996</v>
      </c>
      <c r="S286" s="57">
        <v>0</v>
      </c>
      <c r="T286" s="57">
        <v>171528</v>
      </c>
    </row>
    <row r="287" spans="1:20" ht="15.75" x14ac:dyDescent="0.25">
      <c r="A287" s="54" t="s">
        <v>283</v>
      </c>
      <c r="B287" s="55" t="s">
        <v>732</v>
      </c>
      <c r="C287" s="56">
        <v>8330</v>
      </c>
      <c r="D287" s="56"/>
      <c r="E287" s="56"/>
      <c r="F287" s="57"/>
      <c r="G287" s="57"/>
      <c r="H287" s="57"/>
      <c r="I287" s="57"/>
      <c r="J287" s="57"/>
      <c r="K287" s="57"/>
      <c r="L287" s="57"/>
      <c r="M287" s="61"/>
      <c r="N287" s="58"/>
      <c r="O287" s="59">
        <v>0</v>
      </c>
      <c r="P287" s="57">
        <v>40471</v>
      </c>
      <c r="Q287" s="57">
        <v>3485</v>
      </c>
      <c r="R287" s="60">
        <f t="shared" si="4"/>
        <v>52286</v>
      </c>
      <c r="S287" s="57">
        <v>0</v>
      </c>
      <c r="T287" s="57">
        <v>257078.52</v>
      </c>
    </row>
    <row r="288" spans="1:20" ht="15.75" x14ac:dyDescent="0.25">
      <c r="A288" s="54" t="s">
        <v>284</v>
      </c>
      <c r="B288" s="55" t="s">
        <v>731</v>
      </c>
      <c r="C288" s="56">
        <v>128178</v>
      </c>
      <c r="D288" s="56"/>
      <c r="E288" s="56"/>
      <c r="F288" s="57"/>
      <c r="G288" s="57"/>
      <c r="H288" s="57"/>
      <c r="I288" s="57"/>
      <c r="J288" s="57"/>
      <c r="K288" s="57"/>
      <c r="L288" s="57"/>
      <c r="M288" s="61"/>
      <c r="N288" s="58"/>
      <c r="O288" s="59">
        <v>0</v>
      </c>
      <c r="P288" s="57">
        <v>57816</v>
      </c>
      <c r="Q288" s="57">
        <v>6338</v>
      </c>
      <c r="R288" s="60">
        <f t="shared" si="4"/>
        <v>192332</v>
      </c>
      <c r="S288" s="57">
        <v>5153.22</v>
      </c>
      <c r="T288" s="57">
        <v>279166.94</v>
      </c>
    </row>
    <row r="289" spans="1:20" ht="15.75" x14ac:dyDescent="0.25">
      <c r="A289" s="54" t="s">
        <v>285</v>
      </c>
      <c r="B289" s="55" t="s">
        <v>730</v>
      </c>
      <c r="C289" s="56">
        <v>99033</v>
      </c>
      <c r="D289" s="56"/>
      <c r="E289" s="56"/>
      <c r="F289" s="57"/>
      <c r="G289" s="57"/>
      <c r="H289" s="57"/>
      <c r="I289" s="57"/>
      <c r="J289" s="57"/>
      <c r="K289" s="57"/>
      <c r="L289" s="57"/>
      <c r="M289" s="61"/>
      <c r="N289" s="58"/>
      <c r="O289" s="59">
        <v>38625</v>
      </c>
      <c r="P289" s="57">
        <v>41916</v>
      </c>
      <c r="Q289" s="57">
        <v>0</v>
      </c>
      <c r="R289" s="60">
        <f t="shared" si="4"/>
        <v>179574</v>
      </c>
      <c r="S289" s="57">
        <v>0</v>
      </c>
      <c r="T289" s="57">
        <v>28165.29</v>
      </c>
    </row>
    <row r="290" spans="1:20" ht="15.75" x14ac:dyDescent="0.25">
      <c r="A290" s="54" t="s">
        <v>286</v>
      </c>
      <c r="B290" s="55" t="s">
        <v>729</v>
      </c>
      <c r="C290" s="56">
        <v>0</v>
      </c>
      <c r="D290" s="56"/>
      <c r="E290" s="56"/>
      <c r="F290" s="57"/>
      <c r="G290" s="57"/>
      <c r="H290" s="57"/>
      <c r="I290" s="57"/>
      <c r="J290" s="57"/>
      <c r="K290" s="57"/>
      <c r="L290" s="57"/>
      <c r="M290" s="61"/>
      <c r="N290" s="58"/>
      <c r="O290" s="59">
        <v>0</v>
      </c>
      <c r="P290" s="57">
        <v>79497</v>
      </c>
      <c r="Q290" s="57">
        <v>0</v>
      </c>
      <c r="R290" s="60">
        <f t="shared" si="4"/>
        <v>79497</v>
      </c>
      <c r="S290" s="57">
        <v>0</v>
      </c>
      <c r="T290" s="57">
        <v>161034.57</v>
      </c>
    </row>
    <row r="291" spans="1:20" ht="15.75" x14ac:dyDescent="0.25">
      <c r="A291" s="54" t="s">
        <v>287</v>
      </c>
      <c r="B291" s="55" t="s">
        <v>728</v>
      </c>
      <c r="C291" s="56">
        <v>226894</v>
      </c>
      <c r="D291" s="56"/>
      <c r="E291" s="56"/>
      <c r="F291" s="57"/>
      <c r="G291" s="57"/>
      <c r="H291" s="57"/>
      <c r="I291" s="57"/>
      <c r="J291" s="57"/>
      <c r="K291" s="57"/>
      <c r="L291" s="57"/>
      <c r="M291" s="61"/>
      <c r="N291" s="58"/>
      <c r="O291" s="59">
        <v>0</v>
      </c>
      <c r="P291" s="57">
        <v>187902</v>
      </c>
      <c r="Q291" s="57">
        <v>0</v>
      </c>
      <c r="R291" s="60">
        <f t="shared" si="4"/>
        <v>414796</v>
      </c>
      <c r="S291" s="57">
        <v>0</v>
      </c>
      <c r="T291" s="57">
        <v>581481.59</v>
      </c>
    </row>
    <row r="292" spans="1:20" ht="15.75" x14ac:dyDescent="0.25">
      <c r="A292" s="54" t="s">
        <v>343</v>
      </c>
      <c r="B292" s="55" t="s">
        <v>727</v>
      </c>
      <c r="C292" s="56">
        <v>113293</v>
      </c>
      <c r="D292" s="56"/>
      <c r="E292" s="56"/>
      <c r="F292" s="57"/>
      <c r="G292" s="57"/>
      <c r="H292" s="57"/>
      <c r="I292" s="57"/>
      <c r="J292" s="57"/>
      <c r="K292" s="57"/>
      <c r="L292" s="57"/>
      <c r="M292" s="61"/>
      <c r="N292" s="58"/>
      <c r="O292" s="59">
        <v>0</v>
      </c>
      <c r="P292" s="57">
        <v>144540</v>
      </c>
      <c r="Q292" s="57">
        <v>0</v>
      </c>
      <c r="R292" s="60">
        <f t="shared" si="4"/>
        <v>257833</v>
      </c>
      <c r="S292" s="57">
        <v>0</v>
      </c>
      <c r="T292" s="57">
        <v>489969.56</v>
      </c>
    </row>
    <row r="293" spans="1:20" ht="15.75" x14ac:dyDescent="0.25">
      <c r="A293" s="54" t="s">
        <v>288</v>
      </c>
      <c r="B293" s="55" t="s">
        <v>726</v>
      </c>
      <c r="C293" s="56">
        <v>24361</v>
      </c>
      <c r="D293" s="56"/>
      <c r="E293" s="56"/>
      <c r="F293" s="57"/>
      <c r="G293" s="57"/>
      <c r="H293" s="57"/>
      <c r="I293" s="57"/>
      <c r="J293" s="57"/>
      <c r="K293" s="57"/>
      <c r="L293" s="57"/>
      <c r="M293" s="61"/>
      <c r="N293" s="58"/>
      <c r="O293" s="59">
        <v>93403</v>
      </c>
      <c r="P293" s="57">
        <v>122136</v>
      </c>
      <c r="Q293" s="57">
        <v>0</v>
      </c>
      <c r="R293" s="60">
        <f t="shared" si="4"/>
        <v>239900</v>
      </c>
      <c r="S293" s="57">
        <v>0</v>
      </c>
      <c r="T293" s="57">
        <v>0</v>
      </c>
    </row>
    <row r="294" spans="1:20" ht="15.75" x14ac:dyDescent="0.25">
      <c r="A294" s="54" t="s">
        <v>289</v>
      </c>
      <c r="B294" s="55" t="s">
        <v>725</v>
      </c>
      <c r="C294" s="56">
        <v>1237443</v>
      </c>
      <c r="D294" s="56"/>
      <c r="E294" s="56"/>
      <c r="F294" s="57"/>
      <c r="G294" s="57"/>
      <c r="H294" s="57"/>
      <c r="I294" s="57"/>
      <c r="J294" s="57"/>
      <c r="K294" s="57"/>
      <c r="L294" s="57"/>
      <c r="M294" s="61"/>
      <c r="N294" s="58"/>
      <c r="O294" s="59">
        <v>174205</v>
      </c>
      <c r="P294" s="57">
        <v>299920</v>
      </c>
      <c r="Q294" s="57">
        <v>138771</v>
      </c>
      <c r="R294" s="60">
        <f t="shared" si="4"/>
        <v>1850339</v>
      </c>
      <c r="S294" s="57">
        <v>1090914.23</v>
      </c>
      <c r="T294" s="57">
        <v>2188250.5699999998</v>
      </c>
    </row>
    <row r="295" spans="1:20" ht="15.75" x14ac:dyDescent="0.25">
      <c r="A295" s="54" t="s">
        <v>290</v>
      </c>
      <c r="B295" s="55" t="s">
        <v>724</v>
      </c>
      <c r="C295" s="56">
        <v>189502</v>
      </c>
      <c r="D295" s="56"/>
      <c r="E295" s="56"/>
      <c r="F295" s="57"/>
      <c r="G295" s="57"/>
      <c r="H295" s="57"/>
      <c r="I295" s="57"/>
      <c r="J295" s="57"/>
      <c r="K295" s="57"/>
      <c r="L295" s="57"/>
      <c r="M295" s="61"/>
      <c r="N295" s="58"/>
      <c r="O295" s="59">
        <v>29652</v>
      </c>
      <c r="P295" s="57">
        <v>154657</v>
      </c>
      <c r="Q295" s="57">
        <v>0</v>
      </c>
      <c r="R295" s="60">
        <f t="shared" si="4"/>
        <v>373811</v>
      </c>
      <c r="S295" s="57">
        <v>0</v>
      </c>
      <c r="T295" s="57">
        <v>261612.85</v>
      </c>
    </row>
    <row r="296" spans="1:20" ht="15.75" x14ac:dyDescent="0.25">
      <c r="A296" s="54" t="s">
        <v>291</v>
      </c>
      <c r="B296" s="55" t="s">
        <v>1021</v>
      </c>
      <c r="C296" s="56">
        <v>210949</v>
      </c>
      <c r="D296" s="56"/>
      <c r="E296" s="56"/>
      <c r="F296" s="57"/>
      <c r="G296" s="57"/>
      <c r="H296" s="57"/>
      <c r="I296" s="57"/>
      <c r="J296" s="57"/>
      <c r="K296" s="57"/>
      <c r="L296" s="57"/>
      <c r="M296" s="61"/>
      <c r="N296" s="58"/>
      <c r="O296" s="59">
        <v>266868</v>
      </c>
      <c r="P296" s="57">
        <v>0</v>
      </c>
      <c r="Q296" s="57">
        <v>3113</v>
      </c>
      <c r="R296" s="60">
        <f t="shared" si="4"/>
        <v>480930</v>
      </c>
      <c r="S296" s="57">
        <v>2688.05</v>
      </c>
      <c r="T296" s="57">
        <v>208679.06</v>
      </c>
    </row>
    <row r="297" spans="1:20" ht="15.75" x14ac:dyDescent="0.25">
      <c r="A297" s="54" t="s">
        <v>292</v>
      </c>
      <c r="B297" s="55" t="s">
        <v>1022</v>
      </c>
      <c r="C297" s="56">
        <v>75139</v>
      </c>
      <c r="D297" s="56"/>
      <c r="E297" s="56"/>
      <c r="F297" s="57"/>
      <c r="G297" s="57"/>
      <c r="H297" s="57"/>
      <c r="I297" s="57"/>
      <c r="J297" s="57"/>
      <c r="K297" s="57"/>
      <c r="L297" s="57"/>
      <c r="M297" s="61"/>
      <c r="N297" s="58"/>
      <c r="O297" s="59">
        <v>233131</v>
      </c>
      <c r="P297" s="57">
        <v>0</v>
      </c>
      <c r="Q297" s="57">
        <v>0</v>
      </c>
      <c r="R297" s="60">
        <f t="shared" si="4"/>
        <v>308270</v>
      </c>
      <c r="S297" s="57">
        <v>0</v>
      </c>
      <c r="T297" s="57">
        <v>254644.91</v>
      </c>
    </row>
    <row r="298" spans="1:20" ht="15.75" x14ac:dyDescent="0.25">
      <c r="A298" s="54" t="s">
        <v>293</v>
      </c>
      <c r="B298" s="55" t="s">
        <v>1045</v>
      </c>
      <c r="C298" s="56">
        <v>310362</v>
      </c>
      <c r="D298" s="56"/>
      <c r="E298" s="56"/>
      <c r="F298" s="57"/>
      <c r="G298" s="57"/>
      <c r="H298" s="57"/>
      <c r="I298" s="57"/>
      <c r="J298" s="57"/>
      <c r="K298" s="57"/>
      <c r="L298" s="57"/>
      <c r="M298" s="61"/>
      <c r="N298" s="58"/>
      <c r="O298" s="59">
        <v>31875</v>
      </c>
      <c r="P298" s="57">
        <v>246440</v>
      </c>
      <c r="Q298" s="57">
        <v>3113</v>
      </c>
      <c r="R298" s="60">
        <f t="shared" si="4"/>
        <v>591790</v>
      </c>
      <c r="S298" s="57">
        <v>1392.3</v>
      </c>
      <c r="T298" s="57">
        <v>1224388.98</v>
      </c>
    </row>
    <row r="299" spans="1:20" ht="15.75" x14ac:dyDescent="0.25">
      <c r="A299" s="54" t="s">
        <v>294</v>
      </c>
      <c r="B299" s="55" t="s">
        <v>722</v>
      </c>
      <c r="C299" s="56">
        <v>0</v>
      </c>
      <c r="D299" s="56"/>
      <c r="E299" s="56"/>
      <c r="F299" s="57"/>
      <c r="G299" s="57"/>
      <c r="H299" s="57"/>
      <c r="I299" s="57"/>
      <c r="J299" s="57"/>
      <c r="K299" s="57"/>
      <c r="L299" s="57"/>
      <c r="M299" s="61"/>
      <c r="N299" s="58"/>
      <c r="O299" s="59">
        <v>93024</v>
      </c>
      <c r="P299" s="57">
        <v>47698</v>
      </c>
      <c r="Q299" s="57">
        <v>9827</v>
      </c>
      <c r="R299" s="60">
        <f t="shared" si="4"/>
        <v>150549</v>
      </c>
      <c r="S299" s="57">
        <v>0</v>
      </c>
      <c r="T299" s="57">
        <v>106994.18</v>
      </c>
    </row>
    <row r="300" spans="1:20" ht="15.75" x14ac:dyDescent="0.25">
      <c r="A300" s="54" t="s">
        <v>102</v>
      </c>
      <c r="B300" s="55" t="s">
        <v>1023</v>
      </c>
      <c r="C300" s="56">
        <v>286627</v>
      </c>
      <c r="D300" s="56"/>
      <c r="E300" s="56"/>
      <c r="F300" s="57"/>
      <c r="G300" s="57"/>
      <c r="H300" s="57"/>
      <c r="I300" s="57"/>
      <c r="J300" s="57"/>
      <c r="K300" s="57"/>
      <c r="L300" s="57"/>
      <c r="M300" s="61"/>
      <c r="N300" s="58"/>
      <c r="O300" s="59">
        <v>193479</v>
      </c>
      <c r="P300" s="57">
        <v>0</v>
      </c>
      <c r="Q300" s="57">
        <v>3113</v>
      </c>
      <c r="R300" s="60">
        <f t="shared" si="4"/>
        <v>483219</v>
      </c>
      <c r="S300" s="57">
        <v>0</v>
      </c>
      <c r="T300" s="57">
        <v>306023.06</v>
      </c>
    </row>
    <row r="301" spans="1:20" ht="15.75" x14ac:dyDescent="0.25">
      <c r="A301" s="54" t="s">
        <v>295</v>
      </c>
      <c r="B301" s="55" t="s">
        <v>721</v>
      </c>
      <c r="C301" s="56">
        <v>96292</v>
      </c>
      <c r="D301" s="56"/>
      <c r="E301" s="56"/>
      <c r="F301" s="57"/>
      <c r="G301" s="57"/>
      <c r="H301" s="57"/>
      <c r="I301" s="57"/>
      <c r="J301" s="57"/>
      <c r="K301" s="57"/>
      <c r="L301" s="57"/>
      <c r="M301" s="61"/>
      <c r="N301" s="58"/>
      <c r="O301" s="59">
        <v>0</v>
      </c>
      <c r="P301" s="57">
        <v>86724</v>
      </c>
      <c r="Q301" s="57">
        <v>10897</v>
      </c>
      <c r="R301" s="60">
        <f t="shared" si="4"/>
        <v>193913</v>
      </c>
      <c r="S301" s="57">
        <v>72053.100000000006</v>
      </c>
      <c r="T301" s="57">
        <v>262675.43</v>
      </c>
    </row>
    <row r="302" spans="1:20" ht="15.75" x14ac:dyDescent="0.25">
      <c r="A302" s="54" t="s">
        <v>296</v>
      </c>
      <c r="B302" s="55" t="s">
        <v>720</v>
      </c>
      <c r="C302" s="56">
        <v>121972</v>
      </c>
      <c r="D302" s="56"/>
      <c r="E302" s="56"/>
      <c r="F302" s="57"/>
      <c r="G302" s="57"/>
      <c r="H302" s="57"/>
      <c r="I302" s="57"/>
      <c r="J302" s="57"/>
      <c r="K302" s="57"/>
      <c r="L302" s="57"/>
      <c r="M302" s="61"/>
      <c r="N302" s="58"/>
      <c r="O302" s="59">
        <v>0</v>
      </c>
      <c r="P302" s="57">
        <v>108405</v>
      </c>
      <c r="Q302" s="57">
        <v>3118</v>
      </c>
      <c r="R302" s="60">
        <f t="shared" si="4"/>
        <v>233495</v>
      </c>
      <c r="S302" s="57">
        <v>38447.64</v>
      </c>
      <c r="T302" s="57">
        <v>317277.71000000002</v>
      </c>
    </row>
    <row r="303" spans="1:20" ht="15.75" x14ac:dyDescent="0.25">
      <c r="A303" s="54" t="s">
        <v>297</v>
      </c>
      <c r="B303" s="55" t="s">
        <v>719</v>
      </c>
      <c r="C303" s="56">
        <v>420750</v>
      </c>
      <c r="D303" s="56"/>
      <c r="E303" s="56"/>
      <c r="F303" s="57"/>
      <c r="G303" s="57"/>
      <c r="H303" s="57"/>
      <c r="I303" s="57"/>
      <c r="J303" s="57"/>
      <c r="K303" s="57"/>
      <c r="L303" s="57"/>
      <c r="M303" s="61"/>
      <c r="N303" s="58"/>
      <c r="O303" s="59">
        <v>65234</v>
      </c>
      <c r="P303" s="57">
        <v>194406</v>
      </c>
      <c r="Q303" s="57">
        <v>54856</v>
      </c>
      <c r="R303" s="60">
        <f t="shared" si="4"/>
        <v>735246</v>
      </c>
      <c r="S303" s="57">
        <v>0</v>
      </c>
      <c r="T303" s="57">
        <v>768279.51</v>
      </c>
    </row>
    <row r="304" spans="1:20" ht="15.75" x14ac:dyDescent="0.25">
      <c r="A304" s="54" t="s">
        <v>298</v>
      </c>
      <c r="B304" s="55" t="s">
        <v>1099</v>
      </c>
      <c r="C304" s="56">
        <v>3859182</v>
      </c>
      <c r="D304" s="56"/>
      <c r="E304" s="56"/>
      <c r="F304" s="57">
        <v>117217</v>
      </c>
      <c r="G304" s="57"/>
      <c r="H304" s="57"/>
      <c r="I304" s="57"/>
      <c r="J304" s="57"/>
      <c r="K304" s="57"/>
      <c r="L304" s="57"/>
      <c r="M304" s="61"/>
      <c r="N304" s="58"/>
      <c r="O304" s="59">
        <v>0</v>
      </c>
      <c r="P304" s="57">
        <v>1141866</v>
      </c>
      <c r="Q304" s="57">
        <v>458049</v>
      </c>
      <c r="R304" s="60">
        <f t="shared" si="4"/>
        <v>5576314</v>
      </c>
      <c r="S304" s="57">
        <v>89800.2</v>
      </c>
      <c r="T304" s="57">
        <v>0</v>
      </c>
    </row>
    <row r="305" spans="1:20" ht="15.75" x14ac:dyDescent="0.25">
      <c r="A305" s="54" t="s">
        <v>299</v>
      </c>
      <c r="B305" s="55" t="s">
        <v>1024</v>
      </c>
      <c r="C305" s="56">
        <v>3282278</v>
      </c>
      <c r="D305" s="56"/>
      <c r="E305" s="56"/>
      <c r="F305" s="57"/>
      <c r="G305" s="57"/>
      <c r="H305" s="57"/>
      <c r="I305" s="57"/>
      <c r="J305" s="57"/>
      <c r="K305" s="57"/>
      <c r="L305" s="57"/>
      <c r="M305" s="61"/>
      <c r="N305" s="58"/>
      <c r="O305" s="59">
        <v>3988935</v>
      </c>
      <c r="P305" s="57">
        <v>0</v>
      </c>
      <c r="Q305" s="57">
        <v>238253</v>
      </c>
      <c r="R305" s="60">
        <f t="shared" si="4"/>
        <v>7509466</v>
      </c>
      <c r="S305" s="57">
        <v>851306.82</v>
      </c>
      <c r="T305" s="57">
        <v>7760839.6100000003</v>
      </c>
    </row>
    <row r="306" spans="1:20" ht="15.75" x14ac:dyDescent="0.25">
      <c r="A306" s="54" t="s">
        <v>300</v>
      </c>
      <c r="B306" s="55" t="s">
        <v>1025</v>
      </c>
      <c r="C306" s="56">
        <v>391740</v>
      </c>
      <c r="D306" s="56"/>
      <c r="E306" s="56"/>
      <c r="F306" s="57"/>
      <c r="G306" s="57"/>
      <c r="H306" s="57"/>
      <c r="I306" s="57"/>
      <c r="J306" s="57"/>
      <c r="K306" s="57"/>
      <c r="L306" s="57"/>
      <c r="M306" s="61"/>
      <c r="N306" s="58"/>
      <c r="O306" s="59">
        <v>219424</v>
      </c>
      <c r="P306" s="57">
        <v>0</v>
      </c>
      <c r="Q306" s="57">
        <v>3113</v>
      </c>
      <c r="R306" s="60">
        <f t="shared" si="4"/>
        <v>614277</v>
      </c>
      <c r="S306" s="57">
        <v>18824.990000000002</v>
      </c>
      <c r="T306" s="57">
        <v>316951.07</v>
      </c>
    </row>
    <row r="307" spans="1:20" ht="15.75" x14ac:dyDescent="0.25">
      <c r="A307" s="54" t="s">
        <v>301</v>
      </c>
      <c r="B307" s="55" t="s">
        <v>717</v>
      </c>
      <c r="C307" s="56">
        <v>189149</v>
      </c>
      <c r="D307" s="56"/>
      <c r="E307" s="56"/>
      <c r="F307" s="57"/>
      <c r="G307" s="57"/>
      <c r="H307" s="57"/>
      <c r="I307" s="57"/>
      <c r="J307" s="57"/>
      <c r="K307" s="57"/>
      <c r="L307" s="57"/>
      <c r="M307" s="61"/>
      <c r="N307" s="58"/>
      <c r="O307" s="59">
        <v>0</v>
      </c>
      <c r="P307" s="57">
        <v>36135</v>
      </c>
      <c r="Q307" s="57">
        <v>3113</v>
      </c>
      <c r="R307" s="60">
        <f t="shared" si="4"/>
        <v>228397</v>
      </c>
      <c r="S307" s="57">
        <v>3415.44</v>
      </c>
      <c r="T307" s="57">
        <v>69532.36</v>
      </c>
    </row>
    <row r="308" spans="1:20" ht="15.75" x14ac:dyDescent="0.25">
      <c r="A308" s="54" t="s">
        <v>302</v>
      </c>
      <c r="B308" s="55" t="s">
        <v>716</v>
      </c>
      <c r="C308" s="56">
        <v>637205</v>
      </c>
      <c r="D308" s="56"/>
      <c r="E308" s="56"/>
      <c r="F308" s="57"/>
      <c r="G308" s="57"/>
      <c r="H308" s="57"/>
      <c r="I308" s="57"/>
      <c r="J308" s="57"/>
      <c r="K308" s="57"/>
      <c r="L308" s="57"/>
      <c r="M308" s="61"/>
      <c r="N308" s="58"/>
      <c r="O308" s="59">
        <v>0</v>
      </c>
      <c r="P308" s="57">
        <v>106959</v>
      </c>
      <c r="Q308" s="57">
        <v>100001</v>
      </c>
      <c r="R308" s="60">
        <f t="shared" si="4"/>
        <v>844165</v>
      </c>
      <c r="S308" s="57">
        <v>0</v>
      </c>
      <c r="T308" s="57">
        <v>850338.9</v>
      </c>
    </row>
    <row r="309" spans="1:20" ht="15.75" x14ac:dyDescent="0.25">
      <c r="A309" s="54" t="s">
        <v>303</v>
      </c>
      <c r="B309" s="55" t="s">
        <v>1026</v>
      </c>
      <c r="C309" s="56">
        <v>99123</v>
      </c>
      <c r="D309" s="56"/>
      <c r="E309" s="56"/>
      <c r="F309" s="57"/>
      <c r="G309" s="57"/>
      <c r="H309" s="57"/>
      <c r="I309" s="57"/>
      <c r="J309" s="57"/>
      <c r="K309" s="57"/>
      <c r="L309" s="57"/>
      <c r="M309" s="61"/>
      <c r="N309" s="58"/>
      <c r="O309" s="59">
        <v>75043</v>
      </c>
      <c r="P309" s="57">
        <v>0</v>
      </c>
      <c r="Q309" s="57">
        <v>4680</v>
      </c>
      <c r="R309" s="60">
        <f t="shared" si="4"/>
        <v>178846</v>
      </c>
      <c r="S309" s="57">
        <v>759.12</v>
      </c>
      <c r="T309" s="57">
        <v>0</v>
      </c>
    </row>
    <row r="310" spans="1:20" ht="15.75" x14ac:dyDescent="0.25">
      <c r="A310" s="54" t="s">
        <v>304</v>
      </c>
      <c r="B310" s="55" t="s">
        <v>1027</v>
      </c>
      <c r="C310" s="56">
        <v>278100</v>
      </c>
      <c r="D310" s="56"/>
      <c r="E310" s="56"/>
      <c r="F310" s="57"/>
      <c r="G310" s="57"/>
      <c r="H310" s="57"/>
      <c r="I310" s="57"/>
      <c r="J310" s="57"/>
      <c r="K310" s="57"/>
      <c r="L310" s="57"/>
      <c r="M310" s="61"/>
      <c r="N310" s="58"/>
      <c r="O310" s="59">
        <v>122314</v>
      </c>
      <c r="P310" s="57">
        <v>0</v>
      </c>
      <c r="Q310" s="57">
        <v>0</v>
      </c>
      <c r="R310" s="60">
        <f t="shared" si="4"/>
        <v>400414</v>
      </c>
      <c r="S310" s="57">
        <v>9741.2999999999993</v>
      </c>
      <c r="T310" s="57">
        <v>440504.13</v>
      </c>
    </row>
    <row r="311" spans="1:20" ht="15.75" x14ac:dyDescent="0.25">
      <c r="A311" s="54" t="s">
        <v>305</v>
      </c>
      <c r="B311" s="55" t="s">
        <v>715</v>
      </c>
      <c r="C311" s="56">
        <v>153935</v>
      </c>
      <c r="D311" s="56"/>
      <c r="E311" s="56"/>
      <c r="F311" s="57"/>
      <c r="G311" s="57"/>
      <c r="H311" s="57"/>
      <c r="I311" s="57"/>
      <c r="J311" s="57"/>
      <c r="K311" s="57"/>
      <c r="L311" s="57"/>
      <c r="M311" s="61"/>
      <c r="N311" s="58"/>
      <c r="O311" s="59">
        <v>0</v>
      </c>
      <c r="P311" s="57">
        <v>57816</v>
      </c>
      <c r="Q311" s="57">
        <v>0</v>
      </c>
      <c r="R311" s="60">
        <f t="shared" si="4"/>
        <v>211751</v>
      </c>
      <c r="S311" s="57">
        <v>0</v>
      </c>
      <c r="T311" s="57">
        <v>0</v>
      </c>
    </row>
    <row r="312" spans="1:20" ht="15.75" x14ac:dyDescent="0.25">
      <c r="A312" s="54" t="s">
        <v>306</v>
      </c>
      <c r="B312" s="55" t="s">
        <v>1046</v>
      </c>
      <c r="C312" s="56">
        <v>92217</v>
      </c>
      <c r="D312" s="56"/>
      <c r="E312" s="56"/>
      <c r="F312" s="57"/>
      <c r="G312" s="57"/>
      <c r="H312" s="57"/>
      <c r="I312" s="57"/>
      <c r="J312" s="57"/>
      <c r="K312" s="57"/>
      <c r="L312" s="57"/>
      <c r="M312" s="61"/>
      <c r="N312" s="58"/>
      <c r="O312" s="59">
        <v>96369</v>
      </c>
      <c r="P312" s="57">
        <v>0</v>
      </c>
      <c r="Q312" s="57">
        <v>1556</v>
      </c>
      <c r="R312" s="60">
        <f t="shared" si="4"/>
        <v>190142</v>
      </c>
      <c r="S312" s="57">
        <v>37722.379999999997</v>
      </c>
      <c r="T312" s="57">
        <v>110275.26</v>
      </c>
    </row>
    <row r="313" spans="1:20" ht="15.75" x14ac:dyDescent="0.25">
      <c r="A313" s="54" t="s">
        <v>308</v>
      </c>
      <c r="B313" s="55" t="s">
        <v>1100</v>
      </c>
      <c r="C313" s="56">
        <v>226473</v>
      </c>
      <c r="D313" s="56"/>
      <c r="E313" s="56"/>
      <c r="F313" s="57"/>
      <c r="G313" s="57"/>
      <c r="H313" s="57"/>
      <c r="I313" s="57"/>
      <c r="J313" s="57"/>
      <c r="K313" s="57"/>
      <c r="L313" s="57"/>
      <c r="M313" s="61"/>
      <c r="N313" s="58"/>
      <c r="O313" s="59">
        <v>0</v>
      </c>
      <c r="P313" s="57">
        <v>177061</v>
      </c>
      <c r="Q313" s="57">
        <v>1556</v>
      </c>
      <c r="R313" s="60">
        <f t="shared" si="4"/>
        <v>405090</v>
      </c>
      <c r="S313" s="57">
        <v>26439.18</v>
      </c>
      <c r="T313" s="57">
        <v>318036.65000000002</v>
      </c>
    </row>
    <row r="314" spans="1:20" ht="15.75" x14ac:dyDescent="0.25">
      <c r="A314" s="54" t="s">
        <v>309</v>
      </c>
      <c r="B314" s="55" t="s">
        <v>713</v>
      </c>
      <c r="C314" s="56">
        <v>3170666</v>
      </c>
      <c r="D314" s="56"/>
      <c r="E314" s="56"/>
      <c r="F314" s="57">
        <v>27135</v>
      </c>
      <c r="G314" s="57"/>
      <c r="H314" s="57"/>
      <c r="I314" s="57"/>
      <c r="J314" s="57"/>
      <c r="K314" s="57">
        <v>464539</v>
      </c>
      <c r="L314" s="57"/>
      <c r="M314" s="61"/>
      <c r="N314" s="58"/>
      <c r="O314" s="59">
        <v>0</v>
      </c>
      <c r="P314" s="57">
        <v>828214</v>
      </c>
      <c r="Q314" s="57">
        <v>395187</v>
      </c>
      <c r="R314" s="60">
        <f t="shared" si="4"/>
        <v>4885741</v>
      </c>
      <c r="S314" s="57">
        <v>2425609.9</v>
      </c>
      <c r="T314" s="57">
        <v>2852483.83</v>
      </c>
    </row>
    <row r="315" spans="1:20" ht="15.75" x14ac:dyDescent="0.25">
      <c r="A315" s="54" t="s">
        <v>318</v>
      </c>
      <c r="B315" s="55" t="s">
        <v>1101</v>
      </c>
      <c r="C315" s="56">
        <v>950422</v>
      </c>
      <c r="D315" s="56"/>
      <c r="E315" s="56"/>
      <c r="F315" s="57"/>
      <c r="G315" s="57"/>
      <c r="H315" s="57"/>
      <c r="I315" s="57"/>
      <c r="J315" s="57"/>
      <c r="K315" s="57"/>
      <c r="L315" s="57"/>
      <c r="M315" s="61"/>
      <c r="N315" s="58"/>
      <c r="O315" s="59">
        <v>27502</v>
      </c>
      <c r="P315" s="57">
        <v>132976</v>
      </c>
      <c r="Q315" s="57">
        <v>32333</v>
      </c>
      <c r="R315" s="60">
        <f t="shared" si="4"/>
        <v>1143233</v>
      </c>
      <c r="S315" s="57">
        <v>266799</v>
      </c>
      <c r="T315" s="57">
        <v>1168297.3400000001</v>
      </c>
    </row>
    <row r="316" spans="1:20" ht="15.75" x14ac:dyDescent="0.25">
      <c r="A316" s="54" t="s">
        <v>312</v>
      </c>
      <c r="B316" s="55" t="s">
        <v>711</v>
      </c>
      <c r="C316" s="56">
        <v>68279</v>
      </c>
      <c r="D316" s="56"/>
      <c r="E316" s="56"/>
      <c r="F316" s="57"/>
      <c r="G316" s="57"/>
      <c r="H316" s="57"/>
      <c r="I316" s="57"/>
      <c r="J316" s="57"/>
      <c r="K316" s="57"/>
      <c r="L316" s="57"/>
      <c r="M316" s="61"/>
      <c r="N316" s="58"/>
      <c r="O316" s="59">
        <v>43023</v>
      </c>
      <c r="P316" s="57">
        <v>81665</v>
      </c>
      <c r="Q316" s="57">
        <v>0</v>
      </c>
      <c r="R316" s="60">
        <f t="shared" si="4"/>
        <v>192967</v>
      </c>
      <c r="S316" s="57">
        <v>0</v>
      </c>
      <c r="T316" s="57">
        <v>72152.39</v>
      </c>
    </row>
    <row r="317" spans="1:20" ht="15.75" x14ac:dyDescent="0.25">
      <c r="A317" s="54" t="s">
        <v>313</v>
      </c>
      <c r="B317" s="55" t="s">
        <v>710</v>
      </c>
      <c r="C317" s="56">
        <v>261788</v>
      </c>
      <c r="D317" s="56"/>
      <c r="E317" s="56"/>
      <c r="F317" s="57"/>
      <c r="G317" s="57"/>
      <c r="H317" s="57"/>
      <c r="I317" s="57"/>
      <c r="J317" s="57"/>
      <c r="K317" s="57"/>
      <c r="L317" s="57"/>
      <c r="M317" s="61"/>
      <c r="N317" s="58"/>
      <c r="O317" s="59">
        <v>0</v>
      </c>
      <c r="P317" s="57">
        <v>81665</v>
      </c>
      <c r="Q317" s="57">
        <v>173390</v>
      </c>
      <c r="R317" s="60">
        <f t="shared" si="4"/>
        <v>516843</v>
      </c>
      <c r="S317" s="57">
        <v>33754.99</v>
      </c>
      <c r="T317" s="57">
        <v>431901.45</v>
      </c>
    </row>
    <row r="318" spans="1:20" ht="15.75" x14ac:dyDescent="0.25">
      <c r="A318" s="54" t="s">
        <v>314</v>
      </c>
      <c r="B318" s="55" t="s">
        <v>1029</v>
      </c>
      <c r="C318" s="56">
        <v>162348</v>
      </c>
      <c r="D318" s="56"/>
      <c r="E318" s="56"/>
      <c r="F318" s="57"/>
      <c r="G318" s="57"/>
      <c r="H318" s="57"/>
      <c r="I318" s="57"/>
      <c r="J318" s="57"/>
      <c r="K318" s="57"/>
      <c r="L318" s="57"/>
      <c r="M318" s="61"/>
      <c r="N318" s="58"/>
      <c r="O318" s="59">
        <v>29652</v>
      </c>
      <c r="P318" s="57">
        <v>65043</v>
      </c>
      <c r="Q318" s="57">
        <v>6226</v>
      </c>
      <c r="R318" s="60">
        <f t="shared" si="4"/>
        <v>263269</v>
      </c>
      <c r="S318" s="57">
        <v>83650.710000000006</v>
      </c>
      <c r="T318" s="57">
        <v>180036.48000000001</v>
      </c>
    </row>
    <row r="319" spans="1:20" ht="15.75" x14ac:dyDescent="0.25">
      <c r="A319" s="54" t="s">
        <v>315</v>
      </c>
      <c r="B319" s="55" t="s">
        <v>708</v>
      </c>
      <c r="C319" s="56">
        <v>83000</v>
      </c>
      <c r="D319" s="56"/>
      <c r="E319" s="56"/>
      <c r="F319" s="57"/>
      <c r="G319" s="57"/>
      <c r="H319" s="57"/>
      <c r="I319" s="57"/>
      <c r="J319" s="57"/>
      <c r="K319" s="57"/>
      <c r="L319" s="57"/>
      <c r="M319" s="61"/>
      <c r="N319" s="58"/>
      <c r="O319" s="59">
        <v>0</v>
      </c>
      <c r="P319" s="57">
        <v>79497</v>
      </c>
      <c r="Q319" s="57">
        <v>6226</v>
      </c>
      <c r="R319" s="60">
        <f t="shared" si="4"/>
        <v>168723</v>
      </c>
      <c r="S319" s="57">
        <v>12477.44</v>
      </c>
      <c r="T319" s="57">
        <v>0</v>
      </c>
    </row>
    <row r="320" spans="1:20" ht="15.75" x14ac:dyDescent="0.25">
      <c r="A320" s="54" t="s">
        <v>316</v>
      </c>
      <c r="B320" s="55" t="s">
        <v>707</v>
      </c>
      <c r="C320" s="56">
        <v>164397</v>
      </c>
      <c r="D320" s="56">
        <v>402314</v>
      </c>
      <c r="E320" s="56"/>
      <c r="F320" s="57"/>
      <c r="G320" s="57"/>
      <c r="H320" s="57"/>
      <c r="I320" s="57"/>
      <c r="J320" s="57"/>
      <c r="K320" s="57"/>
      <c r="L320" s="57"/>
      <c r="M320" s="61"/>
      <c r="N320" s="58"/>
      <c r="O320" s="59">
        <v>0</v>
      </c>
      <c r="P320" s="57">
        <v>79497</v>
      </c>
      <c r="Q320" s="57">
        <v>0</v>
      </c>
      <c r="R320" s="60">
        <f t="shared" si="4"/>
        <v>646208</v>
      </c>
      <c r="S320" s="57">
        <v>0</v>
      </c>
      <c r="T320" s="57">
        <v>0</v>
      </c>
    </row>
    <row r="321" spans="1:20" ht="15.75" x14ac:dyDescent="0.25">
      <c r="A321" s="54" t="s">
        <v>317</v>
      </c>
      <c r="B321" s="55" t="s">
        <v>706</v>
      </c>
      <c r="C321" s="56">
        <v>292621</v>
      </c>
      <c r="D321" s="56"/>
      <c r="E321" s="56"/>
      <c r="F321" s="57"/>
      <c r="G321" s="57"/>
      <c r="H321" s="57"/>
      <c r="I321" s="57"/>
      <c r="J321" s="57"/>
      <c r="K321" s="57"/>
      <c r="L321" s="57"/>
      <c r="M321" s="61"/>
      <c r="N321" s="58"/>
      <c r="O321" s="59">
        <v>0</v>
      </c>
      <c r="P321" s="57">
        <v>158994</v>
      </c>
      <c r="Q321" s="57">
        <v>60638</v>
      </c>
      <c r="R321" s="60">
        <f t="shared" si="4"/>
        <v>512253</v>
      </c>
      <c r="S321" s="57">
        <v>152710.99</v>
      </c>
      <c r="T321" s="57">
        <v>56614.98</v>
      </c>
    </row>
    <row r="322" spans="1:20" ht="15.75" x14ac:dyDescent="0.25">
      <c r="A322" s="54" t="s">
        <v>319</v>
      </c>
      <c r="B322" s="55" t="s">
        <v>705</v>
      </c>
      <c r="C322" s="56">
        <v>103158</v>
      </c>
      <c r="D322" s="56"/>
      <c r="E322" s="56"/>
      <c r="F322" s="57"/>
      <c r="G322" s="57"/>
      <c r="H322" s="57"/>
      <c r="I322" s="57"/>
      <c r="J322" s="57"/>
      <c r="K322" s="57"/>
      <c r="L322" s="57"/>
      <c r="M322" s="61"/>
      <c r="N322" s="58"/>
      <c r="O322" s="59">
        <v>75612</v>
      </c>
      <c r="P322" s="57">
        <v>24571</v>
      </c>
      <c r="Q322" s="57">
        <v>0</v>
      </c>
      <c r="R322" s="60">
        <f t="shared" si="4"/>
        <v>203341</v>
      </c>
      <c r="S322" s="57">
        <v>10766.77</v>
      </c>
      <c r="T322" s="57">
        <v>248224.09</v>
      </c>
    </row>
    <row r="323" spans="1:20" ht="15.75" x14ac:dyDescent="0.25">
      <c r="A323" s="54" t="s">
        <v>320</v>
      </c>
      <c r="B323" s="55" t="s">
        <v>704</v>
      </c>
      <c r="C323" s="56">
        <v>69741</v>
      </c>
      <c r="D323" s="56"/>
      <c r="E323" s="56"/>
      <c r="F323" s="57"/>
      <c r="G323" s="57"/>
      <c r="H323" s="57"/>
      <c r="I323" s="57"/>
      <c r="J323" s="57"/>
      <c r="K323" s="57"/>
      <c r="L323" s="57"/>
      <c r="M323" s="61"/>
      <c r="N323" s="58"/>
      <c r="O323" s="59">
        <v>0</v>
      </c>
      <c r="P323" s="57">
        <v>67933</v>
      </c>
      <c r="Q323" s="57">
        <v>0</v>
      </c>
      <c r="R323" s="60">
        <f t="shared" si="4"/>
        <v>137674</v>
      </c>
      <c r="S323" s="57">
        <v>1590</v>
      </c>
      <c r="T323" s="57">
        <v>189783.92</v>
      </c>
    </row>
    <row r="324" spans="1:20" ht="15.75" x14ac:dyDescent="0.25">
      <c r="A324" s="54" t="s">
        <v>321</v>
      </c>
      <c r="B324" s="55" t="s">
        <v>1030</v>
      </c>
      <c r="C324" s="56">
        <v>360376</v>
      </c>
      <c r="D324" s="56"/>
      <c r="E324" s="56"/>
      <c r="F324" s="57">
        <v>13389</v>
      </c>
      <c r="G324" s="57"/>
      <c r="H324" s="57"/>
      <c r="I324" s="57"/>
      <c r="J324" s="57"/>
      <c r="K324" s="57"/>
      <c r="L324" s="57"/>
      <c r="M324" s="61"/>
      <c r="N324" s="58"/>
      <c r="O324" s="59">
        <v>199409</v>
      </c>
      <c r="P324" s="57">
        <v>0</v>
      </c>
      <c r="Q324" s="57">
        <v>15567</v>
      </c>
      <c r="R324" s="60">
        <f t="shared" si="4"/>
        <v>588741</v>
      </c>
      <c r="S324" s="57">
        <v>0</v>
      </c>
      <c r="T324" s="57">
        <v>606304.14</v>
      </c>
    </row>
    <row r="325" spans="1:20" ht="15.75" x14ac:dyDescent="0.25">
      <c r="A325" s="54" t="s">
        <v>322</v>
      </c>
      <c r="B325" s="55" t="s">
        <v>1031</v>
      </c>
      <c r="C325" s="56">
        <v>304726</v>
      </c>
      <c r="D325" s="56"/>
      <c r="E325" s="56"/>
      <c r="F325" s="57"/>
      <c r="G325" s="57"/>
      <c r="H325" s="57"/>
      <c r="I325" s="57"/>
      <c r="J325" s="57"/>
      <c r="K325" s="57"/>
      <c r="L325" s="57"/>
      <c r="M325" s="61"/>
      <c r="N325" s="58"/>
      <c r="O325" s="59">
        <v>63752</v>
      </c>
      <c r="P325" s="57">
        <v>0</v>
      </c>
      <c r="Q325" s="57">
        <v>0</v>
      </c>
      <c r="R325" s="60">
        <f t="shared" ref="R325:R330" si="5">SUM(C325:Q325)</f>
        <v>368478</v>
      </c>
      <c r="S325" s="57">
        <v>0</v>
      </c>
      <c r="T325" s="57">
        <v>175632.07</v>
      </c>
    </row>
    <row r="326" spans="1:20" ht="15.75" x14ac:dyDescent="0.25">
      <c r="A326" s="54" t="s">
        <v>323</v>
      </c>
      <c r="B326" s="55" t="s">
        <v>1102</v>
      </c>
      <c r="C326" s="56">
        <v>0</v>
      </c>
      <c r="D326" s="56"/>
      <c r="E326" s="56"/>
      <c r="F326" s="57"/>
      <c r="G326" s="57"/>
      <c r="H326" s="57"/>
      <c r="I326" s="57"/>
      <c r="J326" s="57"/>
      <c r="K326" s="57"/>
      <c r="L326" s="57"/>
      <c r="M326" s="61"/>
      <c r="N326" s="58"/>
      <c r="O326" s="59">
        <v>0</v>
      </c>
      <c r="P326" s="57">
        <v>49336</v>
      </c>
      <c r="Q326" s="57">
        <v>0</v>
      </c>
      <c r="R326" s="60">
        <f t="shared" si="5"/>
        <v>49336</v>
      </c>
      <c r="S326" s="57">
        <v>0</v>
      </c>
      <c r="T326" s="57">
        <v>45000</v>
      </c>
    </row>
    <row r="327" spans="1:20" ht="15.75" x14ac:dyDescent="0.25">
      <c r="A327" s="54" t="s">
        <v>324</v>
      </c>
      <c r="B327" s="55" t="s">
        <v>702</v>
      </c>
      <c r="C327" s="56">
        <v>492130</v>
      </c>
      <c r="D327" s="56"/>
      <c r="E327" s="56"/>
      <c r="F327" s="57"/>
      <c r="G327" s="57"/>
      <c r="H327" s="57"/>
      <c r="I327" s="57"/>
      <c r="J327" s="57"/>
      <c r="K327" s="57"/>
      <c r="L327" s="57"/>
      <c r="M327" s="61"/>
      <c r="N327" s="58"/>
      <c r="O327" s="59">
        <v>0</v>
      </c>
      <c r="P327" s="57">
        <v>158994</v>
      </c>
      <c r="Q327" s="57">
        <v>11267</v>
      </c>
      <c r="R327" s="60">
        <f t="shared" si="5"/>
        <v>662391</v>
      </c>
      <c r="S327" s="57">
        <v>13850.53</v>
      </c>
      <c r="T327" s="57">
        <v>317374.59999999998</v>
      </c>
    </row>
    <row r="328" spans="1:20" ht="15.75" x14ac:dyDescent="0.25">
      <c r="A328" s="54" t="s">
        <v>325</v>
      </c>
      <c r="B328" s="55" t="s">
        <v>701</v>
      </c>
      <c r="C328" s="56">
        <v>86435</v>
      </c>
      <c r="D328" s="56"/>
      <c r="E328" s="56"/>
      <c r="F328" s="57"/>
      <c r="G328" s="57"/>
      <c r="H328" s="57"/>
      <c r="I328" s="57"/>
      <c r="J328" s="57"/>
      <c r="K328" s="57"/>
      <c r="L328" s="57"/>
      <c r="M328" s="61"/>
      <c r="N328" s="58"/>
      <c r="O328" s="59">
        <v>0</v>
      </c>
      <c r="P328" s="57">
        <v>52757</v>
      </c>
      <c r="Q328" s="57">
        <v>0</v>
      </c>
      <c r="R328" s="60">
        <f t="shared" si="5"/>
        <v>139192</v>
      </c>
      <c r="S328" s="57">
        <v>0</v>
      </c>
      <c r="T328" s="57">
        <v>137083.25</v>
      </c>
    </row>
    <row r="329" spans="1:20" ht="15.75" x14ac:dyDescent="0.25">
      <c r="A329" s="54" t="s">
        <v>326</v>
      </c>
      <c r="B329" s="55" t="s">
        <v>700</v>
      </c>
      <c r="C329" s="56">
        <v>98761</v>
      </c>
      <c r="D329" s="56"/>
      <c r="E329" s="56"/>
      <c r="F329" s="57"/>
      <c r="G329" s="57"/>
      <c r="H329" s="57"/>
      <c r="I329" s="57"/>
      <c r="J329" s="57"/>
      <c r="K329" s="57"/>
      <c r="L329" s="57"/>
      <c r="M329" s="61"/>
      <c r="N329" s="58"/>
      <c r="O329" s="59">
        <v>0</v>
      </c>
      <c r="P329" s="57">
        <v>142371</v>
      </c>
      <c r="Q329" s="57">
        <v>0</v>
      </c>
      <c r="R329" s="60">
        <f t="shared" si="5"/>
        <v>241132</v>
      </c>
      <c r="S329" s="57">
        <v>0</v>
      </c>
      <c r="T329" s="57">
        <v>175638.85</v>
      </c>
    </row>
    <row r="330" spans="1:20" ht="15.75" x14ac:dyDescent="0.25">
      <c r="A330" s="54" t="s">
        <v>327</v>
      </c>
      <c r="B330" s="55" t="s">
        <v>1032</v>
      </c>
      <c r="C330" s="56">
        <v>279726</v>
      </c>
      <c r="D330" s="56"/>
      <c r="E330" s="56"/>
      <c r="F330" s="57"/>
      <c r="G330" s="56"/>
      <c r="H330" s="56"/>
      <c r="I330" s="56"/>
      <c r="J330" s="56"/>
      <c r="K330" s="56"/>
      <c r="L330" s="56"/>
      <c r="M330" s="58"/>
      <c r="N330" s="58"/>
      <c r="O330" s="59">
        <v>191979</v>
      </c>
      <c r="P330" s="57">
        <v>0</v>
      </c>
      <c r="Q330" s="57">
        <v>1568</v>
      </c>
      <c r="R330" s="60">
        <f t="shared" si="5"/>
        <v>473273</v>
      </c>
      <c r="S330" s="57">
        <v>0</v>
      </c>
      <c r="T330" s="57">
        <v>683604.71</v>
      </c>
    </row>
    <row r="331" spans="1:20" ht="15.75" x14ac:dyDescent="0.25">
      <c r="A331" s="54" t="s">
        <v>350</v>
      </c>
      <c r="B331" s="62" t="s">
        <v>7</v>
      </c>
      <c r="C331" s="60">
        <f t="shared" ref="C331:Q331" si="6">SUM(C4:C330)</f>
        <v>139916523</v>
      </c>
      <c r="D331" s="60">
        <f t="shared" si="6"/>
        <v>402314</v>
      </c>
      <c r="E331" s="63"/>
      <c r="F331" s="60">
        <f t="shared" si="6"/>
        <v>1176954</v>
      </c>
      <c r="G331" s="60">
        <f t="shared" si="6"/>
        <v>0</v>
      </c>
      <c r="H331" s="60">
        <f t="shared" si="6"/>
        <v>0</v>
      </c>
      <c r="I331" s="60">
        <f t="shared" si="6"/>
        <v>0</v>
      </c>
      <c r="J331" s="60">
        <f t="shared" si="6"/>
        <v>0</v>
      </c>
      <c r="K331" s="60">
        <f t="shared" si="6"/>
        <v>788926</v>
      </c>
      <c r="L331" s="60">
        <f t="shared" si="6"/>
        <v>0</v>
      </c>
      <c r="M331" s="60">
        <f t="shared" si="6"/>
        <v>0</v>
      </c>
      <c r="N331" s="60">
        <f t="shared" si="6"/>
        <v>0</v>
      </c>
      <c r="O331" s="64">
        <f t="shared" si="6"/>
        <v>30978903</v>
      </c>
      <c r="P331" s="60">
        <f t="shared" si="6"/>
        <v>39961461</v>
      </c>
      <c r="Q331" s="60">
        <f t="shared" si="6"/>
        <v>12983194</v>
      </c>
      <c r="R331" s="60">
        <f t="shared" ref="R331" si="7">SUM(C331:Q331)</f>
        <v>226208275</v>
      </c>
      <c r="S331" s="60">
        <f t="shared" ref="S331:T331" si="8">SUM(S4:S330)</f>
        <v>22940903.550000012</v>
      </c>
      <c r="T331" s="60">
        <f t="shared" si="8"/>
        <v>170488326.48999998</v>
      </c>
    </row>
  </sheetData>
  <pageMargins left="0.7" right="0.7" top="0.75" bottom="0.75" header="0.3" footer="0.3"/>
  <pageSetup orientation="portrait" r:id="rId1"/>
  <ignoredErrors>
    <ignoredError sqref="A4:A331" numberStoredAsText="1"/>
    <ignoredError sqref="R4:R3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253E-E9C5-4B78-91B8-DA836B74DE6A}">
  <sheetPr codeName="Sheet2"/>
  <dimension ref="A1:O1016"/>
  <sheetViews>
    <sheetView workbookViewId="0">
      <selection activeCell="B175" sqref="B175"/>
    </sheetView>
  </sheetViews>
  <sheetFormatPr defaultColWidth="14.42578125" defaultRowHeight="15" x14ac:dyDescent="0.2"/>
  <cols>
    <col min="1" max="1" width="9.28515625" style="2" customWidth="1"/>
    <col min="2" max="2" width="52.28515625" style="2" bestFit="1" customWidth="1"/>
    <col min="3" max="5" width="18.140625" style="2" customWidth="1"/>
    <col min="6" max="6" width="12.140625" style="2" bestFit="1" customWidth="1"/>
    <col min="7" max="11" width="8.7109375" style="2" customWidth="1"/>
    <col min="12" max="16384" width="14.42578125" style="2"/>
  </cols>
  <sheetData>
    <row r="1" spans="1:5" x14ac:dyDescent="0.2">
      <c r="A1" s="1" t="s">
        <v>354</v>
      </c>
      <c r="C1" s="3"/>
      <c r="D1" s="4"/>
      <c r="E1" s="4"/>
    </row>
    <row r="2" spans="1:5" x14ac:dyDescent="0.2">
      <c r="A2" s="131" t="s">
        <v>355</v>
      </c>
      <c r="B2" s="132"/>
      <c r="C2" s="132"/>
      <c r="D2" s="132"/>
      <c r="E2" s="132"/>
    </row>
    <row r="3" spans="1:5" x14ac:dyDescent="0.2">
      <c r="C3" s="3"/>
      <c r="D3" s="4"/>
      <c r="E3" s="4"/>
    </row>
    <row r="4" spans="1:5" ht="30" x14ac:dyDescent="0.2">
      <c r="A4" s="5" t="s">
        <v>356</v>
      </c>
      <c r="B4" s="6" t="s">
        <v>357</v>
      </c>
      <c r="C4" s="7" t="s">
        <v>358</v>
      </c>
      <c r="D4" s="8" t="s">
        <v>359</v>
      </c>
      <c r="E4" s="7" t="s">
        <v>360</v>
      </c>
    </row>
    <row r="5" spans="1:5" x14ac:dyDescent="0.2">
      <c r="A5" s="9" t="s">
        <v>10</v>
      </c>
      <c r="B5" s="9" t="s">
        <v>361</v>
      </c>
      <c r="C5" s="10">
        <v>188841</v>
      </c>
      <c r="D5" s="10">
        <v>7289</v>
      </c>
      <c r="E5" s="10">
        <v>181552</v>
      </c>
    </row>
    <row r="6" spans="1:5" x14ac:dyDescent="0.2">
      <c r="A6" s="9" t="s">
        <v>8</v>
      </c>
      <c r="B6" s="9" t="s">
        <v>362</v>
      </c>
      <c r="C6" s="11">
        <v>76148</v>
      </c>
      <c r="D6" s="11">
        <v>1581</v>
      </c>
      <c r="E6" s="11">
        <v>74567</v>
      </c>
    </row>
    <row r="7" spans="1:5" x14ac:dyDescent="0.2">
      <c r="A7" s="9" t="s">
        <v>9</v>
      </c>
      <c r="B7" s="9" t="s">
        <v>363</v>
      </c>
      <c r="C7" s="11">
        <v>742502</v>
      </c>
      <c r="D7" s="11">
        <v>0</v>
      </c>
      <c r="E7" s="11">
        <v>534193</v>
      </c>
    </row>
    <row r="8" spans="1:5" x14ac:dyDescent="0.2">
      <c r="A8" s="9" t="s">
        <v>12</v>
      </c>
      <c r="B8" s="9" t="s">
        <v>364</v>
      </c>
      <c r="C8" s="11">
        <v>177315</v>
      </c>
      <c r="D8" s="11">
        <v>0</v>
      </c>
      <c r="E8" s="11">
        <v>177315</v>
      </c>
    </row>
    <row r="9" spans="1:5" x14ac:dyDescent="0.2">
      <c r="A9" s="9" t="s">
        <v>13</v>
      </c>
      <c r="B9" s="9" t="s">
        <v>365</v>
      </c>
      <c r="C9" s="11">
        <v>71070</v>
      </c>
      <c r="D9" s="11">
        <v>12204</v>
      </c>
      <c r="E9" s="11">
        <v>58866</v>
      </c>
    </row>
    <row r="10" spans="1:5" x14ac:dyDescent="0.2">
      <c r="A10" s="9" t="s">
        <v>14</v>
      </c>
      <c r="B10" s="9" t="s">
        <v>366</v>
      </c>
      <c r="C10" s="11">
        <v>412915</v>
      </c>
      <c r="D10" s="11">
        <v>12424</v>
      </c>
      <c r="E10" s="11">
        <v>400491</v>
      </c>
    </row>
    <row r="11" spans="1:5" x14ac:dyDescent="0.2">
      <c r="A11" s="9" t="s">
        <v>15</v>
      </c>
      <c r="B11" s="9" t="s">
        <v>367</v>
      </c>
      <c r="C11" s="11">
        <v>187468</v>
      </c>
      <c r="D11" s="11">
        <v>0</v>
      </c>
      <c r="E11" s="11">
        <v>187468</v>
      </c>
    </row>
    <row r="12" spans="1:5" x14ac:dyDescent="0.2">
      <c r="A12" s="12" t="s">
        <v>16</v>
      </c>
      <c r="B12" s="9" t="s">
        <v>368</v>
      </c>
      <c r="C12" s="11">
        <v>101467</v>
      </c>
      <c r="D12" s="11">
        <v>0</v>
      </c>
      <c r="E12" s="11">
        <v>101467</v>
      </c>
    </row>
    <row r="13" spans="1:5" x14ac:dyDescent="0.2">
      <c r="A13" s="12" t="s">
        <v>17</v>
      </c>
      <c r="B13" s="9" t="s">
        <v>369</v>
      </c>
      <c r="C13" s="11">
        <v>432188</v>
      </c>
      <c r="D13" s="11">
        <v>1671</v>
      </c>
      <c r="E13" s="11">
        <v>430517</v>
      </c>
    </row>
    <row r="14" spans="1:5" x14ac:dyDescent="0.2">
      <c r="A14" s="9" t="s">
        <v>18</v>
      </c>
      <c r="B14" s="9" t="s">
        <v>370</v>
      </c>
      <c r="C14" s="11">
        <v>297706</v>
      </c>
      <c r="D14" s="11">
        <v>0</v>
      </c>
      <c r="E14" s="11">
        <v>297706</v>
      </c>
    </row>
    <row r="15" spans="1:5" x14ac:dyDescent="0.2">
      <c r="A15" s="9" t="s">
        <v>209</v>
      </c>
      <c r="B15" s="9" t="s">
        <v>371</v>
      </c>
      <c r="C15" s="11">
        <v>153242</v>
      </c>
      <c r="D15" s="11">
        <v>1839</v>
      </c>
      <c r="E15" s="11">
        <v>151403</v>
      </c>
    </row>
    <row r="16" spans="1:5" x14ac:dyDescent="0.2">
      <c r="A16" s="9" t="s">
        <v>19</v>
      </c>
      <c r="B16" s="9" t="s">
        <v>372</v>
      </c>
      <c r="C16" s="11">
        <v>309352</v>
      </c>
      <c r="D16" s="11">
        <v>0</v>
      </c>
      <c r="E16" s="11">
        <v>309352</v>
      </c>
    </row>
    <row r="17" spans="1:5" x14ac:dyDescent="0.2">
      <c r="A17" s="9" t="s">
        <v>20</v>
      </c>
      <c r="B17" s="9" t="s">
        <v>373</v>
      </c>
      <c r="C17" s="11">
        <v>1633891</v>
      </c>
      <c r="D17" s="11">
        <v>0</v>
      </c>
      <c r="E17" s="11">
        <v>1633891</v>
      </c>
    </row>
    <row r="18" spans="1:5" x14ac:dyDescent="0.2">
      <c r="A18" s="9" t="s">
        <v>21</v>
      </c>
      <c r="B18" s="9" t="s">
        <v>374</v>
      </c>
      <c r="C18" s="11">
        <v>293335</v>
      </c>
      <c r="D18" s="11">
        <v>6679</v>
      </c>
      <c r="E18" s="11">
        <v>231000</v>
      </c>
    </row>
    <row r="19" spans="1:5" x14ac:dyDescent="0.2">
      <c r="A19" s="9" t="s">
        <v>22</v>
      </c>
      <c r="B19" s="9" t="s">
        <v>375</v>
      </c>
      <c r="C19" s="11">
        <v>50202</v>
      </c>
      <c r="D19" s="11">
        <v>0</v>
      </c>
      <c r="E19" s="11">
        <v>50202</v>
      </c>
    </row>
    <row r="20" spans="1:5" x14ac:dyDescent="0.2">
      <c r="A20" s="9" t="s">
        <v>23</v>
      </c>
      <c r="B20" s="9" t="s">
        <v>376</v>
      </c>
      <c r="C20" s="11">
        <v>3436175</v>
      </c>
      <c r="D20" s="11">
        <v>15696</v>
      </c>
      <c r="E20" s="11">
        <v>3420479</v>
      </c>
    </row>
    <row r="21" spans="1:5" x14ac:dyDescent="0.2">
      <c r="A21" s="9" t="s">
        <v>24</v>
      </c>
      <c r="B21" s="9" t="s">
        <v>377</v>
      </c>
      <c r="C21" s="11">
        <v>294428</v>
      </c>
      <c r="D21" s="11">
        <v>0</v>
      </c>
      <c r="E21" s="11">
        <v>294428</v>
      </c>
    </row>
    <row r="22" spans="1:5" x14ac:dyDescent="0.2">
      <c r="A22" s="9" t="s">
        <v>219</v>
      </c>
      <c r="B22" s="9" t="s">
        <v>378</v>
      </c>
      <c r="C22" s="11">
        <v>146067</v>
      </c>
      <c r="D22" s="11">
        <v>0</v>
      </c>
      <c r="E22" s="11">
        <v>146067</v>
      </c>
    </row>
    <row r="23" spans="1:5" x14ac:dyDescent="0.2">
      <c r="A23" s="9" t="s">
        <v>25</v>
      </c>
      <c r="B23" s="9" t="s">
        <v>379</v>
      </c>
      <c r="C23" s="11">
        <v>100889</v>
      </c>
      <c r="D23" s="11">
        <v>0</v>
      </c>
      <c r="E23" s="11">
        <v>100889</v>
      </c>
    </row>
    <row r="24" spans="1:5" x14ac:dyDescent="0.2">
      <c r="A24" s="9" t="s">
        <v>26</v>
      </c>
      <c r="B24" s="9" t="s">
        <v>380</v>
      </c>
      <c r="C24" s="11">
        <v>496929</v>
      </c>
      <c r="D24" s="11">
        <v>0</v>
      </c>
      <c r="E24" s="11">
        <v>496929</v>
      </c>
    </row>
    <row r="25" spans="1:5" x14ac:dyDescent="0.2">
      <c r="A25" s="9" t="s">
        <v>27</v>
      </c>
      <c r="B25" s="9" t="s">
        <v>381</v>
      </c>
      <c r="C25" s="11">
        <v>125769</v>
      </c>
      <c r="D25" s="11">
        <v>0</v>
      </c>
      <c r="E25" s="11">
        <v>125769</v>
      </c>
    </row>
    <row r="26" spans="1:5" x14ac:dyDescent="0.2">
      <c r="A26" s="9" t="s">
        <v>11</v>
      </c>
      <c r="B26" s="9" t="s">
        <v>382</v>
      </c>
      <c r="C26" s="11">
        <v>277115</v>
      </c>
      <c r="D26" s="11">
        <v>0</v>
      </c>
      <c r="E26" s="11">
        <v>277115</v>
      </c>
    </row>
    <row r="27" spans="1:5" x14ac:dyDescent="0.2">
      <c r="A27" s="9" t="s">
        <v>28</v>
      </c>
      <c r="B27" s="9" t="s">
        <v>383</v>
      </c>
      <c r="C27" s="11">
        <v>503722</v>
      </c>
      <c r="D27" s="11">
        <v>0</v>
      </c>
      <c r="E27" s="11">
        <v>503722</v>
      </c>
    </row>
    <row r="28" spans="1:5" x14ac:dyDescent="0.2">
      <c r="A28" s="9" t="s">
        <v>29</v>
      </c>
      <c r="B28" s="9" t="s">
        <v>384</v>
      </c>
      <c r="C28" s="11">
        <v>96050</v>
      </c>
      <c r="D28" s="11">
        <v>0</v>
      </c>
      <c r="E28" s="11">
        <v>96050</v>
      </c>
    </row>
    <row r="29" spans="1:5" x14ac:dyDescent="0.2">
      <c r="A29" s="9" t="s">
        <v>30</v>
      </c>
      <c r="B29" s="9" t="s">
        <v>385</v>
      </c>
      <c r="C29" s="11">
        <v>177183</v>
      </c>
      <c r="D29" s="11">
        <v>0</v>
      </c>
      <c r="E29" s="11">
        <v>177183</v>
      </c>
    </row>
    <row r="30" spans="1:5" x14ac:dyDescent="0.2">
      <c r="A30" s="9" t="s">
        <v>31</v>
      </c>
      <c r="B30" s="9" t="s">
        <v>386</v>
      </c>
      <c r="C30" s="11">
        <v>144213</v>
      </c>
      <c r="D30" s="11">
        <v>0</v>
      </c>
      <c r="E30" s="11">
        <v>144213</v>
      </c>
    </row>
    <row r="31" spans="1:5" x14ac:dyDescent="0.2">
      <c r="A31" s="9" t="s">
        <v>32</v>
      </c>
      <c r="B31" s="9" t="s">
        <v>387</v>
      </c>
      <c r="C31" s="11">
        <v>146462</v>
      </c>
      <c r="D31" s="11">
        <v>15293</v>
      </c>
      <c r="E31" s="11">
        <v>131169</v>
      </c>
    </row>
    <row r="32" spans="1:5" x14ac:dyDescent="0.2">
      <c r="A32" s="9" t="s">
        <v>33</v>
      </c>
      <c r="B32" s="9" t="s">
        <v>388</v>
      </c>
      <c r="C32" s="11">
        <v>167239</v>
      </c>
      <c r="D32" s="11">
        <v>0</v>
      </c>
      <c r="E32" s="11">
        <v>167239</v>
      </c>
    </row>
    <row r="33" spans="1:8" x14ac:dyDescent="0.2">
      <c r="A33" s="9" t="s">
        <v>34</v>
      </c>
      <c r="B33" s="9" t="s">
        <v>389</v>
      </c>
      <c r="C33" s="11">
        <v>218544</v>
      </c>
      <c r="D33" s="11">
        <v>0</v>
      </c>
      <c r="E33" s="11">
        <v>218544</v>
      </c>
    </row>
    <row r="34" spans="1:8" x14ac:dyDescent="0.2">
      <c r="A34" s="12" t="s">
        <v>36</v>
      </c>
      <c r="B34" s="9" t="s">
        <v>390</v>
      </c>
      <c r="C34" s="11">
        <v>274268</v>
      </c>
      <c r="D34" s="11">
        <v>0</v>
      </c>
      <c r="E34" s="11">
        <v>274268</v>
      </c>
    </row>
    <row r="35" spans="1:8" x14ac:dyDescent="0.2">
      <c r="A35" s="9" t="s">
        <v>37</v>
      </c>
      <c r="B35" s="9" t="s">
        <v>391</v>
      </c>
      <c r="C35" s="11">
        <v>1352681</v>
      </c>
      <c r="D35" s="11">
        <v>0</v>
      </c>
      <c r="E35" s="11">
        <v>1352681</v>
      </c>
    </row>
    <row r="36" spans="1:8" x14ac:dyDescent="0.2">
      <c r="A36" s="9" t="s">
        <v>106</v>
      </c>
      <c r="B36" s="9" t="s">
        <v>392</v>
      </c>
      <c r="C36" s="11">
        <v>312459</v>
      </c>
      <c r="D36" s="11">
        <v>0</v>
      </c>
      <c r="E36" s="11">
        <v>312459</v>
      </c>
    </row>
    <row r="37" spans="1:8" x14ac:dyDescent="0.2">
      <c r="A37" s="9" t="s">
        <v>38</v>
      </c>
      <c r="B37" s="9" t="s">
        <v>393</v>
      </c>
      <c r="C37" s="11">
        <v>490450</v>
      </c>
      <c r="D37" s="11">
        <v>114488</v>
      </c>
      <c r="E37" s="11">
        <v>375962</v>
      </c>
    </row>
    <row r="38" spans="1:8" x14ac:dyDescent="0.2">
      <c r="A38" s="9" t="s">
        <v>39</v>
      </c>
      <c r="B38" s="9" t="s">
        <v>394</v>
      </c>
      <c r="C38" s="11">
        <v>729999</v>
      </c>
      <c r="D38" s="11">
        <v>0</v>
      </c>
      <c r="E38" s="11">
        <v>729999</v>
      </c>
    </row>
    <row r="39" spans="1:8" x14ac:dyDescent="0.2">
      <c r="A39" s="9" t="s">
        <v>40</v>
      </c>
      <c r="B39" s="9" t="s">
        <v>395</v>
      </c>
      <c r="C39" s="11">
        <v>132329</v>
      </c>
      <c r="D39" s="11">
        <v>0</v>
      </c>
      <c r="E39" s="11">
        <v>132329</v>
      </c>
    </row>
    <row r="40" spans="1:8" x14ac:dyDescent="0.2">
      <c r="A40" s="9" t="s">
        <v>311</v>
      </c>
      <c r="B40" s="9" t="s">
        <v>396</v>
      </c>
      <c r="C40" s="11">
        <v>203657</v>
      </c>
      <c r="D40" s="11">
        <v>55951</v>
      </c>
      <c r="E40" s="11">
        <v>147706</v>
      </c>
    </row>
    <row r="41" spans="1:8" x14ac:dyDescent="0.2">
      <c r="A41" s="9" t="s">
        <v>42</v>
      </c>
      <c r="B41" s="9" t="s">
        <v>397</v>
      </c>
      <c r="C41" s="11">
        <v>122986</v>
      </c>
      <c r="D41" s="11">
        <v>7819</v>
      </c>
      <c r="E41" s="11">
        <v>115167</v>
      </c>
    </row>
    <row r="42" spans="1:8" x14ac:dyDescent="0.2">
      <c r="A42" s="9" t="s">
        <v>212</v>
      </c>
      <c r="B42" s="9" t="s">
        <v>398</v>
      </c>
      <c r="C42" s="11">
        <v>129696</v>
      </c>
      <c r="D42" s="11">
        <v>0</v>
      </c>
      <c r="E42" s="11">
        <v>129696</v>
      </c>
    </row>
    <row r="43" spans="1:8" x14ac:dyDescent="0.2">
      <c r="A43" s="9" t="s">
        <v>43</v>
      </c>
      <c r="B43" s="9" t="s">
        <v>399</v>
      </c>
      <c r="C43" s="11">
        <v>934122</v>
      </c>
      <c r="D43" s="11">
        <v>0</v>
      </c>
      <c r="E43" s="11">
        <v>934122</v>
      </c>
    </row>
    <row r="44" spans="1:8" x14ac:dyDescent="0.2">
      <c r="A44" s="9" t="s">
        <v>46</v>
      </c>
      <c r="B44" s="9" t="s">
        <v>400</v>
      </c>
      <c r="C44" s="11">
        <v>155447</v>
      </c>
      <c r="D44" s="11">
        <v>88374</v>
      </c>
      <c r="E44" s="11">
        <v>67073</v>
      </c>
    </row>
    <row r="45" spans="1:8" x14ac:dyDescent="0.2">
      <c r="A45" s="9" t="s">
        <v>44</v>
      </c>
      <c r="B45" s="9" t="s">
        <v>401</v>
      </c>
      <c r="C45" s="11">
        <v>89376</v>
      </c>
      <c r="D45" s="11">
        <v>0</v>
      </c>
      <c r="E45" s="11">
        <v>89376</v>
      </c>
    </row>
    <row r="46" spans="1:8" x14ac:dyDescent="0.2">
      <c r="A46" s="9" t="s">
        <v>45</v>
      </c>
      <c r="B46" s="9" t="s">
        <v>402</v>
      </c>
      <c r="C46" s="11">
        <v>69712</v>
      </c>
      <c r="D46" s="11">
        <v>0</v>
      </c>
      <c r="E46" s="11">
        <v>69712</v>
      </c>
    </row>
    <row r="47" spans="1:8" x14ac:dyDescent="0.2">
      <c r="A47" s="9" t="s">
        <v>47</v>
      </c>
      <c r="B47" s="9" t="s">
        <v>403</v>
      </c>
      <c r="C47" s="11">
        <v>152688</v>
      </c>
      <c r="D47" s="11">
        <v>0</v>
      </c>
      <c r="E47" s="11">
        <v>152688</v>
      </c>
    </row>
    <row r="48" spans="1:8" x14ac:dyDescent="0.2">
      <c r="A48" s="9" t="s">
        <v>48</v>
      </c>
      <c r="B48" s="9" t="s">
        <v>404</v>
      </c>
      <c r="C48" s="11">
        <v>159585</v>
      </c>
      <c r="D48" s="11">
        <v>0</v>
      </c>
      <c r="E48" s="11">
        <v>159585</v>
      </c>
      <c r="F48" s="1"/>
      <c r="G48" s="1"/>
      <c r="H48" s="1"/>
    </row>
    <row r="49" spans="1:5" x14ac:dyDescent="0.2">
      <c r="A49" s="9" t="s">
        <v>49</v>
      </c>
      <c r="B49" s="9" t="s">
        <v>405</v>
      </c>
      <c r="C49" s="11">
        <v>528969</v>
      </c>
      <c r="D49" s="11">
        <v>317038</v>
      </c>
      <c r="E49" s="11">
        <v>211931</v>
      </c>
    </row>
    <row r="50" spans="1:5" x14ac:dyDescent="0.2">
      <c r="A50" s="9" t="s">
        <v>50</v>
      </c>
      <c r="B50" s="9" t="s">
        <v>406</v>
      </c>
      <c r="C50" s="11">
        <v>543304</v>
      </c>
      <c r="D50" s="11">
        <v>0</v>
      </c>
      <c r="E50" s="11">
        <v>543304</v>
      </c>
    </row>
    <row r="51" spans="1:5" x14ac:dyDescent="0.2">
      <c r="A51" s="9" t="s">
        <v>51</v>
      </c>
      <c r="B51" s="9" t="s">
        <v>407</v>
      </c>
      <c r="C51" s="11">
        <v>1005601</v>
      </c>
      <c r="D51" s="11">
        <v>94998</v>
      </c>
      <c r="E51" s="11">
        <v>910603</v>
      </c>
    </row>
    <row r="52" spans="1:5" x14ac:dyDescent="0.2">
      <c r="A52" s="9">
        <v>1053</v>
      </c>
      <c r="B52" s="9" t="s">
        <v>408</v>
      </c>
      <c r="C52" s="11">
        <v>5812748</v>
      </c>
      <c r="D52" s="11">
        <v>0</v>
      </c>
      <c r="E52" s="11">
        <v>5812748</v>
      </c>
    </row>
    <row r="53" spans="1:5" x14ac:dyDescent="0.2">
      <c r="A53" s="9" t="s">
        <v>53</v>
      </c>
      <c r="B53" s="9" t="s">
        <v>409</v>
      </c>
      <c r="C53" s="11">
        <v>226729</v>
      </c>
      <c r="D53" s="11">
        <v>0</v>
      </c>
      <c r="E53" s="11">
        <v>226729</v>
      </c>
    </row>
    <row r="54" spans="1:5" x14ac:dyDescent="0.2">
      <c r="A54" s="9" t="s">
        <v>54</v>
      </c>
      <c r="B54" s="9" t="s">
        <v>410</v>
      </c>
      <c r="C54" s="11">
        <v>480855</v>
      </c>
      <c r="D54" s="11">
        <v>0</v>
      </c>
      <c r="E54" s="11">
        <v>480855</v>
      </c>
    </row>
    <row r="55" spans="1:5" x14ac:dyDescent="0.2">
      <c r="A55" s="12" t="s">
        <v>59</v>
      </c>
      <c r="B55" s="9" t="s">
        <v>411</v>
      </c>
      <c r="C55" s="11">
        <v>140547</v>
      </c>
      <c r="D55" s="11">
        <v>0</v>
      </c>
      <c r="E55" s="11">
        <v>140457</v>
      </c>
    </row>
    <row r="56" spans="1:5" x14ac:dyDescent="0.2">
      <c r="A56" s="9" t="s">
        <v>56</v>
      </c>
      <c r="B56" s="9" t="s">
        <v>412</v>
      </c>
      <c r="C56" s="11">
        <v>139056</v>
      </c>
      <c r="D56" s="11">
        <v>108845</v>
      </c>
      <c r="E56" s="11">
        <v>30211</v>
      </c>
    </row>
    <row r="57" spans="1:5" x14ac:dyDescent="0.2">
      <c r="A57" s="9" t="s">
        <v>57</v>
      </c>
      <c r="B57" s="9" t="s">
        <v>413</v>
      </c>
      <c r="C57" s="11">
        <v>358896</v>
      </c>
      <c r="D57" s="11">
        <v>0</v>
      </c>
      <c r="E57" s="11">
        <v>358896</v>
      </c>
    </row>
    <row r="58" spans="1:5" x14ac:dyDescent="0.2">
      <c r="A58" s="9" t="s">
        <v>55</v>
      </c>
      <c r="B58" s="9" t="s">
        <v>414</v>
      </c>
      <c r="C58" s="11">
        <v>107906</v>
      </c>
      <c r="D58" s="11">
        <v>63323</v>
      </c>
      <c r="E58" s="11">
        <v>44583</v>
      </c>
    </row>
    <row r="59" spans="1:5" x14ac:dyDescent="0.2">
      <c r="A59" s="9" t="s">
        <v>58</v>
      </c>
      <c r="B59" s="9" t="s">
        <v>415</v>
      </c>
      <c r="C59" s="11">
        <v>162846</v>
      </c>
      <c r="D59" s="11">
        <v>31267</v>
      </c>
      <c r="E59" s="11">
        <v>87860</v>
      </c>
    </row>
    <row r="60" spans="1:5" x14ac:dyDescent="0.2">
      <c r="A60" s="9" t="s">
        <v>60</v>
      </c>
      <c r="B60" s="9" t="s">
        <v>416</v>
      </c>
      <c r="C60" s="11">
        <v>252523</v>
      </c>
      <c r="D60" s="11">
        <v>0</v>
      </c>
      <c r="E60" s="11">
        <v>252523</v>
      </c>
    </row>
    <row r="61" spans="1:5" x14ac:dyDescent="0.2">
      <c r="A61" s="9" t="s">
        <v>62</v>
      </c>
      <c r="B61" s="9" t="s">
        <v>417</v>
      </c>
      <c r="C61" s="11">
        <v>244360</v>
      </c>
      <c r="D61" s="11">
        <v>0</v>
      </c>
      <c r="E61" s="11">
        <v>244360</v>
      </c>
    </row>
    <row r="62" spans="1:5" x14ac:dyDescent="0.2">
      <c r="A62" s="9" t="s">
        <v>63</v>
      </c>
      <c r="B62" s="9" t="s">
        <v>418</v>
      </c>
      <c r="C62" s="11">
        <v>485083</v>
      </c>
      <c r="D62" s="11">
        <v>0</v>
      </c>
      <c r="E62" s="11">
        <v>485083</v>
      </c>
    </row>
    <row r="63" spans="1:5" x14ac:dyDescent="0.2">
      <c r="A63" s="9" t="s">
        <v>64</v>
      </c>
      <c r="B63" s="9" t="s">
        <v>419</v>
      </c>
      <c r="C63" s="11">
        <v>49830</v>
      </c>
      <c r="D63" s="11">
        <v>0</v>
      </c>
      <c r="E63" s="11">
        <v>49830</v>
      </c>
    </row>
    <row r="64" spans="1:5" x14ac:dyDescent="0.2">
      <c r="A64" s="9" t="s">
        <v>65</v>
      </c>
      <c r="B64" s="9" t="s">
        <v>420</v>
      </c>
      <c r="C64" s="11">
        <v>187923</v>
      </c>
      <c r="D64" s="11">
        <v>0</v>
      </c>
      <c r="E64" s="11">
        <v>187923</v>
      </c>
    </row>
    <row r="65" spans="1:7" x14ac:dyDescent="0.2">
      <c r="A65" s="9" t="s">
        <v>66</v>
      </c>
      <c r="B65" s="9" t="s">
        <v>421</v>
      </c>
      <c r="C65" s="11">
        <v>174930</v>
      </c>
      <c r="D65" s="11">
        <v>0</v>
      </c>
      <c r="E65" s="11">
        <v>174930</v>
      </c>
    </row>
    <row r="66" spans="1:7" x14ac:dyDescent="0.2">
      <c r="A66" s="9" t="s">
        <v>67</v>
      </c>
      <c r="B66" s="9" t="s">
        <v>422</v>
      </c>
      <c r="C66" s="11">
        <v>356176</v>
      </c>
      <c r="D66" s="11">
        <v>0</v>
      </c>
      <c r="E66" s="11">
        <v>356176</v>
      </c>
    </row>
    <row r="67" spans="1:7" x14ac:dyDescent="0.2">
      <c r="A67" s="9" t="s">
        <v>68</v>
      </c>
      <c r="B67" s="9" t="s">
        <v>423</v>
      </c>
      <c r="C67" s="11">
        <v>254300</v>
      </c>
      <c r="D67" s="11">
        <v>0</v>
      </c>
      <c r="E67" s="11">
        <v>254300</v>
      </c>
    </row>
    <row r="68" spans="1:7" x14ac:dyDescent="0.2">
      <c r="A68" s="9" t="s">
        <v>69</v>
      </c>
      <c r="B68" s="9" t="s">
        <v>424</v>
      </c>
      <c r="C68" s="11">
        <v>101350</v>
      </c>
      <c r="D68" s="11">
        <v>0</v>
      </c>
      <c r="E68" s="11">
        <v>101350</v>
      </c>
    </row>
    <row r="69" spans="1:7" x14ac:dyDescent="0.2">
      <c r="A69" s="9" t="s">
        <v>70</v>
      </c>
      <c r="B69" s="9" t="s">
        <v>425</v>
      </c>
      <c r="C69" s="11">
        <v>107678</v>
      </c>
      <c r="D69" s="11">
        <v>96992</v>
      </c>
      <c r="E69" s="11">
        <v>10686</v>
      </c>
    </row>
    <row r="70" spans="1:7" x14ac:dyDescent="0.2">
      <c r="A70" s="9" t="s">
        <v>72</v>
      </c>
      <c r="B70" s="9" t="s">
        <v>426</v>
      </c>
      <c r="C70" s="11">
        <v>1011824</v>
      </c>
      <c r="D70" s="11">
        <v>0</v>
      </c>
      <c r="E70" s="11">
        <v>1011824</v>
      </c>
    </row>
    <row r="71" spans="1:7" x14ac:dyDescent="0.2">
      <c r="A71" s="9" t="s">
        <v>73</v>
      </c>
      <c r="B71" s="9" t="s">
        <v>427</v>
      </c>
      <c r="C71" s="11">
        <v>291692</v>
      </c>
      <c r="D71" s="11">
        <v>0</v>
      </c>
      <c r="E71" s="11">
        <v>291692</v>
      </c>
    </row>
    <row r="72" spans="1:7" x14ac:dyDescent="0.2">
      <c r="A72" s="9" t="s">
        <v>74</v>
      </c>
      <c r="B72" s="9" t="s">
        <v>428</v>
      </c>
      <c r="C72" s="11">
        <v>1308231</v>
      </c>
      <c r="D72" s="11">
        <v>7569</v>
      </c>
      <c r="E72" s="11">
        <v>1300662</v>
      </c>
    </row>
    <row r="73" spans="1:7" x14ac:dyDescent="0.2">
      <c r="A73" s="9" t="s">
        <v>75</v>
      </c>
      <c r="B73" s="9" t="s">
        <v>429</v>
      </c>
      <c r="C73" s="11">
        <v>199516</v>
      </c>
      <c r="D73" s="11">
        <v>40669</v>
      </c>
      <c r="E73" s="11">
        <v>158847</v>
      </c>
    </row>
    <row r="74" spans="1:7" x14ac:dyDescent="0.2">
      <c r="A74" s="9" t="s">
        <v>76</v>
      </c>
      <c r="B74" s="9" t="s">
        <v>430</v>
      </c>
      <c r="C74" s="11">
        <v>1705727</v>
      </c>
      <c r="D74" s="11">
        <v>0</v>
      </c>
      <c r="E74" s="11">
        <v>1705727</v>
      </c>
      <c r="F74" s="13"/>
      <c r="G74" s="13"/>
    </row>
    <row r="75" spans="1:7" x14ac:dyDescent="0.2">
      <c r="A75" s="9" t="s">
        <v>77</v>
      </c>
      <c r="B75" s="9" t="s">
        <v>431</v>
      </c>
      <c r="C75" s="11">
        <v>121240</v>
      </c>
      <c r="D75" s="11">
        <v>0</v>
      </c>
      <c r="E75" s="11">
        <v>121240</v>
      </c>
    </row>
    <row r="76" spans="1:7" x14ac:dyDescent="0.2">
      <c r="A76" s="9" t="s">
        <v>78</v>
      </c>
      <c r="B76" s="9" t="s">
        <v>432</v>
      </c>
      <c r="C76" s="11">
        <v>87085</v>
      </c>
      <c r="D76" s="11">
        <v>17254</v>
      </c>
      <c r="E76" s="11">
        <v>69831</v>
      </c>
    </row>
    <row r="77" spans="1:7" x14ac:dyDescent="0.2">
      <c r="A77" s="9" t="s">
        <v>80</v>
      </c>
      <c r="B77" s="9" t="s">
        <v>433</v>
      </c>
      <c r="C77" s="11">
        <v>116028</v>
      </c>
      <c r="D77" s="11">
        <v>0</v>
      </c>
      <c r="E77" s="11">
        <v>116028</v>
      </c>
    </row>
    <row r="78" spans="1:7" x14ac:dyDescent="0.2">
      <c r="A78" s="9" t="s">
        <v>81</v>
      </c>
      <c r="B78" s="9" t="s">
        <v>434</v>
      </c>
      <c r="C78" s="11">
        <v>134434</v>
      </c>
      <c r="D78" s="11">
        <v>0</v>
      </c>
      <c r="E78" s="11">
        <v>134434</v>
      </c>
    </row>
    <row r="79" spans="1:7" x14ac:dyDescent="0.2">
      <c r="A79" s="9" t="s">
        <v>82</v>
      </c>
      <c r="B79" s="9" t="s">
        <v>435</v>
      </c>
      <c r="C79" s="11">
        <v>3156387</v>
      </c>
      <c r="D79" s="11">
        <v>0</v>
      </c>
      <c r="E79" s="11">
        <v>3156387</v>
      </c>
    </row>
    <row r="80" spans="1:7" x14ac:dyDescent="0.2">
      <c r="A80" s="9" t="s">
        <v>83</v>
      </c>
      <c r="B80" s="9" t="s">
        <v>436</v>
      </c>
      <c r="C80" s="11">
        <v>506613</v>
      </c>
      <c r="D80" s="11">
        <v>0</v>
      </c>
      <c r="E80" s="11">
        <v>506613</v>
      </c>
    </row>
    <row r="81" spans="1:5" x14ac:dyDescent="0.2">
      <c r="A81" s="9" t="s">
        <v>84</v>
      </c>
      <c r="B81" s="9" t="s">
        <v>437</v>
      </c>
      <c r="C81" s="11">
        <v>1226458</v>
      </c>
      <c r="D81" s="11">
        <v>0</v>
      </c>
      <c r="E81" s="11">
        <v>1226458</v>
      </c>
    </row>
    <row r="82" spans="1:5" x14ac:dyDescent="0.2">
      <c r="A82" s="9" t="s">
        <v>85</v>
      </c>
      <c r="B82" s="9" t="s">
        <v>438</v>
      </c>
      <c r="C82" s="11">
        <v>169437</v>
      </c>
      <c r="D82" s="11">
        <v>83021</v>
      </c>
      <c r="E82" s="11">
        <v>86416</v>
      </c>
    </row>
    <row r="83" spans="1:5" x14ac:dyDescent="0.2">
      <c r="A83" s="9" t="s">
        <v>86</v>
      </c>
      <c r="B83" s="9" t="s">
        <v>439</v>
      </c>
      <c r="C83" s="11">
        <v>5207993</v>
      </c>
      <c r="D83" s="11">
        <v>0</v>
      </c>
      <c r="E83" s="11">
        <v>5207993</v>
      </c>
    </row>
    <row r="84" spans="1:5" x14ac:dyDescent="0.2">
      <c r="A84" s="9" t="s">
        <v>87</v>
      </c>
      <c r="B84" s="9" t="s">
        <v>440</v>
      </c>
      <c r="C84" s="11">
        <v>427296</v>
      </c>
      <c r="D84" s="11">
        <v>107105</v>
      </c>
      <c r="E84" s="11">
        <v>320191</v>
      </c>
    </row>
    <row r="85" spans="1:5" x14ac:dyDescent="0.2">
      <c r="A85" s="9" t="s">
        <v>88</v>
      </c>
      <c r="B85" s="9" t="s">
        <v>441</v>
      </c>
      <c r="C85" s="11">
        <v>553046</v>
      </c>
      <c r="D85" s="11">
        <v>33343</v>
      </c>
      <c r="E85" s="11">
        <v>519703</v>
      </c>
    </row>
    <row r="86" spans="1:5" x14ac:dyDescent="0.2">
      <c r="A86" s="9" t="s">
        <v>90</v>
      </c>
      <c r="B86" s="9" t="s">
        <v>442</v>
      </c>
      <c r="C86" s="11">
        <v>369444</v>
      </c>
      <c r="D86" s="11">
        <v>0</v>
      </c>
      <c r="E86" s="11">
        <v>369444</v>
      </c>
    </row>
    <row r="87" spans="1:5" x14ac:dyDescent="0.2">
      <c r="A87" s="9" t="s">
        <v>91</v>
      </c>
      <c r="B87" s="9" t="s">
        <v>443</v>
      </c>
      <c r="C87" s="11">
        <v>237167</v>
      </c>
      <c r="D87" s="11">
        <v>29398</v>
      </c>
      <c r="E87" s="11">
        <v>101897</v>
      </c>
    </row>
    <row r="88" spans="1:5" x14ac:dyDescent="0.2">
      <c r="A88" s="9" t="s">
        <v>92</v>
      </c>
      <c r="B88" s="9" t="s">
        <v>444</v>
      </c>
      <c r="C88" s="11">
        <v>11269395</v>
      </c>
      <c r="D88" s="11">
        <v>0</v>
      </c>
      <c r="E88" s="11">
        <v>11269395</v>
      </c>
    </row>
    <row r="89" spans="1:5" x14ac:dyDescent="0.2">
      <c r="A89" s="9" t="s">
        <v>93</v>
      </c>
      <c r="B89" s="9" t="s">
        <v>445</v>
      </c>
      <c r="C89" s="11">
        <v>39387</v>
      </c>
      <c r="D89" s="11">
        <v>0</v>
      </c>
      <c r="E89" s="11">
        <v>39387</v>
      </c>
    </row>
    <row r="90" spans="1:5" x14ac:dyDescent="0.2">
      <c r="A90" s="9" t="s">
        <v>94</v>
      </c>
      <c r="B90" s="9" t="s">
        <v>446</v>
      </c>
      <c r="C90" s="11">
        <v>158217</v>
      </c>
      <c r="D90" s="11">
        <v>0</v>
      </c>
      <c r="E90" s="11">
        <v>158217</v>
      </c>
    </row>
    <row r="91" spans="1:5" x14ac:dyDescent="0.2">
      <c r="A91" s="9" t="s">
        <v>95</v>
      </c>
      <c r="B91" s="9" t="s">
        <v>447</v>
      </c>
      <c r="C91" s="11">
        <v>3656970</v>
      </c>
      <c r="D91" s="11">
        <v>0</v>
      </c>
      <c r="E91" s="11">
        <v>3656970</v>
      </c>
    </row>
    <row r="92" spans="1:5" x14ac:dyDescent="0.2">
      <c r="A92" s="9" t="s">
        <v>96</v>
      </c>
      <c r="B92" s="9" t="s">
        <v>448</v>
      </c>
      <c r="C92" s="11">
        <v>68855</v>
      </c>
      <c r="D92" s="11">
        <v>0</v>
      </c>
      <c r="E92" s="11">
        <v>68855</v>
      </c>
    </row>
    <row r="93" spans="1:5" x14ac:dyDescent="0.2">
      <c r="A93" s="9" t="s">
        <v>41</v>
      </c>
      <c r="B93" s="9" t="s">
        <v>449</v>
      </c>
      <c r="C93" s="11">
        <v>71674</v>
      </c>
      <c r="D93" s="11">
        <v>0</v>
      </c>
      <c r="E93" s="11">
        <v>71674</v>
      </c>
    </row>
    <row r="94" spans="1:5" x14ac:dyDescent="0.2">
      <c r="A94" s="9" t="s">
        <v>97</v>
      </c>
      <c r="B94" s="9" t="s">
        <v>450</v>
      </c>
      <c r="C94" s="11">
        <v>138457</v>
      </c>
      <c r="D94" s="11">
        <v>0</v>
      </c>
      <c r="E94" s="11">
        <v>138457</v>
      </c>
    </row>
    <row r="95" spans="1:5" x14ac:dyDescent="0.2">
      <c r="A95" s="9" t="s">
        <v>98</v>
      </c>
      <c r="B95" s="9" t="s">
        <v>451</v>
      </c>
      <c r="C95" s="11">
        <v>355509</v>
      </c>
      <c r="D95" s="11">
        <v>0</v>
      </c>
      <c r="E95" s="11">
        <v>355509</v>
      </c>
    </row>
    <row r="96" spans="1:5" x14ac:dyDescent="0.2">
      <c r="A96" s="14">
        <v>1953</v>
      </c>
      <c r="B96" s="15" t="s">
        <v>452</v>
      </c>
      <c r="C96" s="11">
        <v>163700</v>
      </c>
      <c r="D96" s="11">
        <v>59106</v>
      </c>
      <c r="E96" s="11">
        <v>104594</v>
      </c>
    </row>
    <row r="97" spans="1:15" x14ac:dyDescent="0.2">
      <c r="A97" s="9" t="s">
        <v>100</v>
      </c>
      <c r="B97" s="9" t="s">
        <v>453</v>
      </c>
      <c r="C97" s="11">
        <v>131766</v>
      </c>
      <c r="D97" s="11">
        <v>0</v>
      </c>
      <c r="E97" s="11">
        <v>131766</v>
      </c>
    </row>
    <row r="98" spans="1:15" x14ac:dyDescent="0.2">
      <c r="A98" s="9" t="s">
        <v>342</v>
      </c>
      <c r="B98" s="9" t="s">
        <v>454</v>
      </c>
      <c r="C98" s="11">
        <v>206489</v>
      </c>
      <c r="D98" s="11">
        <v>2855</v>
      </c>
      <c r="E98" s="11">
        <v>203634</v>
      </c>
    </row>
    <row r="99" spans="1:15" x14ac:dyDescent="0.2">
      <c r="A99" s="9" t="s">
        <v>103</v>
      </c>
      <c r="B99" s="9" t="s">
        <v>455</v>
      </c>
      <c r="C99" s="11">
        <v>174171</v>
      </c>
      <c r="D99" s="11">
        <v>0</v>
      </c>
      <c r="E99" s="11">
        <v>174171</v>
      </c>
    </row>
    <row r="100" spans="1:15" x14ac:dyDescent="0.2">
      <c r="A100" s="9" t="s">
        <v>104</v>
      </c>
      <c r="B100" s="9" t="s">
        <v>456</v>
      </c>
      <c r="C100" s="11">
        <v>97870</v>
      </c>
      <c r="D100" s="11">
        <v>0</v>
      </c>
      <c r="E100" s="11">
        <v>97870</v>
      </c>
    </row>
    <row r="101" spans="1:15" x14ac:dyDescent="0.2">
      <c r="A101" s="9" t="s">
        <v>244</v>
      </c>
      <c r="B101" s="9" t="s">
        <v>457</v>
      </c>
      <c r="C101" s="11">
        <v>72432</v>
      </c>
      <c r="D101" s="11">
        <v>60516</v>
      </c>
      <c r="E101" s="11">
        <v>11916</v>
      </c>
    </row>
    <row r="102" spans="1:15" x14ac:dyDescent="0.2">
      <c r="A102" s="9" t="s">
        <v>107</v>
      </c>
      <c r="B102" s="9" t="s">
        <v>458</v>
      </c>
      <c r="C102" s="11">
        <v>118226</v>
      </c>
      <c r="D102" s="11">
        <v>0</v>
      </c>
      <c r="E102" s="11">
        <v>118226</v>
      </c>
    </row>
    <row r="103" spans="1:15" x14ac:dyDescent="0.2">
      <c r="A103" s="9" t="s">
        <v>108</v>
      </c>
      <c r="B103" s="9" t="s">
        <v>459</v>
      </c>
      <c r="C103" s="11">
        <v>192274</v>
      </c>
      <c r="D103" s="11">
        <v>0</v>
      </c>
      <c r="E103" s="11">
        <v>192274</v>
      </c>
      <c r="F103" s="13"/>
    </row>
    <row r="104" spans="1:15" x14ac:dyDescent="0.2">
      <c r="A104" s="9" t="s">
        <v>109</v>
      </c>
      <c r="B104" s="9" t="s">
        <v>460</v>
      </c>
      <c r="C104" s="11">
        <v>237680</v>
      </c>
      <c r="D104" s="11">
        <v>202586</v>
      </c>
      <c r="E104" s="11">
        <v>35094</v>
      </c>
      <c r="F104" s="13"/>
    </row>
    <row r="105" spans="1:15" x14ac:dyDescent="0.2">
      <c r="A105" s="9" t="s">
        <v>110</v>
      </c>
      <c r="B105" s="9" t="s">
        <v>461</v>
      </c>
      <c r="C105" s="11">
        <v>174989</v>
      </c>
      <c r="D105" s="11">
        <v>0</v>
      </c>
      <c r="E105" s="11">
        <v>174989</v>
      </c>
      <c r="F105" s="13"/>
    </row>
    <row r="106" spans="1:15" x14ac:dyDescent="0.2">
      <c r="A106" s="9" t="s">
        <v>111</v>
      </c>
      <c r="B106" s="9" t="s">
        <v>462</v>
      </c>
      <c r="C106" s="11">
        <v>66272</v>
      </c>
      <c r="D106" s="11">
        <v>0</v>
      </c>
      <c r="E106" s="11">
        <v>66272</v>
      </c>
      <c r="F106" s="13"/>
    </row>
    <row r="107" spans="1:15" x14ac:dyDescent="0.2">
      <c r="A107" s="9" t="s">
        <v>112</v>
      </c>
      <c r="B107" s="9" t="s">
        <v>463</v>
      </c>
      <c r="C107" s="11">
        <v>335620</v>
      </c>
      <c r="D107" s="11">
        <v>0</v>
      </c>
      <c r="E107" s="11">
        <v>335620</v>
      </c>
      <c r="F107" s="13"/>
    </row>
    <row r="108" spans="1:15" x14ac:dyDescent="0.2">
      <c r="A108" s="9" t="s">
        <v>113</v>
      </c>
      <c r="B108" s="9" t="s">
        <v>464</v>
      </c>
      <c r="C108" s="11">
        <v>148168</v>
      </c>
      <c r="D108" s="11">
        <v>0</v>
      </c>
      <c r="E108" s="11">
        <v>148168</v>
      </c>
      <c r="F108" s="13"/>
      <c r="L108" s="13"/>
      <c r="M108" s="13"/>
      <c r="N108" s="13"/>
      <c r="O108" s="13"/>
    </row>
    <row r="109" spans="1:15" x14ac:dyDescent="0.2">
      <c r="A109" s="9" t="s">
        <v>114</v>
      </c>
      <c r="B109" s="9" t="s">
        <v>465</v>
      </c>
      <c r="C109" s="11">
        <v>522751</v>
      </c>
      <c r="D109" s="11">
        <v>40934</v>
      </c>
      <c r="E109" s="11">
        <v>481817</v>
      </c>
      <c r="F109" s="13"/>
      <c r="G109" s="13"/>
      <c r="H109" s="13"/>
      <c r="I109" s="13"/>
      <c r="J109" s="13"/>
      <c r="K109" s="13"/>
    </row>
    <row r="110" spans="1:15" x14ac:dyDescent="0.2">
      <c r="A110" s="9" t="s">
        <v>115</v>
      </c>
      <c r="B110" s="9" t="s">
        <v>466</v>
      </c>
      <c r="C110" s="11">
        <v>382308</v>
      </c>
      <c r="D110" s="11">
        <v>0</v>
      </c>
      <c r="E110" s="11">
        <v>382308</v>
      </c>
    </row>
    <row r="111" spans="1:15" x14ac:dyDescent="0.2">
      <c r="A111" s="9" t="s">
        <v>116</v>
      </c>
      <c r="B111" s="9" t="s">
        <v>467</v>
      </c>
      <c r="C111" s="11">
        <v>1321023</v>
      </c>
      <c r="D111" s="11">
        <v>0</v>
      </c>
      <c r="E111" s="11">
        <v>1321023</v>
      </c>
    </row>
    <row r="112" spans="1:15" x14ac:dyDescent="0.2">
      <c r="A112" s="9" t="s">
        <v>117</v>
      </c>
      <c r="B112" s="9" t="s">
        <v>468</v>
      </c>
      <c r="C112" s="11">
        <v>739467</v>
      </c>
      <c r="D112" s="11">
        <v>254229</v>
      </c>
      <c r="E112" s="11">
        <v>485238</v>
      </c>
    </row>
    <row r="113" spans="1:9" x14ac:dyDescent="0.2">
      <c r="A113" s="9" t="s">
        <v>118</v>
      </c>
      <c r="B113" s="9" t="s">
        <v>469</v>
      </c>
      <c r="C113" s="11">
        <v>119737</v>
      </c>
      <c r="D113" s="11">
        <v>100738</v>
      </c>
      <c r="E113" s="11">
        <v>18999</v>
      </c>
      <c r="F113" s="13"/>
      <c r="G113" s="13"/>
      <c r="H113" s="13"/>
      <c r="I113" s="13"/>
    </row>
    <row r="114" spans="1:9" x14ac:dyDescent="0.2">
      <c r="A114" s="9" t="s">
        <v>119</v>
      </c>
      <c r="B114" s="9" t="s">
        <v>470</v>
      </c>
      <c r="C114" s="11">
        <v>85290</v>
      </c>
      <c r="D114" s="11">
        <v>0</v>
      </c>
      <c r="E114" s="11">
        <v>85290</v>
      </c>
    </row>
    <row r="115" spans="1:9" x14ac:dyDescent="0.2">
      <c r="A115" s="9" t="s">
        <v>120</v>
      </c>
      <c r="B115" s="9" t="s">
        <v>471</v>
      </c>
      <c r="C115" s="11">
        <v>302233</v>
      </c>
      <c r="D115" s="11">
        <v>239263</v>
      </c>
      <c r="E115" s="11">
        <v>62970</v>
      </c>
    </row>
    <row r="116" spans="1:9" x14ac:dyDescent="0.2">
      <c r="A116" s="9" t="s">
        <v>121</v>
      </c>
      <c r="B116" s="9" t="s">
        <v>472</v>
      </c>
      <c r="C116" s="11">
        <v>164667</v>
      </c>
      <c r="D116" s="11">
        <v>0</v>
      </c>
      <c r="E116" s="11">
        <v>164667</v>
      </c>
    </row>
    <row r="117" spans="1:9" x14ac:dyDescent="0.2">
      <c r="A117" s="9" t="s">
        <v>122</v>
      </c>
      <c r="B117" s="9" t="s">
        <v>473</v>
      </c>
      <c r="C117" s="11">
        <v>338809</v>
      </c>
      <c r="D117" s="11">
        <v>0</v>
      </c>
      <c r="E117" s="11">
        <v>338809</v>
      </c>
    </row>
    <row r="118" spans="1:9" x14ac:dyDescent="0.2">
      <c r="A118" s="9" t="s">
        <v>123</v>
      </c>
      <c r="B118" s="9" t="s">
        <v>474</v>
      </c>
      <c r="C118" s="11">
        <v>30192</v>
      </c>
      <c r="D118" s="11">
        <v>7519</v>
      </c>
      <c r="E118" s="11">
        <v>22673</v>
      </c>
    </row>
    <row r="119" spans="1:9" x14ac:dyDescent="0.2">
      <c r="A119" s="9" t="s">
        <v>124</v>
      </c>
      <c r="B119" s="9" t="s">
        <v>475</v>
      </c>
      <c r="C119" s="11">
        <v>171030</v>
      </c>
      <c r="D119" s="11">
        <v>39026</v>
      </c>
      <c r="E119" s="11">
        <v>132004</v>
      </c>
    </row>
    <row r="120" spans="1:9" x14ac:dyDescent="0.2">
      <c r="A120" s="9" t="s">
        <v>125</v>
      </c>
      <c r="B120" s="9" t="s">
        <v>476</v>
      </c>
      <c r="C120" s="11">
        <v>698670</v>
      </c>
      <c r="D120" s="11">
        <v>274962</v>
      </c>
      <c r="E120" s="11">
        <v>423708</v>
      </c>
    </row>
    <row r="121" spans="1:9" x14ac:dyDescent="0.2">
      <c r="A121" s="9" t="s">
        <v>126</v>
      </c>
      <c r="B121" s="9" t="s">
        <v>477</v>
      </c>
      <c r="C121" s="11">
        <v>56457</v>
      </c>
      <c r="D121" s="11">
        <v>0</v>
      </c>
      <c r="E121" s="11">
        <v>56457</v>
      </c>
    </row>
    <row r="122" spans="1:9" x14ac:dyDescent="0.2">
      <c r="A122" s="9" t="s">
        <v>128</v>
      </c>
      <c r="B122" s="9" t="s">
        <v>478</v>
      </c>
      <c r="C122" s="11">
        <v>139192</v>
      </c>
      <c r="D122" s="11">
        <v>0</v>
      </c>
      <c r="E122" s="11">
        <v>139192</v>
      </c>
    </row>
    <row r="123" spans="1:9" x14ac:dyDescent="0.2">
      <c r="A123" s="9" t="s">
        <v>208</v>
      </c>
      <c r="B123" s="9" t="s">
        <v>479</v>
      </c>
      <c r="C123" s="11">
        <v>169196</v>
      </c>
      <c r="D123" s="11">
        <v>19235</v>
      </c>
      <c r="E123" s="11">
        <v>149961</v>
      </c>
    </row>
    <row r="124" spans="1:9" x14ac:dyDescent="0.2">
      <c r="A124" s="9" t="s">
        <v>127</v>
      </c>
      <c r="B124" s="9" t="s">
        <v>480</v>
      </c>
      <c r="C124" s="11">
        <v>92217</v>
      </c>
      <c r="D124" s="11">
        <v>17478</v>
      </c>
      <c r="E124" s="11">
        <v>74739</v>
      </c>
    </row>
    <row r="125" spans="1:9" x14ac:dyDescent="0.2">
      <c r="A125" s="9" t="s">
        <v>130</v>
      </c>
      <c r="B125" s="9" t="s">
        <v>481</v>
      </c>
      <c r="C125" s="11">
        <v>549939</v>
      </c>
      <c r="D125" s="11">
        <v>0</v>
      </c>
      <c r="E125" s="11">
        <v>549939</v>
      </c>
    </row>
    <row r="126" spans="1:9" x14ac:dyDescent="0.2">
      <c r="A126" s="9" t="s">
        <v>131</v>
      </c>
      <c r="B126" s="9" t="s">
        <v>482</v>
      </c>
      <c r="C126" s="11">
        <v>165828</v>
      </c>
      <c r="D126" s="11">
        <v>111549</v>
      </c>
      <c r="E126" s="11">
        <v>54279</v>
      </c>
    </row>
    <row r="127" spans="1:9" x14ac:dyDescent="0.2">
      <c r="A127" s="9" t="s">
        <v>132</v>
      </c>
      <c r="B127" s="9" t="s">
        <v>483</v>
      </c>
      <c r="C127" s="11">
        <v>202821</v>
      </c>
      <c r="D127" s="11">
        <v>0</v>
      </c>
      <c r="E127" s="11">
        <v>202821</v>
      </c>
    </row>
    <row r="128" spans="1:9" x14ac:dyDescent="0.2">
      <c r="A128" s="9" t="s">
        <v>133</v>
      </c>
      <c r="B128" s="9" t="s">
        <v>484</v>
      </c>
      <c r="C128" s="11">
        <v>71583</v>
      </c>
      <c r="D128" s="11">
        <v>0</v>
      </c>
      <c r="E128" s="11">
        <v>71583</v>
      </c>
    </row>
    <row r="129" spans="1:5" x14ac:dyDescent="0.2">
      <c r="A129" s="9" t="s">
        <v>71</v>
      </c>
      <c r="B129" s="9" t="s">
        <v>485</v>
      </c>
      <c r="C129" s="11">
        <v>166688</v>
      </c>
      <c r="D129" s="11">
        <v>0</v>
      </c>
      <c r="E129" s="11">
        <v>166688</v>
      </c>
    </row>
    <row r="130" spans="1:5" x14ac:dyDescent="0.2">
      <c r="A130" s="9" t="s">
        <v>141</v>
      </c>
      <c r="B130" s="9" t="s">
        <v>486</v>
      </c>
      <c r="C130" s="11">
        <v>114324</v>
      </c>
      <c r="D130" s="11">
        <v>21037</v>
      </c>
      <c r="E130" s="11">
        <v>93287</v>
      </c>
    </row>
    <row r="131" spans="1:5" x14ac:dyDescent="0.2">
      <c r="A131" s="9" t="s">
        <v>134</v>
      </c>
      <c r="B131" s="9" t="s">
        <v>487</v>
      </c>
      <c r="C131" s="11">
        <v>66629</v>
      </c>
      <c r="D131" s="11">
        <v>99</v>
      </c>
      <c r="E131" s="11">
        <v>66530</v>
      </c>
    </row>
    <row r="132" spans="1:5" x14ac:dyDescent="0.2">
      <c r="A132" s="9" t="s">
        <v>135</v>
      </c>
      <c r="B132" s="9" t="s">
        <v>488</v>
      </c>
      <c r="C132" s="11">
        <v>240291</v>
      </c>
      <c r="D132" s="11">
        <v>0</v>
      </c>
      <c r="E132" s="11">
        <v>240291</v>
      </c>
    </row>
    <row r="133" spans="1:5" x14ac:dyDescent="0.2">
      <c r="A133" s="9" t="s">
        <v>136</v>
      </c>
      <c r="B133" s="9" t="s">
        <v>489</v>
      </c>
      <c r="C133" s="11">
        <v>489076</v>
      </c>
      <c r="D133" s="11">
        <v>0</v>
      </c>
      <c r="E133" s="11">
        <v>489076</v>
      </c>
    </row>
    <row r="134" spans="1:5" x14ac:dyDescent="0.2">
      <c r="A134" s="9" t="s">
        <v>137</v>
      </c>
      <c r="B134" s="9" t="s">
        <v>490</v>
      </c>
      <c r="C134" s="11">
        <v>106476</v>
      </c>
      <c r="D134" s="11">
        <v>0</v>
      </c>
      <c r="E134" s="11">
        <v>75000</v>
      </c>
    </row>
    <row r="135" spans="1:5" x14ac:dyDescent="0.2">
      <c r="A135" s="9" t="s">
        <v>138</v>
      </c>
      <c r="B135" s="9" t="s">
        <v>491</v>
      </c>
      <c r="C135" s="11">
        <v>232822</v>
      </c>
      <c r="D135" s="11">
        <v>0</v>
      </c>
      <c r="E135" s="11">
        <v>232822</v>
      </c>
    </row>
    <row r="136" spans="1:5" x14ac:dyDescent="0.2">
      <c r="A136" s="9" t="s">
        <v>139</v>
      </c>
      <c r="B136" s="9" t="s">
        <v>492</v>
      </c>
      <c r="C136" s="11">
        <v>148757</v>
      </c>
      <c r="D136" s="11">
        <v>0</v>
      </c>
      <c r="E136" s="11">
        <v>148757</v>
      </c>
    </row>
    <row r="137" spans="1:5" x14ac:dyDescent="0.2">
      <c r="A137" s="9" t="s">
        <v>140</v>
      </c>
      <c r="B137" s="9" t="s">
        <v>493</v>
      </c>
      <c r="C137" s="11">
        <v>197317</v>
      </c>
      <c r="D137" s="11">
        <v>0</v>
      </c>
      <c r="E137" s="11">
        <v>197317</v>
      </c>
    </row>
    <row r="138" spans="1:5" x14ac:dyDescent="0.2">
      <c r="A138" s="9" t="s">
        <v>142</v>
      </c>
      <c r="B138" s="9" t="s">
        <v>494</v>
      </c>
      <c r="C138" s="11">
        <v>422730</v>
      </c>
      <c r="D138" s="11">
        <v>0</v>
      </c>
      <c r="E138" s="11">
        <v>422730</v>
      </c>
    </row>
    <row r="139" spans="1:5" x14ac:dyDescent="0.2">
      <c r="A139" s="9" t="s">
        <v>143</v>
      </c>
      <c r="B139" s="9" t="s">
        <v>495</v>
      </c>
      <c r="C139" s="11">
        <v>149506</v>
      </c>
      <c r="D139" s="11">
        <v>0</v>
      </c>
      <c r="E139" s="11">
        <v>149506</v>
      </c>
    </row>
    <row r="140" spans="1:5" x14ac:dyDescent="0.2">
      <c r="A140" s="9" t="s">
        <v>144</v>
      </c>
      <c r="B140" s="9" t="s">
        <v>496</v>
      </c>
      <c r="C140" s="11">
        <v>219986</v>
      </c>
      <c r="D140" s="11">
        <v>0</v>
      </c>
      <c r="E140" s="11">
        <v>219986</v>
      </c>
    </row>
    <row r="141" spans="1:5" x14ac:dyDescent="0.2">
      <c r="A141" s="9" t="s">
        <v>145</v>
      </c>
      <c r="B141" s="9" t="s">
        <v>497</v>
      </c>
      <c r="C141" s="11">
        <v>446773</v>
      </c>
      <c r="D141" s="11">
        <v>33392</v>
      </c>
      <c r="E141" s="11">
        <v>413381</v>
      </c>
    </row>
    <row r="142" spans="1:5" x14ac:dyDescent="0.2">
      <c r="A142" s="9" t="s">
        <v>147</v>
      </c>
      <c r="B142" s="9" t="s">
        <v>498</v>
      </c>
      <c r="C142" s="11">
        <v>508311</v>
      </c>
      <c r="D142" s="11">
        <v>0</v>
      </c>
      <c r="E142" s="11">
        <v>508311</v>
      </c>
    </row>
    <row r="143" spans="1:5" x14ac:dyDescent="0.2">
      <c r="A143" s="9" t="s">
        <v>148</v>
      </c>
      <c r="B143" s="9" t="s">
        <v>499</v>
      </c>
      <c r="C143" s="11">
        <v>1255511</v>
      </c>
      <c r="D143" s="11">
        <v>0</v>
      </c>
      <c r="E143" s="11">
        <v>1255511</v>
      </c>
    </row>
    <row r="144" spans="1:5" x14ac:dyDescent="0.2">
      <c r="A144" s="9" t="s">
        <v>149</v>
      </c>
      <c r="B144" s="9" t="s">
        <v>500</v>
      </c>
      <c r="C144" s="11">
        <v>226567</v>
      </c>
      <c r="D144" s="11">
        <v>0</v>
      </c>
      <c r="E144" s="11">
        <v>226567</v>
      </c>
    </row>
    <row r="145" spans="1:5" x14ac:dyDescent="0.2">
      <c r="A145" s="9" t="s">
        <v>150</v>
      </c>
      <c r="B145" s="9" t="s">
        <v>501</v>
      </c>
      <c r="C145" s="11">
        <v>5201633</v>
      </c>
      <c r="D145" s="11">
        <v>34677</v>
      </c>
      <c r="E145" s="11">
        <v>5166956</v>
      </c>
    </row>
    <row r="146" spans="1:5" x14ac:dyDescent="0.2">
      <c r="A146" s="9" t="s">
        <v>151</v>
      </c>
      <c r="B146" s="9" t="s">
        <v>502</v>
      </c>
      <c r="C146" s="11">
        <v>366806</v>
      </c>
      <c r="D146" s="11">
        <v>69765</v>
      </c>
      <c r="E146" s="11">
        <v>297041</v>
      </c>
    </row>
    <row r="147" spans="1:5" x14ac:dyDescent="0.2">
      <c r="A147" s="9" t="s">
        <v>152</v>
      </c>
      <c r="B147" s="9" t="s">
        <v>503</v>
      </c>
      <c r="C147" s="11">
        <v>129045</v>
      </c>
      <c r="D147" s="11">
        <v>0</v>
      </c>
      <c r="E147" s="11">
        <v>129045</v>
      </c>
    </row>
    <row r="148" spans="1:5" x14ac:dyDescent="0.2">
      <c r="A148" s="9" t="s">
        <v>146</v>
      </c>
      <c r="B148" s="9" t="s">
        <v>504</v>
      </c>
      <c r="C148" s="11">
        <v>248862</v>
      </c>
      <c r="D148" s="11">
        <v>0</v>
      </c>
      <c r="E148" s="11">
        <v>248862</v>
      </c>
    </row>
    <row r="149" spans="1:5" x14ac:dyDescent="0.2">
      <c r="A149" s="9" t="s">
        <v>153</v>
      </c>
      <c r="B149" s="9" t="s">
        <v>505</v>
      </c>
      <c r="C149" s="11">
        <v>124192</v>
      </c>
      <c r="D149" s="11">
        <v>49164</v>
      </c>
      <c r="E149" s="11">
        <v>75028</v>
      </c>
    </row>
    <row r="150" spans="1:5" x14ac:dyDescent="0.2">
      <c r="A150" s="9" t="s">
        <v>129</v>
      </c>
      <c r="B150" s="9" t="s">
        <v>506</v>
      </c>
      <c r="C150" s="11">
        <v>431679</v>
      </c>
      <c r="D150" s="11">
        <v>0</v>
      </c>
      <c r="E150" s="11">
        <v>431679</v>
      </c>
    </row>
    <row r="151" spans="1:5" x14ac:dyDescent="0.2">
      <c r="A151" s="9" t="s">
        <v>154</v>
      </c>
      <c r="B151" s="9" t="s">
        <v>507</v>
      </c>
      <c r="C151" s="11">
        <v>165010</v>
      </c>
      <c r="D151" s="11">
        <v>17015</v>
      </c>
      <c r="E151" s="11">
        <v>147995</v>
      </c>
    </row>
    <row r="152" spans="1:5" x14ac:dyDescent="0.2">
      <c r="A152" s="9" t="s">
        <v>155</v>
      </c>
      <c r="B152" s="9" t="s">
        <v>508</v>
      </c>
      <c r="C152" s="11">
        <v>1666313</v>
      </c>
      <c r="D152" s="11">
        <v>270638</v>
      </c>
      <c r="E152" s="11">
        <v>1395675</v>
      </c>
    </row>
    <row r="153" spans="1:5" x14ac:dyDescent="0.2">
      <c r="A153" s="9" t="s">
        <v>156</v>
      </c>
      <c r="B153" s="9" t="s">
        <v>509</v>
      </c>
      <c r="C153" s="11">
        <v>678398</v>
      </c>
      <c r="D153" s="11">
        <v>0</v>
      </c>
      <c r="E153" s="11">
        <v>678398</v>
      </c>
    </row>
    <row r="154" spans="1:5" x14ac:dyDescent="0.2">
      <c r="A154" s="9" t="s">
        <v>157</v>
      </c>
      <c r="B154" s="9" t="s">
        <v>510</v>
      </c>
      <c r="C154" s="11">
        <v>70293</v>
      </c>
      <c r="D154" s="11">
        <v>8446</v>
      </c>
      <c r="E154" s="11">
        <v>61847</v>
      </c>
    </row>
    <row r="155" spans="1:5" x14ac:dyDescent="0.2">
      <c r="A155" s="9" t="s">
        <v>158</v>
      </c>
      <c r="B155" s="9" t="s">
        <v>511</v>
      </c>
      <c r="C155" s="11">
        <v>104890</v>
      </c>
      <c r="D155" s="11">
        <v>1269</v>
      </c>
      <c r="E155" s="11">
        <v>103621</v>
      </c>
    </row>
    <row r="156" spans="1:5" x14ac:dyDescent="0.2">
      <c r="A156" s="9" t="s">
        <v>159</v>
      </c>
      <c r="B156" s="9" t="s">
        <v>512</v>
      </c>
      <c r="C156" s="11">
        <v>405660</v>
      </c>
      <c r="D156" s="11">
        <v>0</v>
      </c>
      <c r="E156" s="11">
        <v>405660</v>
      </c>
    </row>
    <row r="157" spans="1:5" x14ac:dyDescent="0.2">
      <c r="A157" s="9" t="s">
        <v>160</v>
      </c>
      <c r="B157" s="9" t="s">
        <v>513</v>
      </c>
      <c r="C157" s="11">
        <v>112063</v>
      </c>
      <c r="D157" s="11">
        <v>0</v>
      </c>
      <c r="E157" s="11">
        <v>112063</v>
      </c>
    </row>
    <row r="158" spans="1:5" x14ac:dyDescent="0.2">
      <c r="A158" s="9" t="s">
        <v>161</v>
      </c>
      <c r="B158" s="9" t="s">
        <v>514</v>
      </c>
      <c r="C158" s="11">
        <v>72478</v>
      </c>
      <c r="D158" s="11">
        <v>0</v>
      </c>
      <c r="E158" s="11">
        <v>72478</v>
      </c>
    </row>
    <row r="159" spans="1:5" x14ac:dyDescent="0.2">
      <c r="A159" s="9" t="s">
        <v>162</v>
      </c>
      <c r="B159" s="9" t="s">
        <v>515</v>
      </c>
      <c r="C159" s="11">
        <v>94360</v>
      </c>
      <c r="D159" s="11">
        <v>0</v>
      </c>
      <c r="E159" s="11">
        <v>94360</v>
      </c>
    </row>
    <row r="160" spans="1:5" x14ac:dyDescent="0.2">
      <c r="A160" s="9" t="s">
        <v>163</v>
      </c>
      <c r="B160" s="9" t="s">
        <v>516</v>
      </c>
      <c r="C160" s="11">
        <v>178102</v>
      </c>
      <c r="D160" s="11">
        <v>0</v>
      </c>
      <c r="E160" s="11">
        <v>178102</v>
      </c>
    </row>
    <row r="161" spans="1:5" x14ac:dyDescent="0.2">
      <c r="A161" s="9" t="s">
        <v>164</v>
      </c>
      <c r="B161" s="9" t="s">
        <v>517</v>
      </c>
      <c r="C161" s="11">
        <v>403953</v>
      </c>
      <c r="D161" s="11">
        <v>0</v>
      </c>
      <c r="E161" s="11">
        <v>403953</v>
      </c>
    </row>
    <row r="162" spans="1:5" x14ac:dyDescent="0.2">
      <c r="A162" s="9" t="s">
        <v>165</v>
      </c>
      <c r="B162" s="9" t="s">
        <v>518</v>
      </c>
      <c r="C162" s="11">
        <v>100884</v>
      </c>
      <c r="D162" s="11">
        <v>2450</v>
      </c>
      <c r="E162" s="11">
        <v>98434</v>
      </c>
    </row>
    <row r="163" spans="1:5" x14ac:dyDescent="0.2">
      <c r="A163" s="9" t="s">
        <v>166</v>
      </c>
      <c r="B163" s="9" t="s">
        <v>519</v>
      </c>
      <c r="C163" s="11">
        <v>645526</v>
      </c>
      <c r="D163" s="11">
        <v>0</v>
      </c>
      <c r="E163" s="11">
        <v>645526</v>
      </c>
    </row>
    <row r="164" spans="1:5" x14ac:dyDescent="0.2">
      <c r="A164" s="9" t="s">
        <v>210</v>
      </c>
      <c r="B164" s="9" t="s">
        <v>520</v>
      </c>
      <c r="C164" s="11">
        <v>228663</v>
      </c>
      <c r="D164" s="11">
        <v>149624</v>
      </c>
      <c r="E164" s="11">
        <v>79039</v>
      </c>
    </row>
    <row r="165" spans="1:5" x14ac:dyDescent="0.2">
      <c r="A165" s="9" t="s">
        <v>167</v>
      </c>
      <c r="B165" s="9" t="s">
        <v>521</v>
      </c>
      <c r="C165" s="11">
        <v>1369390</v>
      </c>
      <c r="D165" s="11">
        <v>0</v>
      </c>
      <c r="E165" s="11">
        <v>1369390</v>
      </c>
    </row>
    <row r="166" spans="1:5" x14ac:dyDescent="0.2">
      <c r="A166" s="9">
        <v>3744</v>
      </c>
      <c r="B166" s="9" t="s">
        <v>522</v>
      </c>
      <c r="C166" s="11">
        <v>119011</v>
      </c>
      <c r="D166" s="11">
        <v>38171</v>
      </c>
      <c r="E166" s="11">
        <v>80840</v>
      </c>
    </row>
    <row r="167" spans="1:5" x14ac:dyDescent="0.2">
      <c r="A167" s="9" t="s">
        <v>169</v>
      </c>
      <c r="B167" s="9" t="s">
        <v>523</v>
      </c>
      <c r="C167" s="11">
        <v>103834</v>
      </c>
      <c r="D167" s="11">
        <v>0</v>
      </c>
      <c r="E167" s="11">
        <v>103834</v>
      </c>
    </row>
    <row r="168" spans="1:5" x14ac:dyDescent="0.2">
      <c r="A168" s="9" t="s">
        <v>170</v>
      </c>
      <c r="B168" s="9" t="s">
        <v>524</v>
      </c>
      <c r="C168" s="11">
        <v>79990</v>
      </c>
      <c r="D168" s="11">
        <v>0</v>
      </c>
      <c r="E168" s="11">
        <v>79990</v>
      </c>
    </row>
    <row r="169" spans="1:5" x14ac:dyDescent="0.2">
      <c r="A169" s="9" t="s">
        <v>171</v>
      </c>
      <c r="B169" s="9" t="s">
        <v>525</v>
      </c>
      <c r="C169" s="11">
        <v>195183</v>
      </c>
      <c r="D169" s="11">
        <v>0</v>
      </c>
      <c r="E169" s="11">
        <v>195183</v>
      </c>
    </row>
    <row r="170" spans="1:5" x14ac:dyDescent="0.2">
      <c r="A170" s="9" t="s">
        <v>173</v>
      </c>
      <c r="B170" s="9" t="s">
        <v>526</v>
      </c>
      <c r="C170" s="11">
        <v>97738</v>
      </c>
      <c r="D170" s="11">
        <v>0</v>
      </c>
      <c r="E170" s="11">
        <v>97738</v>
      </c>
    </row>
    <row r="171" spans="1:5" x14ac:dyDescent="0.2">
      <c r="A171" s="9" t="s">
        <v>174</v>
      </c>
      <c r="B171" s="9" t="s">
        <v>527</v>
      </c>
      <c r="C171" s="11">
        <v>117963</v>
      </c>
      <c r="D171" s="11">
        <v>0</v>
      </c>
      <c r="E171" s="11">
        <v>117963</v>
      </c>
    </row>
    <row r="172" spans="1:5" x14ac:dyDescent="0.2">
      <c r="A172" s="9" t="s">
        <v>101</v>
      </c>
      <c r="B172" s="9" t="s">
        <v>528</v>
      </c>
      <c r="C172" s="11">
        <v>191364</v>
      </c>
      <c r="D172" s="11">
        <v>61167</v>
      </c>
      <c r="E172" s="11">
        <v>130197</v>
      </c>
    </row>
    <row r="173" spans="1:5" x14ac:dyDescent="0.2">
      <c r="A173" s="9" t="s">
        <v>175</v>
      </c>
      <c r="B173" s="9" t="s">
        <v>529</v>
      </c>
      <c r="C173" s="11">
        <v>235998</v>
      </c>
      <c r="D173" s="11">
        <v>0</v>
      </c>
      <c r="E173" s="11">
        <v>235998</v>
      </c>
    </row>
    <row r="174" spans="1:5" x14ac:dyDescent="0.2">
      <c r="A174" s="9" t="s">
        <v>176</v>
      </c>
      <c r="B174" s="9" t="s">
        <v>530</v>
      </c>
      <c r="C174" s="11">
        <v>223393</v>
      </c>
      <c r="D174" s="11">
        <v>0</v>
      </c>
      <c r="E174" s="11">
        <v>223393</v>
      </c>
    </row>
    <row r="175" spans="1:5" x14ac:dyDescent="0.2">
      <c r="A175" s="9" t="s">
        <v>177</v>
      </c>
      <c r="B175" s="9" t="s">
        <v>531</v>
      </c>
      <c r="C175" s="11">
        <v>224977</v>
      </c>
      <c r="D175" s="11">
        <v>0</v>
      </c>
      <c r="E175" s="11">
        <v>224977</v>
      </c>
    </row>
    <row r="176" spans="1:5" x14ac:dyDescent="0.2">
      <c r="A176" s="9" t="s">
        <v>178</v>
      </c>
      <c r="B176" s="9" t="s">
        <v>532</v>
      </c>
      <c r="C176" s="11">
        <v>186138</v>
      </c>
      <c r="D176" s="11">
        <v>5063</v>
      </c>
      <c r="E176" s="11">
        <v>181075</v>
      </c>
    </row>
    <row r="177" spans="1:5" x14ac:dyDescent="0.2">
      <c r="A177" s="9" t="s">
        <v>179</v>
      </c>
      <c r="B177" s="9" t="s">
        <v>533</v>
      </c>
      <c r="C177" s="11">
        <v>124272</v>
      </c>
      <c r="D177" s="11">
        <v>28016</v>
      </c>
      <c r="E177" s="11">
        <v>96256</v>
      </c>
    </row>
    <row r="178" spans="1:5" x14ac:dyDescent="0.2">
      <c r="A178" s="9" t="s">
        <v>180</v>
      </c>
      <c r="B178" s="9" t="s">
        <v>534</v>
      </c>
      <c r="C178" s="11">
        <v>340754</v>
      </c>
      <c r="D178" s="11">
        <v>0</v>
      </c>
      <c r="E178" s="11">
        <v>340754</v>
      </c>
    </row>
    <row r="179" spans="1:5" x14ac:dyDescent="0.2">
      <c r="A179" s="9" t="s">
        <v>181</v>
      </c>
      <c r="B179" s="9" t="s">
        <v>535</v>
      </c>
      <c r="C179" s="11">
        <v>1913510</v>
      </c>
      <c r="D179" s="11">
        <v>409820</v>
      </c>
      <c r="E179" s="11">
        <v>1503690</v>
      </c>
    </row>
    <row r="180" spans="1:5" x14ac:dyDescent="0.2">
      <c r="A180" s="9" t="s">
        <v>182</v>
      </c>
      <c r="B180" s="9" t="s">
        <v>536</v>
      </c>
      <c r="C180" s="11">
        <v>183204</v>
      </c>
      <c r="D180" s="11">
        <v>104894</v>
      </c>
      <c r="E180" s="11">
        <v>78310</v>
      </c>
    </row>
    <row r="181" spans="1:5" x14ac:dyDescent="0.2">
      <c r="A181" s="9" t="s">
        <v>183</v>
      </c>
      <c r="B181" s="9" t="s">
        <v>537</v>
      </c>
      <c r="C181" s="11">
        <v>1237111</v>
      </c>
      <c r="D181" s="11">
        <v>0</v>
      </c>
      <c r="E181" s="11">
        <v>1237111</v>
      </c>
    </row>
    <row r="182" spans="1:5" x14ac:dyDescent="0.2">
      <c r="A182" s="9" t="s">
        <v>190</v>
      </c>
      <c r="B182" s="9" t="s">
        <v>538</v>
      </c>
      <c r="C182" s="11">
        <v>422079</v>
      </c>
      <c r="D182" s="11">
        <v>0</v>
      </c>
      <c r="E182" s="11">
        <v>422079</v>
      </c>
    </row>
    <row r="183" spans="1:5" x14ac:dyDescent="0.2">
      <c r="A183" s="9" t="s">
        <v>184</v>
      </c>
      <c r="B183" s="9" t="s">
        <v>539</v>
      </c>
      <c r="C183" s="11">
        <v>191910</v>
      </c>
      <c r="D183" s="11">
        <v>0</v>
      </c>
      <c r="E183" s="11">
        <v>191910</v>
      </c>
    </row>
    <row r="184" spans="1:5" x14ac:dyDescent="0.2">
      <c r="A184" s="9" t="s">
        <v>185</v>
      </c>
      <c r="B184" s="9" t="s">
        <v>540</v>
      </c>
      <c r="C184" s="11">
        <v>115632</v>
      </c>
      <c r="D184" s="11">
        <v>4730</v>
      </c>
      <c r="E184" s="11">
        <v>110902</v>
      </c>
    </row>
    <row r="185" spans="1:5" x14ac:dyDescent="0.2">
      <c r="A185" s="9" t="s">
        <v>187</v>
      </c>
      <c r="B185" s="9" t="s">
        <v>541</v>
      </c>
      <c r="C185" s="11">
        <v>149946</v>
      </c>
      <c r="D185" s="11">
        <v>0</v>
      </c>
      <c r="E185" s="11">
        <v>149946</v>
      </c>
    </row>
    <row r="186" spans="1:5" x14ac:dyDescent="0.2">
      <c r="A186" s="9" t="s">
        <v>188</v>
      </c>
      <c r="B186" s="9" t="s">
        <v>542</v>
      </c>
      <c r="C186" s="11">
        <v>254665</v>
      </c>
      <c r="D186" s="11">
        <v>0</v>
      </c>
      <c r="E186" s="11">
        <v>254665</v>
      </c>
    </row>
    <row r="187" spans="1:5" x14ac:dyDescent="0.2">
      <c r="A187" s="9" t="s">
        <v>189</v>
      </c>
      <c r="B187" s="9" t="s">
        <v>543</v>
      </c>
      <c r="C187" s="11">
        <v>156280</v>
      </c>
      <c r="D187" s="11">
        <v>0</v>
      </c>
      <c r="E187" s="11">
        <v>156280</v>
      </c>
    </row>
    <row r="188" spans="1:5" x14ac:dyDescent="0.2">
      <c r="A188" s="9" t="s">
        <v>186</v>
      </c>
      <c r="B188" s="9" t="s">
        <v>544</v>
      </c>
      <c r="C188" s="11">
        <v>278758</v>
      </c>
      <c r="D188" s="11">
        <v>0</v>
      </c>
      <c r="E188" s="11">
        <v>278758</v>
      </c>
    </row>
    <row r="189" spans="1:5" x14ac:dyDescent="0.2">
      <c r="A189" s="9" t="s">
        <v>191</v>
      </c>
      <c r="B189" s="9" t="s">
        <v>545</v>
      </c>
      <c r="C189" s="11">
        <v>174760</v>
      </c>
      <c r="D189" s="11">
        <v>0</v>
      </c>
      <c r="E189" s="11">
        <v>174760</v>
      </c>
    </row>
    <row r="190" spans="1:5" x14ac:dyDescent="0.2">
      <c r="A190" s="9" t="s">
        <v>192</v>
      </c>
      <c r="B190" s="9" t="s">
        <v>546</v>
      </c>
      <c r="C190" s="11">
        <v>346029</v>
      </c>
      <c r="D190" s="11">
        <v>0</v>
      </c>
      <c r="E190" s="11">
        <v>346029</v>
      </c>
    </row>
    <row r="191" spans="1:5" x14ac:dyDescent="0.2">
      <c r="A191" s="9" t="s">
        <v>193</v>
      </c>
      <c r="B191" s="9" t="s">
        <v>547</v>
      </c>
      <c r="C191" s="11">
        <v>119835</v>
      </c>
      <c r="D191" s="11">
        <v>0</v>
      </c>
      <c r="E191" s="11">
        <v>119835</v>
      </c>
    </row>
    <row r="192" spans="1:5" x14ac:dyDescent="0.2">
      <c r="A192" s="9" t="s">
        <v>194</v>
      </c>
      <c r="B192" s="9" t="s">
        <v>548</v>
      </c>
      <c r="C192" s="11">
        <v>58998</v>
      </c>
      <c r="D192" s="11">
        <v>0</v>
      </c>
      <c r="E192" s="11">
        <v>58998</v>
      </c>
    </row>
    <row r="193" spans="1:5" x14ac:dyDescent="0.2">
      <c r="A193" s="9" t="s">
        <v>195</v>
      </c>
      <c r="B193" s="9" t="s">
        <v>549</v>
      </c>
      <c r="C193" s="11">
        <v>32377</v>
      </c>
      <c r="D193" s="11">
        <v>0</v>
      </c>
      <c r="E193" s="11">
        <v>32377</v>
      </c>
    </row>
    <row r="194" spans="1:5" x14ac:dyDescent="0.2">
      <c r="A194" s="9" t="s">
        <v>197</v>
      </c>
      <c r="B194" s="9" t="s">
        <v>550</v>
      </c>
      <c r="C194" s="11">
        <v>215292</v>
      </c>
      <c r="D194" s="11">
        <v>0</v>
      </c>
      <c r="E194" s="11">
        <v>215292</v>
      </c>
    </row>
    <row r="195" spans="1:5" x14ac:dyDescent="0.2">
      <c r="A195" s="9" t="s">
        <v>198</v>
      </c>
      <c r="B195" s="9" t="s">
        <v>551</v>
      </c>
      <c r="C195" s="11">
        <v>330635</v>
      </c>
      <c r="D195" s="11">
        <v>0</v>
      </c>
      <c r="E195" s="11">
        <v>330635</v>
      </c>
    </row>
    <row r="196" spans="1:5" x14ac:dyDescent="0.2">
      <c r="A196" s="9" t="s">
        <v>199</v>
      </c>
      <c r="B196" s="9" t="s">
        <v>552</v>
      </c>
      <c r="C196" s="11">
        <v>307444</v>
      </c>
      <c r="D196" s="11">
        <v>0</v>
      </c>
      <c r="E196" s="11">
        <v>307444</v>
      </c>
    </row>
    <row r="197" spans="1:5" x14ac:dyDescent="0.2">
      <c r="A197" s="9" t="s">
        <v>200</v>
      </c>
      <c r="B197" s="9" t="s">
        <v>553</v>
      </c>
      <c r="C197" s="11">
        <v>52011</v>
      </c>
      <c r="D197" s="11">
        <v>0</v>
      </c>
      <c r="E197" s="11">
        <v>52011</v>
      </c>
    </row>
    <row r="198" spans="1:5" x14ac:dyDescent="0.2">
      <c r="A198" s="9" t="s">
        <v>201</v>
      </c>
      <c r="B198" s="9" t="s">
        <v>554</v>
      </c>
      <c r="C198" s="11">
        <v>1098132</v>
      </c>
      <c r="D198" s="11">
        <v>0</v>
      </c>
      <c r="E198" s="11">
        <v>1098132</v>
      </c>
    </row>
    <row r="199" spans="1:5" x14ac:dyDescent="0.2">
      <c r="A199" s="9" t="s">
        <v>202</v>
      </c>
      <c r="B199" s="9" t="s">
        <v>555</v>
      </c>
      <c r="C199" s="11">
        <v>121911</v>
      </c>
      <c r="D199" s="11">
        <v>1996</v>
      </c>
      <c r="E199" s="11">
        <v>119915</v>
      </c>
    </row>
    <row r="200" spans="1:5" x14ac:dyDescent="0.2">
      <c r="A200" s="9">
        <v>4617</v>
      </c>
      <c r="B200" s="9" t="s">
        <v>556</v>
      </c>
      <c r="C200" s="11">
        <v>507444</v>
      </c>
      <c r="D200" s="11">
        <v>196840</v>
      </c>
      <c r="E200" s="11">
        <v>310604</v>
      </c>
    </row>
    <row r="201" spans="1:5" x14ac:dyDescent="0.2">
      <c r="A201" s="9" t="s">
        <v>206</v>
      </c>
      <c r="B201" s="9" t="s">
        <v>557</v>
      </c>
      <c r="C201" s="11">
        <v>86740</v>
      </c>
      <c r="D201" s="11">
        <v>27218</v>
      </c>
      <c r="E201" s="11">
        <v>59522</v>
      </c>
    </row>
    <row r="202" spans="1:5" x14ac:dyDescent="0.2">
      <c r="A202" s="9" t="s">
        <v>204</v>
      </c>
      <c r="B202" s="9" t="s">
        <v>558</v>
      </c>
      <c r="C202" s="11">
        <v>333237</v>
      </c>
      <c r="D202" s="11">
        <v>28918</v>
      </c>
      <c r="E202" s="11">
        <v>304319</v>
      </c>
    </row>
    <row r="203" spans="1:5" x14ac:dyDescent="0.2">
      <c r="A203" s="9" t="s">
        <v>207</v>
      </c>
      <c r="B203" s="9" t="s">
        <v>559</v>
      </c>
      <c r="C203" s="11">
        <v>1062333</v>
      </c>
      <c r="D203" s="11">
        <v>0</v>
      </c>
      <c r="E203" s="11">
        <v>1062333</v>
      </c>
    </row>
    <row r="204" spans="1:5" x14ac:dyDescent="0.2">
      <c r="A204" s="9" t="s">
        <v>61</v>
      </c>
      <c r="B204" s="9" t="s">
        <v>560</v>
      </c>
      <c r="C204" s="11">
        <v>144143</v>
      </c>
      <c r="D204" s="11">
        <v>0</v>
      </c>
      <c r="E204" s="11">
        <v>144143</v>
      </c>
    </row>
    <row r="205" spans="1:5" x14ac:dyDescent="0.2">
      <c r="A205" s="9" t="s">
        <v>220</v>
      </c>
      <c r="B205" s="9" t="s">
        <v>561</v>
      </c>
      <c r="C205" s="11">
        <v>161846</v>
      </c>
      <c r="D205" s="11">
        <v>86234</v>
      </c>
      <c r="E205" s="11">
        <v>75612</v>
      </c>
    </row>
    <row r="206" spans="1:5" x14ac:dyDescent="0.2">
      <c r="A206" s="9" t="s">
        <v>211</v>
      </c>
      <c r="B206" s="9" t="s">
        <v>562</v>
      </c>
      <c r="C206" s="11">
        <v>389317</v>
      </c>
      <c r="D206" s="11">
        <v>0</v>
      </c>
      <c r="E206" s="11">
        <v>389317</v>
      </c>
    </row>
    <row r="207" spans="1:5" x14ac:dyDescent="0.2">
      <c r="A207" s="9" t="s">
        <v>215</v>
      </c>
      <c r="B207" s="9" t="s">
        <v>563</v>
      </c>
      <c r="C207" s="11">
        <v>139412</v>
      </c>
      <c r="D207" s="11">
        <v>31975</v>
      </c>
      <c r="E207" s="11">
        <v>107437</v>
      </c>
    </row>
    <row r="208" spans="1:5" x14ac:dyDescent="0.2">
      <c r="A208" s="9" t="s">
        <v>214</v>
      </c>
      <c r="B208" s="9" t="s">
        <v>564</v>
      </c>
      <c r="C208" s="11">
        <v>99379</v>
      </c>
      <c r="D208" s="11">
        <v>3348</v>
      </c>
      <c r="E208" s="11">
        <v>96031</v>
      </c>
    </row>
    <row r="209" spans="1:5" x14ac:dyDescent="0.2">
      <c r="A209" s="9" t="s">
        <v>213</v>
      </c>
      <c r="B209" s="9" t="s">
        <v>565</v>
      </c>
      <c r="C209" s="11">
        <v>92523</v>
      </c>
      <c r="D209" s="11">
        <v>0</v>
      </c>
      <c r="E209" s="11">
        <v>92523</v>
      </c>
    </row>
    <row r="210" spans="1:5" x14ac:dyDescent="0.2">
      <c r="A210" s="9" t="s">
        <v>216</v>
      </c>
      <c r="B210" s="9" t="s">
        <v>566</v>
      </c>
      <c r="C210" s="11">
        <v>703187</v>
      </c>
      <c r="D210" s="11">
        <v>0</v>
      </c>
      <c r="E210" s="11">
        <v>703187</v>
      </c>
    </row>
    <row r="211" spans="1:5" x14ac:dyDescent="0.2">
      <c r="A211" s="9" t="s">
        <v>217</v>
      </c>
      <c r="B211" s="9" t="s">
        <v>567</v>
      </c>
      <c r="C211" s="11">
        <v>1124702</v>
      </c>
      <c r="D211" s="11">
        <v>71494</v>
      </c>
      <c r="E211" s="11">
        <v>1053208</v>
      </c>
    </row>
    <row r="212" spans="1:5" x14ac:dyDescent="0.2">
      <c r="A212" s="9" t="s">
        <v>218</v>
      </c>
      <c r="B212" s="9" t="s">
        <v>568</v>
      </c>
      <c r="C212" s="11">
        <v>164414</v>
      </c>
      <c r="D212" s="11">
        <v>18274</v>
      </c>
      <c r="E212" s="11">
        <v>146140</v>
      </c>
    </row>
    <row r="213" spans="1:5" x14ac:dyDescent="0.2">
      <c r="A213" s="9" t="s">
        <v>221</v>
      </c>
      <c r="B213" s="9" t="s">
        <v>569</v>
      </c>
      <c r="C213" s="11">
        <v>136288</v>
      </c>
      <c r="D213" s="11">
        <v>0</v>
      </c>
      <c r="E213" s="11">
        <v>136288</v>
      </c>
    </row>
    <row r="214" spans="1:5" x14ac:dyDescent="0.2">
      <c r="A214" s="9" t="s">
        <v>222</v>
      </c>
      <c r="B214" s="9" t="s">
        <v>570</v>
      </c>
      <c r="C214" s="11">
        <v>847492</v>
      </c>
      <c r="D214" s="11">
        <v>0</v>
      </c>
      <c r="E214" s="11">
        <v>847492</v>
      </c>
    </row>
    <row r="215" spans="1:5" ht="30" x14ac:dyDescent="0.2">
      <c r="A215" s="9" t="s">
        <v>223</v>
      </c>
      <c r="B215" s="9" t="s">
        <v>571</v>
      </c>
      <c r="C215" s="11">
        <v>247317</v>
      </c>
      <c r="D215" s="11">
        <v>231457</v>
      </c>
      <c r="E215" s="11">
        <v>15860</v>
      </c>
    </row>
    <row r="216" spans="1:5" x14ac:dyDescent="0.2">
      <c r="A216" s="9" t="s">
        <v>224</v>
      </c>
      <c r="B216" s="9" t="s">
        <v>572</v>
      </c>
      <c r="C216" s="11">
        <v>368614</v>
      </c>
      <c r="D216" s="11">
        <v>0</v>
      </c>
      <c r="E216" s="11">
        <v>368614</v>
      </c>
    </row>
    <row r="217" spans="1:5" x14ac:dyDescent="0.2">
      <c r="A217" s="9" t="s">
        <v>225</v>
      </c>
      <c r="B217" s="9" t="s">
        <v>573</v>
      </c>
      <c r="C217" s="11">
        <v>217497</v>
      </c>
      <c r="D217" s="11">
        <v>0</v>
      </c>
      <c r="E217" s="11">
        <v>217497</v>
      </c>
    </row>
    <row r="218" spans="1:5" x14ac:dyDescent="0.2">
      <c r="A218" s="9" t="s">
        <v>226</v>
      </c>
      <c r="B218" s="9" t="s">
        <v>574</v>
      </c>
      <c r="C218" s="11">
        <v>369421</v>
      </c>
      <c r="D218" s="11">
        <v>0</v>
      </c>
      <c r="E218" s="11">
        <v>369421</v>
      </c>
    </row>
    <row r="219" spans="1:5" x14ac:dyDescent="0.2">
      <c r="A219" s="9" t="s">
        <v>227</v>
      </c>
      <c r="B219" s="9" t="s">
        <v>575</v>
      </c>
      <c r="C219" s="11">
        <v>77329</v>
      </c>
      <c r="D219" s="11">
        <v>71432</v>
      </c>
      <c r="E219" s="11">
        <v>5897</v>
      </c>
    </row>
    <row r="220" spans="1:5" x14ac:dyDescent="0.2">
      <c r="A220" s="9">
        <v>4978</v>
      </c>
      <c r="B220" s="9" t="s">
        <v>576</v>
      </c>
      <c r="C220" s="11">
        <v>63923</v>
      </c>
      <c r="D220" s="11">
        <v>31214</v>
      </c>
      <c r="E220" s="11">
        <v>32709</v>
      </c>
    </row>
    <row r="221" spans="1:5" x14ac:dyDescent="0.2">
      <c r="A221" s="9" t="s">
        <v>229</v>
      </c>
      <c r="B221" s="9" t="s">
        <v>577</v>
      </c>
      <c r="C221" s="11">
        <v>163614</v>
      </c>
      <c r="D221" s="11">
        <v>0</v>
      </c>
      <c r="E221" s="11">
        <v>163614</v>
      </c>
    </row>
    <row r="222" spans="1:5" x14ac:dyDescent="0.2">
      <c r="A222" s="9" t="s">
        <v>230</v>
      </c>
      <c r="B222" s="9" t="s">
        <v>578</v>
      </c>
      <c r="C222" s="11">
        <v>798078</v>
      </c>
      <c r="D222" s="11">
        <v>30540</v>
      </c>
      <c r="E222" s="11">
        <v>725000</v>
      </c>
    </row>
    <row r="223" spans="1:5" x14ac:dyDescent="0.2">
      <c r="A223" s="9" t="s">
        <v>231</v>
      </c>
      <c r="B223" s="9" t="s">
        <v>579</v>
      </c>
      <c r="C223" s="11">
        <v>880212</v>
      </c>
      <c r="D223" s="11">
        <v>0</v>
      </c>
      <c r="E223" s="11">
        <v>880212</v>
      </c>
    </row>
    <row r="224" spans="1:5" x14ac:dyDescent="0.2">
      <c r="A224" s="9" t="s">
        <v>232</v>
      </c>
      <c r="B224" s="9" t="s">
        <v>580</v>
      </c>
      <c r="C224" s="11">
        <v>248103</v>
      </c>
      <c r="D224" s="11">
        <v>0</v>
      </c>
      <c r="E224" s="11">
        <v>248103</v>
      </c>
    </row>
    <row r="225" spans="1:6" x14ac:dyDescent="0.2">
      <c r="A225" s="9">
        <v>5139</v>
      </c>
      <c r="B225" s="9" t="s">
        <v>581</v>
      </c>
      <c r="C225" s="11">
        <v>67381</v>
      </c>
      <c r="D225" s="11">
        <v>0</v>
      </c>
      <c r="E225" s="11">
        <v>67381</v>
      </c>
    </row>
    <row r="226" spans="1:6" x14ac:dyDescent="0.2">
      <c r="A226" s="9" t="s">
        <v>345</v>
      </c>
      <c r="B226" s="9" t="s">
        <v>582</v>
      </c>
      <c r="C226" s="11">
        <v>251345</v>
      </c>
      <c r="D226" s="11">
        <v>0</v>
      </c>
      <c r="E226" s="11">
        <v>251345</v>
      </c>
    </row>
    <row r="227" spans="1:6" x14ac:dyDescent="0.2">
      <c r="A227" s="9" t="s">
        <v>234</v>
      </c>
      <c r="B227" s="9" t="s">
        <v>583</v>
      </c>
      <c r="C227" s="11">
        <v>207885</v>
      </c>
      <c r="D227" s="11">
        <v>0</v>
      </c>
      <c r="E227" s="11">
        <v>207885</v>
      </c>
    </row>
    <row r="228" spans="1:6" x14ac:dyDescent="0.2">
      <c r="A228" s="9" t="s">
        <v>235</v>
      </c>
      <c r="B228" s="9" t="s">
        <v>584</v>
      </c>
      <c r="C228" s="11">
        <v>392824</v>
      </c>
      <c r="D228" s="11">
        <v>0</v>
      </c>
      <c r="E228" s="11">
        <v>392824</v>
      </c>
    </row>
    <row r="229" spans="1:6" x14ac:dyDescent="0.2">
      <c r="A229" s="9" t="s">
        <v>236</v>
      </c>
      <c r="B229" s="9" t="s">
        <v>585</v>
      </c>
      <c r="C229" s="11">
        <v>648364</v>
      </c>
      <c r="D229" s="11">
        <v>0</v>
      </c>
      <c r="E229" s="11">
        <v>648364</v>
      </c>
    </row>
    <row r="230" spans="1:6" x14ac:dyDescent="0.2">
      <c r="A230" s="9" t="s">
        <v>237</v>
      </c>
      <c r="B230" s="9" t="s">
        <v>586</v>
      </c>
      <c r="C230" s="11">
        <v>1033630</v>
      </c>
      <c r="D230" s="11">
        <v>0</v>
      </c>
      <c r="E230" s="11">
        <v>1033630</v>
      </c>
      <c r="F230" s="13"/>
    </row>
    <row r="231" spans="1:6" x14ac:dyDescent="0.2">
      <c r="A231" s="9">
        <v>5256</v>
      </c>
      <c r="B231" s="9" t="s">
        <v>587</v>
      </c>
      <c r="C231" s="11">
        <v>180601</v>
      </c>
      <c r="D231" s="11">
        <v>0</v>
      </c>
      <c r="E231" s="11">
        <v>180601</v>
      </c>
    </row>
    <row r="232" spans="1:6" x14ac:dyDescent="0.2">
      <c r="A232" s="9" t="s">
        <v>239</v>
      </c>
      <c r="B232" s="9" t="s">
        <v>588</v>
      </c>
      <c r="C232" s="11">
        <v>187119</v>
      </c>
      <c r="D232" s="11">
        <v>0</v>
      </c>
      <c r="E232" s="11">
        <v>187119</v>
      </c>
    </row>
    <row r="233" spans="1:6" x14ac:dyDescent="0.2">
      <c r="A233" s="9" t="s">
        <v>240</v>
      </c>
      <c r="B233" s="9" t="s">
        <v>589</v>
      </c>
      <c r="C233" s="11">
        <v>244128</v>
      </c>
      <c r="D233" s="11">
        <v>0</v>
      </c>
      <c r="E233" s="11">
        <v>244128</v>
      </c>
    </row>
    <row r="234" spans="1:6" x14ac:dyDescent="0.2">
      <c r="A234" s="9" t="s">
        <v>347</v>
      </c>
      <c r="B234" s="9" t="s">
        <v>590</v>
      </c>
      <c r="C234" s="11">
        <v>138502</v>
      </c>
      <c r="D234" s="11">
        <v>0</v>
      </c>
      <c r="E234" s="11">
        <v>135798</v>
      </c>
    </row>
    <row r="235" spans="1:6" x14ac:dyDescent="0.2">
      <c r="A235" s="9" t="s">
        <v>241</v>
      </c>
      <c r="B235" s="9" t="s">
        <v>591</v>
      </c>
      <c r="C235" s="11">
        <v>387765</v>
      </c>
      <c r="D235" s="11">
        <v>190747</v>
      </c>
      <c r="E235" s="11">
        <v>190747</v>
      </c>
    </row>
    <row r="236" spans="1:6" x14ac:dyDescent="0.2">
      <c r="A236" s="9" t="s">
        <v>242</v>
      </c>
      <c r="B236" s="9" t="s">
        <v>592</v>
      </c>
      <c r="C236" s="11">
        <v>59623</v>
      </c>
      <c r="D236" s="11">
        <v>49334</v>
      </c>
      <c r="E236" s="11">
        <v>10289</v>
      </c>
    </row>
    <row r="237" spans="1:6" x14ac:dyDescent="0.2">
      <c r="A237" s="9" t="s">
        <v>243</v>
      </c>
      <c r="B237" s="9" t="s">
        <v>593</v>
      </c>
      <c r="C237" s="11">
        <v>86507</v>
      </c>
      <c r="D237" s="11">
        <v>0</v>
      </c>
      <c r="E237" s="11">
        <v>86507</v>
      </c>
    </row>
    <row r="238" spans="1:6" x14ac:dyDescent="0.2">
      <c r="A238" s="9" t="s">
        <v>344</v>
      </c>
      <c r="B238" s="9" t="s">
        <v>594</v>
      </c>
      <c r="C238" s="11">
        <v>250849</v>
      </c>
      <c r="D238" s="11">
        <v>29421</v>
      </c>
      <c r="E238" s="11">
        <v>221428</v>
      </c>
    </row>
    <row r="239" spans="1:6" x14ac:dyDescent="0.2">
      <c r="A239" s="9" t="s">
        <v>245</v>
      </c>
      <c r="B239" s="9" t="s">
        <v>595</v>
      </c>
      <c r="C239" s="11">
        <v>228680</v>
      </c>
      <c r="D239" s="11">
        <v>0</v>
      </c>
      <c r="E239" s="11">
        <v>228680</v>
      </c>
    </row>
    <row r="240" spans="1:6" x14ac:dyDescent="0.2">
      <c r="A240" s="9" t="s">
        <v>246</v>
      </c>
      <c r="B240" s="9" t="s">
        <v>596</v>
      </c>
      <c r="C240" s="11">
        <v>249631</v>
      </c>
      <c r="D240" s="11">
        <v>0</v>
      </c>
      <c r="E240" s="11">
        <v>249631</v>
      </c>
    </row>
    <row r="241" spans="1:9" x14ac:dyDescent="0.2">
      <c r="A241" s="9" t="s">
        <v>247</v>
      </c>
      <c r="B241" s="9" t="s">
        <v>597</v>
      </c>
      <c r="C241" s="11">
        <v>96813</v>
      </c>
      <c r="D241" s="11">
        <v>3031</v>
      </c>
      <c r="E241" s="11">
        <v>93782</v>
      </c>
    </row>
    <row r="242" spans="1:9" x14ac:dyDescent="0.2">
      <c r="A242" s="9" t="s">
        <v>248</v>
      </c>
      <c r="B242" s="9" t="s">
        <v>598</v>
      </c>
      <c r="C242" s="11">
        <v>72270</v>
      </c>
      <c r="D242" s="11">
        <v>0</v>
      </c>
      <c r="E242" s="11">
        <v>72270</v>
      </c>
    </row>
    <row r="243" spans="1:9" x14ac:dyDescent="0.2">
      <c r="A243" s="9" t="s">
        <v>273</v>
      </c>
      <c r="B243" s="9" t="s">
        <v>599</v>
      </c>
      <c r="C243" s="11">
        <v>137872</v>
      </c>
      <c r="D243" s="11">
        <v>0</v>
      </c>
      <c r="E243" s="11">
        <v>137872</v>
      </c>
    </row>
    <row r="244" spans="1:9" x14ac:dyDescent="0.2">
      <c r="A244" s="9" t="s">
        <v>249</v>
      </c>
      <c r="B244" s="9" t="s">
        <v>600</v>
      </c>
      <c r="C244" s="11">
        <v>387697</v>
      </c>
      <c r="D244" s="11">
        <v>0</v>
      </c>
      <c r="E244" s="11">
        <v>387697</v>
      </c>
    </row>
    <row r="245" spans="1:9" x14ac:dyDescent="0.2">
      <c r="A245" s="9" t="s">
        <v>250</v>
      </c>
      <c r="B245" s="9" t="s">
        <v>601</v>
      </c>
      <c r="C245" s="11">
        <v>135110</v>
      </c>
      <c r="D245" s="11">
        <v>126423</v>
      </c>
      <c r="E245" s="11">
        <v>8687</v>
      </c>
    </row>
    <row r="246" spans="1:9" x14ac:dyDescent="0.2">
      <c r="A246" s="9" t="s">
        <v>252</v>
      </c>
      <c r="B246" s="9" t="s">
        <v>602</v>
      </c>
      <c r="C246" s="11">
        <v>406938</v>
      </c>
      <c r="D246" s="11">
        <v>0</v>
      </c>
      <c r="E246" s="11">
        <v>406938</v>
      </c>
    </row>
    <row r="247" spans="1:9" x14ac:dyDescent="0.2">
      <c r="A247" s="9" t="s">
        <v>253</v>
      </c>
      <c r="B247" s="9" t="s">
        <v>603</v>
      </c>
      <c r="C247" s="11">
        <v>46000</v>
      </c>
      <c r="D247" s="11">
        <v>0</v>
      </c>
      <c r="E247" s="11">
        <v>46000</v>
      </c>
    </row>
    <row r="248" spans="1:9" x14ac:dyDescent="0.2">
      <c r="A248" s="9" t="s">
        <v>310</v>
      </c>
      <c r="B248" s="9" t="s">
        <v>604</v>
      </c>
      <c r="C248" s="11">
        <v>179488</v>
      </c>
      <c r="D248" s="11">
        <v>0</v>
      </c>
      <c r="E248" s="11">
        <v>179488</v>
      </c>
    </row>
    <row r="249" spans="1:9" x14ac:dyDescent="0.2">
      <c r="A249" s="9" t="s">
        <v>254</v>
      </c>
      <c r="B249" s="9" t="s">
        <v>605</v>
      </c>
      <c r="C249" s="11">
        <v>363070</v>
      </c>
      <c r="D249" s="11">
        <v>0</v>
      </c>
      <c r="E249" s="11">
        <v>363070</v>
      </c>
    </row>
    <row r="250" spans="1:9" x14ac:dyDescent="0.2">
      <c r="A250" s="9" t="s">
        <v>255</v>
      </c>
      <c r="B250" s="9" t="s">
        <v>606</v>
      </c>
      <c r="C250" s="11">
        <v>277320</v>
      </c>
      <c r="D250" s="11">
        <v>44774</v>
      </c>
      <c r="E250" s="11">
        <v>232546</v>
      </c>
    </row>
    <row r="251" spans="1:9" x14ac:dyDescent="0.2">
      <c r="A251" s="9" t="s">
        <v>256</v>
      </c>
      <c r="B251" s="9" t="s">
        <v>607</v>
      </c>
      <c r="C251" s="11">
        <v>256559</v>
      </c>
      <c r="D251" s="11">
        <v>0</v>
      </c>
      <c r="E251" s="11">
        <v>256559</v>
      </c>
    </row>
    <row r="252" spans="1:9" x14ac:dyDescent="0.2">
      <c r="A252" s="9" t="s">
        <v>257</v>
      </c>
      <c r="B252" s="9" t="s">
        <v>608</v>
      </c>
      <c r="C252" s="11">
        <v>133989</v>
      </c>
      <c r="D252" s="11">
        <v>5756</v>
      </c>
      <c r="E252" s="11">
        <v>128233</v>
      </c>
    </row>
    <row r="253" spans="1:9" x14ac:dyDescent="0.2">
      <c r="A253" s="9" t="s">
        <v>258</v>
      </c>
      <c r="B253" s="9" t="s">
        <v>609</v>
      </c>
      <c r="C253" s="11">
        <v>155698</v>
      </c>
      <c r="D253" s="11">
        <v>0</v>
      </c>
      <c r="E253" s="11">
        <v>155698</v>
      </c>
      <c r="F253" s="13"/>
      <c r="G253" s="13"/>
      <c r="H253" s="13"/>
      <c r="I253" s="13"/>
    </row>
    <row r="254" spans="1:9" x14ac:dyDescent="0.2">
      <c r="A254" s="9" t="s">
        <v>259</v>
      </c>
      <c r="B254" s="9" t="s">
        <v>610</v>
      </c>
      <c r="C254" s="11">
        <v>534256</v>
      </c>
      <c r="D254" s="11">
        <v>0</v>
      </c>
      <c r="E254" s="11">
        <v>534256</v>
      </c>
    </row>
    <row r="255" spans="1:9" x14ac:dyDescent="0.2">
      <c r="A255" s="9" t="s">
        <v>348</v>
      </c>
      <c r="B255" s="9" t="s">
        <v>611</v>
      </c>
      <c r="C255" s="11">
        <v>155380</v>
      </c>
      <c r="D255" s="11">
        <v>0</v>
      </c>
      <c r="E255" s="11">
        <v>155380</v>
      </c>
    </row>
    <row r="256" spans="1:9" x14ac:dyDescent="0.2">
      <c r="A256" s="9" t="s">
        <v>260</v>
      </c>
      <c r="B256" s="9" t="s">
        <v>612</v>
      </c>
      <c r="C256" s="11">
        <v>5372769</v>
      </c>
      <c r="D256" s="11">
        <v>0</v>
      </c>
      <c r="E256" s="11">
        <v>5372769</v>
      </c>
    </row>
    <row r="257" spans="1:5" x14ac:dyDescent="0.2">
      <c r="A257" s="9" t="s">
        <v>262</v>
      </c>
      <c r="B257" s="9" t="s">
        <v>613</v>
      </c>
      <c r="C257" s="11">
        <v>323759</v>
      </c>
      <c r="D257" s="11">
        <v>0</v>
      </c>
      <c r="E257" s="11">
        <v>323759</v>
      </c>
    </row>
    <row r="258" spans="1:5" x14ac:dyDescent="0.2">
      <c r="A258" s="9" t="s">
        <v>261</v>
      </c>
      <c r="B258" s="9" t="s">
        <v>614</v>
      </c>
      <c r="C258" s="11">
        <v>258329</v>
      </c>
      <c r="D258" s="11">
        <v>16111</v>
      </c>
      <c r="E258" s="11">
        <v>242218</v>
      </c>
    </row>
    <row r="259" spans="1:5" x14ac:dyDescent="0.2">
      <c r="A259" s="9" t="s">
        <v>268</v>
      </c>
      <c r="B259" s="9" t="s">
        <v>615</v>
      </c>
      <c r="C259" s="11">
        <v>192058</v>
      </c>
      <c r="D259" s="11">
        <v>0</v>
      </c>
      <c r="E259" s="11">
        <v>192058</v>
      </c>
    </row>
    <row r="260" spans="1:5" x14ac:dyDescent="0.2">
      <c r="A260" s="9" t="s">
        <v>263</v>
      </c>
      <c r="B260" s="9" t="s">
        <v>616</v>
      </c>
      <c r="C260" s="11">
        <v>229130</v>
      </c>
      <c r="D260" s="11">
        <v>17540</v>
      </c>
      <c r="E260" s="11">
        <v>211590</v>
      </c>
    </row>
    <row r="261" spans="1:5" x14ac:dyDescent="0.2">
      <c r="A261" s="9" t="s">
        <v>269</v>
      </c>
      <c r="B261" s="9" t="s">
        <v>617</v>
      </c>
      <c r="C261" s="11">
        <v>134667</v>
      </c>
      <c r="D261" s="11">
        <v>0</v>
      </c>
      <c r="E261" s="11">
        <v>131284</v>
      </c>
    </row>
    <row r="262" spans="1:5" x14ac:dyDescent="0.2">
      <c r="A262" s="9" t="s">
        <v>264</v>
      </c>
      <c r="B262" s="9" t="s">
        <v>618</v>
      </c>
      <c r="C262" s="11">
        <v>71922</v>
      </c>
      <c r="D262" s="11">
        <v>36483</v>
      </c>
      <c r="E262" s="11">
        <v>35439</v>
      </c>
    </row>
    <row r="263" spans="1:5" x14ac:dyDescent="0.2">
      <c r="A263" s="9" t="s">
        <v>265</v>
      </c>
      <c r="B263" s="9" t="s">
        <v>619</v>
      </c>
      <c r="C263" s="11">
        <v>262593</v>
      </c>
      <c r="D263" s="11">
        <v>19069</v>
      </c>
      <c r="E263" s="11">
        <v>243524</v>
      </c>
    </row>
    <row r="264" spans="1:5" x14ac:dyDescent="0.2">
      <c r="A264" s="9" t="s">
        <v>346</v>
      </c>
      <c r="B264" s="9" t="s">
        <v>620</v>
      </c>
      <c r="C264" s="11">
        <v>198251</v>
      </c>
      <c r="D264" s="11">
        <v>0</v>
      </c>
      <c r="E264" s="11">
        <v>198251</v>
      </c>
    </row>
    <row r="265" spans="1:5" x14ac:dyDescent="0.2">
      <c r="A265" s="9">
        <v>6100</v>
      </c>
      <c r="B265" s="9" t="s">
        <v>621</v>
      </c>
      <c r="C265" s="11">
        <v>183277</v>
      </c>
      <c r="D265" s="11">
        <v>0</v>
      </c>
      <c r="E265" s="11">
        <v>183277</v>
      </c>
    </row>
    <row r="266" spans="1:5" x14ac:dyDescent="0.2">
      <c r="A266" s="9" t="s">
        <v>267</v>
      </c>
      <c r="B266" s="9" t="s">
        <v>622</v>
      </c>
      <c r="C266" s="11">
        <v>2538159</v>
      </c>
      <c r="D266" s="11">
        <v>1254473</v>
      </c>
      <c r="E266" s="11">
        <v>1283686</v>
      </c>
    </row>
    <row r="267" spans="1:5" x14ac:dyDescent="0.2">
      <c r="A267" s="9" t="s">
        <v>270</v>
      </c>
      <c r="B267" s="9" t="s">
        <v>623</v>
      </c>
      <c r="C267" s="11">
        <v>723567</v>
      </c>
      <c r="D267" s="11">
        <v>1055</v>
      </c>
      <c r="E267" s="11">
        <v>722512</v>
      </c>
    </row>
    <row r="268" spans="1:5" x14ac:dyDescent="0.2">
      <c r="A268" s="9" t="s">
        <v>271</v>
      </c>
      <c r="B268" s="9" t="s">
        <v>624</v>
      </c>
      <c r="C268" s="11">
        <v>414071</v>
      </c>
      <c r="D268" s="11">
        <v>0</v>
      </c>
      <c r="E268" s="11">
        <v>414071</v>
      </c>
    </row>
    <row r="269" spans="1:5" x14ac:dyDescent="0.2">
      <c r="A269" s="9" t="s">
        <v>272</v>
      </c>
      <c r="B269" s="9" t="s">
        <v>625</v>
      </c>
      <c r="C269" s="11">
        <v>72589</v>
      </c>
      <c r="D269" s="11">
        <v>51228</v>
      </c>
      <c r="E269" s="11">
        <v>21361</v>
      </c>
    </row>
    <row r="270" spans="1:5" x14ac:dyDescent="0.2">
      <c r="A270" s="9" t="s">
        <v>274</v>
      </c>
      <c r="B270" s="9" t="s">
        <v>626</v>
      </c>
      <c r="C270" s="11">
        <v>35141</v>
      </c>
      <c r="D270" s="11">
        <v>4079</v>
      </c>
      <c r="E270" s="11">
        <v>31062</v>
      </c>
    </row>
    <row r="271" spans="1:5" x14ac:dyDescent="0.2">
      <c r="A271" s="9" t="s">
        <v>275</v>
      </c>
      <c r="B271" s="9" t="s">
        <v>627</v>
      </c>
      <c r="C271" s="11">
        <v>218472</v>
      </c>
      <c r="D271" s="11">
        <v>18367</v>
      </c>
      <c r="E271" s="11">
        <v>200105</v>
      </c>
    </row>
    <row r="272" spans="1:5" x14ac:dyDescent="0.2">
      <c r="A272" s="9" t="s">
        <v>276</v>
      </c>
      <c r="B272" s="9" t="s">
        <v>628</v>
      </c>
      <c r="C272" s="11">
        <v>928742</v>
      </c>
      <c r="D272" s="11">
        <v>0</v>
      </c>
      <c r="E272" s="11">
        <v>750000</v>
      </c>
    </row>
    <row r="273" spans="1:5" x14ac:dyDescent="0.2">
      <c r="A273" s="9" t="s">
        <v>277</v>
      </c>
      <c r="B273" s="9" t="s">
        <v>629</v>
      </c>
      <c r="C273" s="11">
        <v>46591</v>
      </c>
      <c r="D273" s="11">
        <v>0</v>
      </c>
      <c r="E273" s="11">
        <v>46591</v>
      </c>
    </row>
    <row r="274" spans="1:5" x14ac:dyDescent="0.2">
      <c r="A274" s="9" t="s">
        <v>307</v>
      </c>
      <c r="B274" s="9" t="s">
        <v>630</v>
      </c>
      <c r="C274" s="11">
        <v>237605</v>
      </c>
      <c r="D274" s="11">
        <v>199977</v>
      </c>
      <c r="E274" s="11">
        <v>37628</v>
      </c>
    </row>
    <row r="275" spans="1:5" x14ac:dyDescent="0.2">
      <c r="A275" s="9" t="s">
        <v>278</v>
      </c>
      <c r="B275" s="9" t="s">
        <v>631</v>
      </c>
      <c r="C275" s="11">
        <v>240065</v>
      </c>
      <c r="D275" s="11">
        <v>0</v>
      </c>
      <c r="E275" s="11">
        <v>240065</v>
      </c>
    </row>
    <row r="276" spans="1:5" x14ac:dyDescent="0.2">
      <c r="A276" s="9" t="s">
        <v>279</v>
      </c>
      <c r="B276" s="9" t="s">
        <v>632</v>
      </c>
      <c r="C276" s="11">
        <v>153748</v>
      </c>
      <c r="D276" s="11">
        <v>0</v>
      </c>
      <c r="E276" s="11">
        <v>117000</v>
      </c>
    </row>
    <row r="277" spans="1:5" x14ac:dyDescent="0.2">
      <c r="A277" s="9" t="s">
        <v>280</v>
      </c>
      <c r="B277" s="9" t="s">
        <v>633</v>
      </c>
      <c r="C277" s="11">
        <v>106815</v>
      </c>
      <c r="D277" s="11">
        <v>0</v>
      </c>
      <c r="E277" s="11">
        <v>95484</v>
      </c>
    </row>
    <row r="278" spans="1:5" x14ac:dyDescent="0.2">
      <c r="A278" s="9" t="s">
        <v>281</v>
      </c>
      <c r="B278" s="9" t="s">
        <v>634</v>
      </c>
      <c r="C278" s="11">
        <v>241123</v>
      </c>
      <c r="D278" s="11">
        <v>0</v>
      </c>
      <c r="E278" s="11">
        <v>241123</v>
      </c>
    </row>
    <row r="279" spans="1:5" x14ac:dyDescent="0.2">
      <c r="A279" s="9" t="s">
        <v>282</v>
      </c>
      <c r="B279" s="9" t="s">
        <v>635</v>
      </c>
      <c r="C279" s="11">
        <v>96986</v>
      </c>
      <c r="D279" s="11">
        <v>25395</v>
      </c>
      <c r="E279" s="11">
        <v>71591</v>
      </c>
    </row>
    <row r="280" spans="1:5" x14ac:dyDescent="0.2">
      <c r="A280" s="9" t="s">
        <v>283</v>
      </c>
      <c r="B280" s="9" t="s">
        <v>636</v>
      </c>
      <c r="C280" s="11">
        <v>94080</v>
      </c>
      <c r="D280" s="11">
        <v>85750</v>
      </c>
      <c r="E280" s="11">
        <v>8330</v>
      </c>
    </row>
    <row r="281" spans="1:5" x14ac:dyDescent="0.2">
      <c r="A281" s="9" t="s">
        <v>284</v>
      </c>
      <c r="B281" s="9" t="s">
        <v>637</v>
      </c>
      <c r="C281" s="11">
        <v>131153</v>
      </c>
      <c r="D281" s="11">
        <v>2975</v>
      </c>
      <c r="E281" s="11">
        <v>128178</v>
      </c>
    </row>
    <row r="282" spans="1:5" x14ac:dyDescent="0.2">
      <c r="A282" s="9" t="s">
        <v>285</v>
      </c>
      <c r="B282" s="9" t="s">
        <v>638</v>
      </c>
      <c r="C282" s="11">
        <v>99033</v>
      </c>
      <c r="D282" s="11">
        <v>0</v>
      </c>
      <c r="E282" s="11">
        <v>99033</v>
      </c>
    </row>
    <row r="283" spans="1:5" x14ac:dyDescent="0.2">
      <c r="A283" s="9" t="s">
        <v>287</v>
      </c>
      <c r="B283" s="9" t="s">
        <v>639</v>
      </c>
      <c r="C283" s="11">
        <v>276505</v>
      </c>
      <c r="D283" s="11">
        <v>49611</v>
      </c>
      <c r="E283" s="11">
        <v>226894</v>
      </c>
    </row>
    <row r="284" spans="1:5" x14ac:dyDescent="0.2">
      <c r="A284" s="9" t="s">
        <v>343</v>
      </c>
      <c r="B284" s="9" t="s">
        <v>640</v>
      </c>
      <c r="C284" s="11">
        <v>325393</v>
      </c>
      <c r="D284" s="11">
        <v>212100</v>
      </c>
      <c r="E284" s="11">
        <v>113293</v>
      </c>
    </row>
    <row r="285" spans="1:5" x14ac:dyDescent="0.2">
      <c r="A285" s="9" t="s">
        <v>288</v>
      </c>
      <c r="B285" s="9" t="s">
        <v>641</v>
      </c>
      <c r="C285" s="11">
        <v>78237</v>
      </c>
      <c r="D285" s="11">
        <v>53876</v>
      </c>
      <c r="E285" s="11">
        <v>24361</v>
      </c>
    </row>
    <row r="286" spans="1:5" x14ac:dyDescent="0.2">
      <c r="A286" s="9" t="s">
        <v>289</v>
      </c>
      <c r="B286" s="9" t="s">
        <v>642</v>
      </c>
      <c r="C286" s="11">
        <v>1237443</v>
      </c>
      <c r="D286" s="11">
        <v>0</v>
      </c>
      <c r="E286" s="11">
        <v>1237443</v>
      </c>
    </row>
    <row r="287" spans="1:5" x14ac:dyDescent="0.2">
      <c r="A287" s="9" t="s">
        <v>290</v>
      </c>
      <c r="B287" s="9" t="s">
        <v>643</v>
      </c>
      <c r="C287" s="11">
        <v>348016</v>
      </c>
      <c r="D287" s="11">
        <v>158514</v>
      </c>
      <c r="E287" s="11">
        <v>189502</v>
      </c>
    </row>
    <row r="288" spans="1:5" x14ac:dyDescent="0.2">
      <c r="A288" s="9" t="s">
        <v>291</v>
      </c>
      <c r="B288" s="9" t="s">
        <v>644</v>
      </c>
      <c r="C288" s="11">
        <v>210949</v>
      </c>
      <c r="D288" s="11">
        <v>0</v>
      </c>
      <c r="E288" s="11">
        <v>210949</v>
      </c>
    </row>
    <row r="289" spans="1:5" x14ac:dyDescent="0.2">
      <c r="A289" s="9" t="s">
        <v>292</v>
      </c>
      <c r="B289" s="9" t="s">
        <v>645</v>
      </c>
      <c r="C289" s="11">
        <v>75139</v>
      </c>
      <c r="D289" s="11">
        <v>0</v>
      </c>
      <c r="E289" s="11">
        <v>75139</v>
      </c>
    </row>
    <row r="290" spans="1:5" x14ac:dyDescent="0.2">
      <c r="A290" s="9" t="s">
        <v>293</v>
      </c>
      <c r="B290" s="9" t="s">
        <v>646</v>
      </c>
      <c r="C290" s="11">
        <v>350625</v>
      </c>
      <c r="D290" s="11">
        <v>40263</v>
      </c>
      <c r="E290" s="11">
        <v>310362</v>
      </c>
    </row>
    <row r="291" spans="1:5" x14ac:dyDescent="0.2">
      <c r="A291" s="9" t="s">
        <v>102</v>
      </c>
      <c r="B291" s="9" t="s">
        <v>647</v>
      </c>
      <c r="C291" s="11">
        <v>286627</v>
      </c>
      <c r="D291" s="11">
        <v>0</v>
      </c>
      <c r="E291" s="11">
        <v>286627</v>
      </c>
    </row>
    <row r="292" spans="1:5" x14ac:dyDescent="0.2">
      <c r="A292" s="9" t="s">
        <v>295</v>
      </c>
      <c r="B292" s="9" t="s">
        <v>648</v>
      </c>
      <c r="C292" s="11">
        <v>98305</v>
      </c>
      <c r="D292" s="11">
        <v>2013</v>
      </c>
      <c r="E292" s="11">
        <v>96292</v>
      </c>
    </row>
    <row r="293" spans="1:5" x14ac:dyDescent="0.2">
      <c r="A293" s="9" t="s">
        <v>296</v>
      </c>
      <c r="B293" s="9" t="s">
        <v>649</v>
      </c>
      <c r="C293" s="11">
        <v>121972</v>
      </c>
      <c r="D293" s="11">
        <v>0</v>
      </c>
      <c r="E293" s="11">
        <v>121972</v>
      </c>
    </row>
    <row r="294" spans="1:5" x14ac:dyDescent="0.2">
      <c r="A294" s="9" t="s">
        <v>297</v>
      </c>
      <c r="B294" s="9" t="s">
        <v>650</v>
      </c>
      <c r="C294" s="11">
        <v>420750</v>
      </c>
      <c r="D294" s="11">
        <v>0</v>
      </c>
      <c r="E294" s="11">
        <v>420750</v>
      </c>
    </row>
    <row r="295" spans="1:5" x14ac:dyDescent="0.2">
      <c r="A295" s="9" t="s">
        <v>298</v>
      </c>
      <c r="B295" s="9" t="s">
        <v>651</v>
      </c>
      <c r="C295" s="11">
        <v>3859182</v>
      </c>
      <c r="D295" s="11">
        <v>0</v>
      </c>
      <c r="E295" s="11">
        <v>3859182</v>
      </c>
    </row>
    <row r="296" spans="1:5" x14ac:dyDescent="0.2">
      <c r="A296" s="9" t="s">
        <v>299</v>
      </c>
      <c r="B296" s="9" t="s">
        <v>652</v>
      </c>
      <c r="C296" s="11">
        <v>3282278</v>
      </c>
      <c r="D296" s="11">
        <v>0</v>
      </c>
      <c r="E296" s="11">
        <v>3282278</v>
      </c>
    </row>
    <row r="297" spans="1:5" x14ac:dyDescent="0.2">
      <c r="A297" s="9" t="s">
        <v>300</v>
      </c>
      <c r="B297" s="9" t="s">
        <v>653</v>
      </c>
      <c r="C297" s="11">
        <v>391740</v>
      </c>
      <c r="D297" s="11">
        <v>0</v>
      </c>
      <c r="E297" s="11">
        <v>391740</v>
      </c>
    </row>
    <row r="298" spans="1:5" x14ac:dyDescent="0.2">
      <c r="A298" s="9">
        <v>6854</v>
      </c>
      <c r="B298" s="9" t="s">
        <v>654</v>
      </c>
      <c r="C298" s="11">
        <v>208282</v>
      </c>
      <c r="D298" s="11">
        <v>19133</v>
      </c>
      <c r="E298" s="11">
        <v>189149</v>
      </c>
    </row>
    <row r="299" spans="1:5" x14ac:dyDescent="0.2">
      <c r="A299" s="9" t="s">
        <v>302</v>
      </c>
      <c r="B299" s="9" t="s">
        <v>655</v>
      </c>
      <c r="C299" s="11">
        <v>637205</v>
      </c>
      <c r="D299" s="11">
        <v>0</v>
      </c>
      <c r="E299" s="11">
        <v>637205</v>
      </c>
    </row>
    <row r="300" spans="1:5" x14ac:dyDescent="0.2">
      <c r="A300" s="9" t="s">
        <v>303</v>
      </c>
      <c r="B300" s="9" t="s">
        <v>656</v>
      </c>
      <c r="C300" s="11">
        <v>99123</v>
      </c>
      <c r="D300" s="11">
        <v>0</v>
      </c>
      <c r="E300" s="11">
        <v>99123</v>
      </c>
    </row>
    <row r="301" spans="1:5" x14ac:dyDescent="0.2">
      <c r="A301" s="9" t="s">
        <v>304</v>
      </c>
      <c r="B301" s="9" t="s">
        <v>657</v>
      </c>
      <c r="C301" s="11">
        <v>278100</v>
      </c>
      <c r="D301" s="11">
        <v>0</v>
      </c>
      <c r="E301" s="11">
        <v>278100</v>
      </c>
    </row>
    <row r="302" spans="1:5" x14ac:dyDescent="0.2">
      <c r="A302" s="9" t="s">
        <v>305</v>
      </c>
      <c r="B302" s="9" t="s">
        <v>658</v>
      </c>
      <c r="C302" s="11">
        <v>153935</v>
      </c>
      <c r="D302" s="11">
        <v>0</v>
      </c>
      <c r="E302" s="11">
        <v>153935</v>
      </c>
    </row>
    <row r="303" spans="1:5" x14ac:dyDescent="0.2">
      <c r="A303" s="9" t="s">
        <v>306</v>
      </c>
      <c r="B303" s="9" t="s">
        <v>659</v>
      </c>
      <c r="C303" s="11">
        <v>92217</v>
      </c>
      <c r="D303" s="11">
        <v>0</v>
      </c>
      <c r="E303" s="11">
        <v>92217</v>
      </c>
    </row>
    <row r="304" spans="1:5" x14ac:dyDescent="0.2">
      <c r="A304" s="9" t="s">
        <v>308</v>
      </c>
      <c r="B304" s="9" t="s">
        <v>660</v>
      </c>
      <c r="C304" s="11">
        <v>302233</v>
      </c>
      <c r="D304" s="11">
        <v>75760</v>
      </c>
      <c r="E304" s="11">
        <v>226473</v>
      </c>
    </row>
    <row r="305" spans="1:5" x14ac:dyDescent="0.2">
      <c r="A305" s="9" t="s">
        <v>309</v>
      </c>
      <c r="B305" s="9" t="s">
        <v>661</v>
      </c>
      <c r="C305" s="11">
        <v>3170666</v>
      </c>
      <c r="D305" s="11">
        <v>0</v>
      </c>
      <c r="E305" s="11">
        <v>3170666</v>
      </c>
    </row>
    <row r="306" spans="1:5" x14ac:dyDescent="0.2">
      <c r="A306" s="9" t="s">
        <v>318</v>
      </c>
      <c r="B306" s="9" t="s">
        <v>662</v>
      </c>
      <c r="C306" s="11">
        <v>950422</v>
      </c>
      <c r="D306" s="11">
        <v>0</v>
      </c>
      <c r="E306" s="11">
        <v>950422</v>
      </c>
    </row>
    <row r="307" spans="1:5" x14ac:dyDescent="0.2">
      <c r="A307" s="9" t="s">
        <v>312</v>
      </c>
      <c r="B307" s="9" t="s">
        <v>663</v>
      </c>
      <c r="C307" s="11">
        <v>98149</v>
      </c>
      <c r="D307" s="11">
        <v>29870</v>
      </c>
      <c r="E307" s="11">
        <v>68279</v>
      </c>
    </row>
    <row r="308" spans="1:5" x14ac:dyDescent="0.2">
      <c r="A308" s="9" t="s">
        <v>313</v>
      </c>
      <c r="B308" s="9" t="s">
        <v>664</v>
      </c>
      <c r="C308" s="11">
        <v>321338</v>
      </c>
      <c r="D308" s="11">
        <v>59550</v>
      </c>
      <c r="E308" s="11">
        <v>261788</v>
      </c>
    </row>
    <row r="309" spans="1:5" x14ac:dyDescent="0.2">
      <c r="A309" s="9" t="s">
        <v>314</v>
      </c>
      <c r="B309" s="9" t="s">
        <v>665</v>
      </c>
      <c r="C309" s="11">
        <v>256611</v>
      </c>
      <c r="D309" s="11">
        <v>94263</v>
      </c>
      <c r="E309" s="11">
        <v>162348</v>
      </c>
    </row>
    <row r="310" spans="1:5" x14ac:dyDescent="0.2">
      <c r="A310" s="9" t="s">
        <v>315</v>
      </c>
      <c r="B310" s="9" t="s">
        <v>666</v>
      </c>
      <c r="C310" s="11">
        <v>146997</v>
      </c>
      <c r="D310" s="11">
        <v>0</v>
      </c>
      <c r="E310" s="11">
        <v>83000</v>
      </c>
    </row>
    <row r="311" spans="1:5" x14ac:dyDescent="0.2">
      <c r="A311" s="9" t="s">
        <v>316</v>
      </c>
      <c r="B311" s="9" t="s">
        <v>667</v>
      </c>
      <c r="C311" s="11">
        <v>164397</v>
      </c>
      <c r="D311" s="11">
        <v>0</v>
      </c>
      <c r="E311" s="11">
        <v>164397</v>
      </c>
    </row>
    <row r="312" spans="1:5" x14ac:dyDescent="0.2">
      <c r="A312" s="9" t="s">
        <v>317</v>
      </c>
      <c r="B312" s="9" t="s">
        <v>668</v>
      </c>
      <c r="C312" s="11">
        <v>292621</v>
      </c>
      <c r="D312" s="11">
        <v>0</v>
      </c>
      <c r="E312" s="11">
        <v>292621</v>
      </c>
    </row>
    <row r="313" spans="1:5" x14ac:dyDescent="0.2">
      <c r="A313" s="9" t="s">
        <v>319</v>
      </c>
      <c r="B313" s="9" t="s">
        <v>669</v>
      </c>
      <c r="C313" s="11">
        <v>188444</v>
      </c>
      <c r="D313" s="11">
        <v>85286</v>
      </c>
      <c r="E313" s="11">
        <v>103158</v>
      </c>
    </row>
    <row r="314" spans="1:5" x14ac:dyDescent="0.2">
      <c r="A314" s="9" t="s">
        <v>320</v>
      </c>
      <c r="B314" s="9" t="s">
        <v>670</v>
      </c>
      <c r="C314" s="11">
        <v>69741</v>
      </c>
      <c r="D314" s="11">
        <v>0</v>
      </c>
      <c r="E314" s="11">
        <v>69741</v>
      </c>
    </row>
    <row r="315" spans="1:5" x14ac:dyDescent="0.2">
      <c r="A315" s="9" t="s">
        <v>321</v>
      </c>
      <c r="B315" s="9" t="s">
        <v>671</v>
      </c>
      <c r="C315" s="11">
        <v>360376</v>
      </c>
      <c r="D315" s="11">
        <v>0</v>
      </c>
      <c r="E315" s="11">
        <v>360376</v>
      </c>
    </row>
    <row r="316" spans="1:5" x14ac:dyDescent="0.2">
      <c r="A316" s="9" t="s">
        <v>322</v>
      </c>
      <c r="B316" s="9" t="s">
        <v>672</v>
      </c>
      <c r="C316" s="11">
        <v>304726</v>
      </c>
      <c r="D316" s="11">
        <v>0</v>
      </c>
      <c r="E316" s="11">
        <v>304726</v>
      </c>
    </row>
    <row r="317" spans="1:5" x14ac:dyDescent="0.2">
      <c r="A317" s="9" t="s">
        <v>324</v>
      </c>
      <c r="B317" s="9" t="s">
        <v>673</v>
      </c>
      <c r="C317" s="11">
        <v>492130</v>
      </c>
      <c r="D317" s="11">
        <v>0</v>
      </c>
      <c r="E317" s="11">
        <v>492130</v>
      </c>
    </row>
    <row r="318" spans="1:5" x14ac:dyDescent="0.2">
      <c r="A318" s="9" t="s">
        <v>325</v>
      </c>
      <c r="B318" s="9" t="s">
        <v>674</v>
      </c>
      <c r="C318" s="11">
        <v>86435</v>
      </c>
      <c r="D318" s="11">
        <v>0</v>
      </c>
      <c r="E318" s="11">
        <v>86435</v>
      </c>
    </row>
    <row r="319" spans="1:5" x14ac:dyDescent="0.2">
      <c r="A319" s="9" t="s">
        <v>326</v>
      </c>
      <c r="B319" s="9" t="s">
        <v>675</v>
      </c>
      <c r="C319" s="11">
        <v>98761</v>
      </c>
      <c r="D319" s="11">
        <v>0</v>
      </c>
      <c r="E319" s="11">
        <v>98761</v>
      </c>
    </row>
    <row r="320" spans="1:5" x14ac:dyDescent="0.2">
      <c r="A320" s="9" t="s">
        <v>327</v>
      </c>
      <c r="B320" s="9" t="s">
        <v>676</v>
      </c>
      <c r="C320" s="11">
        <v>279726</v>
      </c>
      <c r="D320" s="11">
        <v>0</v>
      </c>
      <c r="E320" s="11">
        <v>279726</v>
      </c>
    </row>
    <row r="321" spans="1:8" x14ac:dyDescent="0.2">
      <c r="B321" s="16" t="s">
        <v>677</v>
      </c>
      <c r="C321" s="17">
        <f t="shared" ref="C321:D321" si="0">SUM(C5:C320)</f>
        <v>148712089</v>
      </c>
      <c r="D321" s="17">
        <f t="shared" si="0"/>
        <v>8004730</v>
      </c>
      <c r="E321" s="17">
        <f>SUM(E5:E320)</f>
        <v>139916523</v>
      </c>
    </row>
    <row r="322" spans="1:8" x14ac:dyDescent="0.2">
      <c r="A322" s="18"/>
      <c r="B322" s="19" t="s">
        <v>678</v>
      </c>
      <c r="C322" s="20"/>
      <c r="D322" s="20"/>
      <c r="E322" s="20"/>
    </row>
    <row r="323" spans="1:8" x14ac:dyDescent="0.2">
      <c r="A323" s="18"/>
      <c r="B323" s="21" t="s">
        <v>679</v>
      </c>
      <c r="C323" s="17">
        <v>145526070</v>
      </c>
      <c r="D323" s="17">
        <v>8139291</v>
      </c>
      <c r="E323" s="17">
        <v>135878958</v>
      </c>
    </row>
    <row r="324" spans="1:8" x14ac:dyDescent="0.2">
      <c r="A324" s="18"/>
      <c r="B324" s="21" t="s">
        <v>680</v>
      </c>
      <c r="C324" s="17">
        <v>144345421</v>
      </c>
      <c r="D324" s="17">
        <v>10161072</v>
      </c>
      <c r="E324" s="17">
        <v>131832895</v>
      </c>
    </row>
    <row r="325" spans="1:8" x14ac:dyDescent="0.2">
      <c r="A325" s="18"/>
      <c r="B325" s="21" t="s">
        <v>681</v>
      </c>
      <c r="C325" s="17">
        <v>140682151</v>
      </c>
      <c r="D325" s="17">
        <v>14213907</v>
      </c>
      <c r="E325" s="17">
        <v>125531276</v>
      </c>
    </row>
    <row r="326" spans="1:8" x14ac:dyDescent="0.2">
      <c r="C326" s="3"/>
      <c r="D326" s="4"/>
      <c r="E326" s="4"/>
    </row>
    <row r="327" spans="1:8" x14ac:dyDescent="0.2">
      <c r="A327" s="133" t="s">
        <v>682</v>
      </c>
      <c r="B327" s="133"/>
      <c r="C327" s="133"/>
      <c r="D327" s="133"/>
      <c r="E327" s="133"/>
      <c r="F327" s="22"/>
      <c r="G327" s="22"/>
      <c r="H327" s="22"/>
    </row>
    <row r="328" spans="1:8" x14ac:dyDescent="0.2">
      <c r="A328" s="22"/>
      <c r="B328" s="22"/>
      <c r="C328" s="22"/>
      <c r="D328" s="22"/>
      <c r="E328" s="22"/>
      <c r="F328" s="22"/>
      <c r="G328" s="22"/>
      <c r="H328" s="22"/>
    </row>
    <row r="329" spans="1:8" x14ac:dyDescent="0.2">
      <c r="A329" s="134" t="s">
        <v>683</v>
      </c>
      <c r="B329" s="134"/>
      <c r="C329" s="134"/>
      <c r="D329" s="134"/>
      <c r="E329" s="134"/>
      <c r="F329" s="22"/>
      <c r="G329" s="22"/>
      <c r="H329" s="22"/>
    </row>
    <row r="330" spans="1:8" ht="30" x14ac:dyDescent="0.2">
      <c r="A330" s="29" t="s">
        <v>356</v>
      </c>
      <c r="B330" s="28" t="s">
        <v>357</v>
      </c>
      <c r="C330" s="28" t="s">
        <v>684</v>
      </c>
      <c r="D330" s="28" t="s">
        <v>359</v>
      </c>
      <c r="E330" s="28" t="s">
        <v>685</v>
      </c>
      <c r="F330" s="22"/>
      <c r="G330" s="22"/>
      <c r="H330" s="22"/>
    </row>
    <row r="331" spans="1:8" x14ac:dyDescent="0.2">
      <c r="A331" s="23" t="s">
        <v>35</v>
      </c>
      <c r="B331" s="23" t="s">
        <v>686</v>
      </c>
      <c r="C331" s="24">
        <v>33910</v>
      </c>
      <c r="D331" s="24">
        <v>61885</v>
      </c>
      <c r="E331" s="25" t="s">
        <v>687</v>
      </c>
      <c r="F331" s="22"/>
      <c r="G331" s="22"/>
      <c r="H331" s="22"/>
    </row>
    <row r="332" spans="1:8" x14ac:dyDescent="0.2">
      <c r="A332" s="23" t="s">
        <v>105</v>
      </c>
      <c r="B332" s="23" t="s">
        <v>688</v>
      </c>
      <c r="C332" s="24">
        <v>201959</v>
      </c>
      <c r="D332" s="24">
        <v>232456</v>
      </c>
      <c r="E332" s="25" t="s">
        <v>687</v>
      </c>
      <c r="F332" s="22"/>
      <c r="G332" s="22"/>
      <c r="H332" s="22"/>
    </row>
    <row r="333" spans="1:8" x14ac:dyDescent="0.2">
      <c r="A333" s="23" t="s">
        <v>172</v>
      </c>
      <c r="B333" s="23" t="s">
        <v>689</v>
      </c>
      <c r="C333" s="24">
        <v>55290</v>
      </c>
      <c r="D333" s="24">
        <v>58823</v>
      </c>
      <c r="E333" s="25" t="s">
        <v>687</v>
      </c>
      <c r="F333" s="22"/>
      <c r="G333" s="22"/>
      <c r="H333" s="22"/>
    </row>
    <row r="334" spans="1:8" x14ac:dyDescent="0.2">
      <c r="A334" s="23" t="s">
        <v>196</v>
      </c>
      <c r="B334" s="23" t="s">
        <v>690</v>
      </c>
      <c r="C334" s="24">
        <v>62941</v>
      </c>
      <c r="D334" s="24">
        <v>116501</v>
      </c>
      <c r="E334" s="25" t="s">
        <v>687</v>
      </c>
      <c r="F334" s="22"/>
      <c r="G334" s="22"/>
      <c r="H334" s="22"/>
    </row>
    <row r="335" spans="1:8" x14ac:dyDescent="0.2">
      <c r="A335" s="23" t="s">
        <v>205</v>
      </c>
      <c r="B335" s="23" t="s">
        <v>691</v>
      </c>
      <c r="C335" s="24">
        <v>134820</v>
      </c>
      <c r="D335" s="24">
        <v>146524</v>
      </c>
      <c r="E335" s="25" t="s">
        <v>687</v>
      </c>
      <c r="F335" s="22"/>
      <c r="G335" s="22"/>
      <c r="H335" s="22"/>
    </row>
    <row r="336" spans="1:8" x14ac:dyDescent="0.2">
      <c r="A336" s="23" t="s">
        <v>294</v>
      </c>
      <c r="B336" s="23" t="s">
        <v>692</v>
      </c>
      <c r="C336" s="24">
        <v>174606</v>
      </c>
      <c r="D336" s="24">
        <v>185797</v>
      </c>
      <c r="E336" s="25" t="s">
        <v>687</v>
      </c>
      <c r="F336" s="22"/>
      <c r="G336" s="22"/>
      <c r="H336" s="22"/>
    </row>
    <row r="337" spans="1:8" x14ac:dyDescent="0.2">
      <c r="A337" s="26"/>
      <c r="B337" s="26"/>
      <c r="C337" s="26"/>
      <c r="D337" s="22"/>
      <c r="E337" s="22"/>
      <c r="F337" s="22"/>
      <c r="G337" s="22"/>
      <c r="H337" s="22"/>
    </row>
    <row r="338" spans="1:8" x14ac:dyDescent="0.2">
      <c r="A338" s="135" t="s">
        <v>693</v>
      </c>
      <c r="B338" s="135"/>
      <c r="C338" s="135"/>
      <c r="D338" s="135"/>
      <c r="E338" s="135"/>
      <c r="F338" s="135"/>
      <c r="G338" s="135"/>
      <c r="H338" s="135"/>
    </row>
    <row r="339" spans="1:8" ht="30" x14ac:dyDescent="0.2">
      <c r="A339" s="29" t="s">
        <v>356</v>
      </c>
      <c r="B339" s="28" t="s">
        <v>357</v>
      </c>
      <c r="C339" s="28" t="s">
        <v>684</v>
      </c>
      <c r="D339" s="28" t="s">
        <v>359</v>
      </c>
      <c r="E339" s="28" t="s">
        <v>685</v>
      </c>
      <c r="F339" s="22"/>
      <c r="G339" s="22"/>
      <c r="H339" s="22"/>
    </row>
    <row r="340" spans="1:8" x14ac:dyDescent="0.2">
      <c r="A340" s="27" t="s">
        <v>79</v>
      </c>
      <c r="B340" s="23" t="s">
        <v>694</v>
      </c>
      <c r="C340" s="24">
        <v>207837</v>
      </c>
      <c r="D340" s="24">
        <v>65512</v>
      </c>
      <c r="E340" s="25" t="s">
        <v>695</v>
      </c>
      <c r="F340" s="22"/>
      <c r="G340" s="22"/>
      <c r="H340" s="22"/>
    </row>
    <row r="341" spans="1:8" x14ac:dyDescent="0.2">
      <c r="A341" s="27" t="s">
        <v>89</v>
      </c>
      <c r="B341" s="23" t="s">
        <v>696</v>
      </c>
      <c r="C341" s="24">
        <v>35017</v>
      </c>
      <c r="D341" s="24">
        <v>0</v>
      </c>
      <c r="E341" s="25" t="s">
        <v>695</v>
      </c>
      <c r="F341" s="22"/>
      <c r="G341" s="22"/>
      <c r="H341" s="22"/>
    </row>
    <row r="342" spans="1:8" x14ac:dyDescent="0.2">
      <c r="A342" s="27" t="s">
        <v>251</v>
      </c>
      <c r="B342" s="23" t="s">
        <v>697</v>
      </c>
      <c r="C342" s="24">
        <v>40833</v>
      </c>
      <c r="D342" s="24">
        <v>29559</v>
      </c>
      <c r="E342" s="25" t="s">
        <v>695</v>
      </c>
      <c r="F342" s="22"/>
      <c r="G342" s="22"/>
      <c r="H342" s="22"/>
    </row>
    <row r="343" spans="1:8" x14ac:dyDescent="0.2">
      <c r="A343" s="27" t="s">
        <v>286</v>
      </c>
      <c r="B343" s="23" t="s">
        <v>698</v>
      </c>
      <c r="C343" s="24">
        <v>29672</v>
      </c>
      <c r="D343" s="24">
        <v>0</v>
      </c>
      <c r="E343" s="25" t="s">
        <v>695</v>
      </c>
      <c r="F343" s="22"/>
      <c r="G343" s="22"/>
      <c r="H343" s="22"/>
    </row>
    <row r="344" spans="1:8" x14ac:dyDescent="0.2">
      <c r="A344" s="27" t="s">
        <v>323</v>
      </c>
      <c r="B344" s="23" t="s">
        <v>699</v>
      </c>
      <c r="C344" s="24">
        <v>107030</v>
      </c>
      <c r="D344" s="24">
        <v>56732</v>
      </c>
      <c r="E344" s="25" t="s">
        <v>695</v>
      </c>
      <c r="F344" s="22"/>
      <c r="G344" s="22"/>
      <c r="H344" s="22"/>
    </row>
    <row r="345" spans="1:8" x14ac:dyDescent="0.2">
      <c r="C345" s="3"/>
      <c r="D345" s="4"/>
      <c r="E345" s="4"/>
    </row>
    <row r="346" spans="1:8" x14ac:dyDescent="0.2">
      <c r="C346" s="3"/>
      <c r="D346" s="4"/>
      <c r="E346" s="4"/>
    </row>
    <row r="347" spans="1:8" x14ac:dyDescent="0.2">
      <c r="C347" s="3"/>
      <c r="D347" s="4"/>
      <c r="E347" s="4"/>
    </row>
    <row r="348" spans="1:8" x14ac:dyDescent="0.2">
      <c r="C348" s="3"/>
      <c r="D348" s="4"/>
      <c r="E348" s="4"/>
    </row>
    <row r="349" spans="1:8" x14ac:dyDescent="0.2">
      <c r="C349" s="3"/>
      <c r="D349" s="4"/>
      <c r="E349" s="4"/>
    </row>
    <row r="350" spans="1:8" x14ac:dyDescent="0.2">
      <c r="C350" s="3"/>
      <c r="D350" s="4"/>
      <c r="E350" s="4"/>
    </row>
    <row r="351" spans="1:8" x14ac:dyDescent="0.2">
      <c r="C351" s="3"/>
      <c r="D351" s="4"/>
      <c r="E351" s="4"/>
    </row>
    <row r="352" spans="1:8" x14ac:dyDescent="0.2">
      <c r="C352" s="3"/>
      <c r="D352" s="4"/>
      <c r="E352" s="4"/>
    </row>
    <row r="353" spans="3:5" x14ac:dyDescent="0.2">
      <c r="C353" s="3"/>
      <c r="D353" s="4"/>
      <c r="E353" s="4"/>
    </row>
    <row r="354" spans="3:5" x14ac:dyDescent="0.2">
      <c r="C354" s="3"/>
      <c r="D354" s="4"/>
      <c r="E354" s="4"/>
    </row>
    <row r="355" spans="3:5" x14ac:dyDescent="0.2">
      <c r="C355" s="3"/>
      <c r="D355" s="4"/>
      <c r="E355" s="4"/>
    </row>
    <row r="356" spans="3:5" x14ac:dyDescent="0.2">
      <c r="C356" s="3"/>
      <c r="D356" s="4"/>
      <c r="E356" s="4"/>
    </row>
    <row r="357" spans="3:5" x14ac:dyDescent="0.2">
      <c r="C357" s="3"/>
      <c r="D357" s="4"/>
      <c r="E357" s="4"/>
    </row>
    <row r="358" spans="3:5" x14ac:dyDescent="0.2">
      <c r="C358" s="3"/>
      <c r="D358" s="4"/>
      <c r="E358" s="4"/>
    </row>
    <row r="359" spans="3:5" x14ac:dyDescent="0.2">
      <c r="C359" s="3"/>
      <c r="D359" s="4"/>
      <c r="E359" s="4"/>
    </row>
    <row r="360" spans="3:5" x14ac:dyDescent="0.2">
      <c r="C360" s="3"/>
      <c r="D360" s="4"/>
      <c r="E360" s="4"/>
    </row>
    <row r="361" spans="3:5" x14ac:dyDescent="0.2">
      <c r="C361" s="3"/>
      <c r="D361" s="4"/>
      <c r="E361" s="4"/>
    </row>
    <row r="362" spans="3:5" x14ac:dyDescent="0.2">
      <c r="C362" s="3"/>
      <c r="D362" s="4"/>
      <c r="E362" s="4"/>
    </row>
    <row r="363" spans="3:5" x14ac:dyDescent="0.2">
      <c r="C363" s="3"/>
      <c r="D363" s="4"/>
      <c r="E363" s="4"/>
    </row>
    <row r="364" spans="3:5" x14ac:dyDescent="0.2">
      <c r="C364" s="3"/>
      <c r="D364" s="4"/>
      <c r="E364" s="4"/>
    </row>
    <row r="365" spans="3:5" x14ac:dyDescent="0.2">
      <c r="C365" s="3"/>
      <c r="D365" s="4"/>
      <c r="E365" s="4"/>
    </row>
    <row r="366" spans="3:5" x14ac:dyDescent="0.2">
      <c r="C366" s="3"/>
      <c r="D366" s="4"/>
      <c r="E366" s="4"/>
    </row>
    <row r="367" spans="3:5" x14ac:dyDescent="0.2">
      <c r="C367" s="3"/>
      <c r="D367" s="4"/>
      <c r="E367" s="4"/>
    </row>
    <row r="368" spans="3:5" x14ac:dyDescent="0.2">
      <c r="C368" s="3"/>
      <c r="D368" s="4"/>
      <c r="E368" s="4"/>
    </row>
    <row r="369" spans="3:5" x14ac:dyDescent="0.2">
      <c r="C369" s="3"/>
      <c r="D369" s="4"/>
      <c r="E369" s="4"/>
    </row>
    <row r="370" spans="3:5" x14ac:dyDescent="0.2">
      <c r="C370" s="3"/>
      <c r="D370" s="4"/>
      <c r="E370" s="4"/>
    </row>
    <row r="371" spans="3:5" x14ac:dyDescent="0.2">
      <c r="C371" s="3"/>
      <c r="D371" s="4"/>
      <c r="E371" s="4"/>
    </row>
    <row r="372" spans="3:5" x14ac:dyDescent="0.2">
      <c r="C372" s="3"/>
      <c r="D372" s="4"/>
      <c r="E372" s="4"/>
    </row>
    <row r="373" spans="3:5" x14ac:dyDescent="0.2">
      <c r="C373" s="3"/>
      <c r="D373" s="4"/>
      <c r="E373" s="4"/>
    </row>
    <row r="374" spans="3:5" x14ac:dyDescent="0.2">
      <c r="C374" s="3"/>
      <c r="D374" s="4"/>
      <c r="E374" s="4"/>
    </row>
    <row r="375" spans="3:5" x14ac:dyDescent="0.2">
      <c r="C375" s="3"/>
      <c r="D375" s="4"/>
      <c r="E375" s="4"/>
    </row>
    <row r="376" spans="3:5" x14ac:dyDescent="0.2">
      <c r="C376" s="3"/>
      <c r="D376" s="4"/>
      <c r="E376" s="4"/>
    </row>
    <row r="377" spans="3:5" x14ac:dyDescent="0.2">
      <c r="C377" s="3"/>
      <c r="D377" s="4"/>
      <c r="E377" s="4"/>
    </row>
    <row r="378" spans="3:5" x14ac:dyDescent="0.2">
      <c r="C378" s="3"/>
      <c r="D378" s="4"/>
      <c r="E378" s="4"/>
    </row>
    <row r="379" spans="3:5" x14ac:dyDescent="0.2">
      <c r="C379" s="3"/>
      <c r="D379" s="4"/>
      <c r="E379" s="4"/>
    </row>
    <row r="380" spans="3:5" x14ac:dyDescent="0.2">
      <c r="C380" s="3"/>
      <c r="D380" s="4"/>
      <c r="E380" s="4"/>
    </row>
    <row r="381" spans="3:5" x14ac:dyDescent="0.2">
      <c r="C381" s="3"/>
      <c r="D381" s="4"/>
      <c r="E381" s="4"/>
    </row>
    <row r="382" spans="3:5" x14ac:dyDescent="0.2">
      <c r="C382" s="3"/>
      <c r="D382" s="4"/>
      <c r="E382" s="4"/>
    </row>
    <row r="383" spans="3:5" x14ac:dyDescent="0.2">
      <c r="C383" s="3"/>
      <c r="D383" s="4"/>
      <c r="E383" s="4"/>
    </row>
    <row r="384" spans="3:5" x14ac:dyDescent="0.2">
      <c r="C384" s="3"/>
      <c r="D384" s="4"/>
      <c r="E384" s="4"/>
    </row>
    <row r="385" spans="3:5" x14ac:dyDescent="0.2">
      <c r="C385" s="3"/>
      <c r="D385" s="4"/>
      <c r="E385" s="4"/>
    </row>
    <row r="386" spans="3:5" x14ac:dyDescent="0.2">
      <c r="C386" s="3"/>
      <c r="D386" s="4"/>
      <c r="E386" s="4"/>
    </row>
    <row r="387" spans="3:5" x14ac:dyDescent="0.2">
      <c r="C387" s="3"/>
      <c r="D387" s="4"/>
      <c r="E387" s="4"/>
    </row>
    <row r="388" spans="3:5" x14ac:dyDescent="0.2">
      <c r="C388" s="3"/>
      <c r="D388" s="4"/>
      <c r="E388" s="4"/>
    </row>
    <row r="389" spans="3:5" x14ac:dyDescent="0.2">
      <c r="C389" s="3"/>
      <c r="D389" s="4"/>
      <c r="E389" s="4"/>
    </row>
    <row r="390" spans="3:5" x14ac:dyDescent="0.2">
      <c r="C390" s="3"/>
      <c r="D390" s="4"/>
      <c r="E390" s="4"/>
    </row>
    <row r="391" spans="3:5" x14ac:dyDescent="0.2">
      <c r="C391" s="3"/>
      <c r="D391" s="4"/>
      <c r="E391" s="4"/>
    </row>
    <row r="392" spans="3:5" x14ac:dyDescent="0.2">
      <c r="C392" s="3"/>
      <c r="D392" s="4"/>
      <c r="E392" s="4"/>
    </row>
    <row r="393" spans="3:5" x14ac:dyDescent="0.2">
      <c r="C393" s="3"/>
      <c r="D393" s="4"/>
      <c r="E393" s="4"/>
    </row>
    <row r="394" spans="3:5" x14ac:dyDescent="0.2">
      <c r="C394" s="3"/>
      <c r="D394" s="4"/>
      <c r="E394" s="4"/>
    </row>
    <row r="395" spans="3:5" x14ac:dyDescent="0.2">
      <c r="C395" s="3"/>
      <c r="D395" s="4"/>
      <c r="E395" s="4"/>
    </row>
    <row r="396" spans="3:5" x14ac:dyDescent="0.2">
      <c r="C396" s="3"/>
      <c r="D396" s="4"/>
      <c r="E396" s="4"/>
    </row>
    <row r="397" spans="3:5" x14ac:dyDescent="0.2">
      <c r="C397" s="3"/>
      <c r="D397" s="4"/>
      <c r="E397" s="4"/>
    </row>
    <row r="398" spans="3:5" x14ac:dyDescent="0.2">
      <c r="C398" s="3"/>
      <c r="D398" s="4"/>
      <c r="E398" s="4"/>
    </row>
    <row r="399" spans="3:5" x14ac:dyDescent="0.2">
      <c r="C399" s="3"/>
      <c r="D399" s="4"/>
      <c r="E399" s="4"/>
    </row>
    <row r="400" spans="3:5" x14ac:dyDescent="0.2">
      <c r="C400" s="3"/>
      <c r="D400" s="4"/>
      <c r="E400" s="4"/>
    </row>
    <row r="401" spans="3:5" x14ac:dyDescent="0.2">
      <c r="C401" s="3"/>
      <c r="D401" s="4"/>
      <c r="E401" s="4"/>
    </row>
    <row r="402" spans="3:5" x14ac:dyDescent="0.2">
      <c r="C402" s="3"/>
      <c r="D402" s="4"/>
      <c r="E402" s="4"/>
    </row>
    <row r="403" spans="3:5" x14ac:dyDescent="0.2">
      <c r="C403" s="3"/>
      <c r="D403" s="4"/>
      <c r="E403" s="4"/>
    </row>
    <row r="404" spans="3:5" x14ac:dyDescent="0.2">
      <c r="C404" s="3"/>
      <c r="D404" s="4"/>
      <c r="E404" s="4"/>
    </row>
    <row r="405" spans="3:5" x14ac:dyDescent="0.2">
      <c r="C405" s="3"/>
      <c r="D405" s="4"/>
      <c r="E405" s="4"/>
    </row>
    <row r="406" spans="3:5" x14ac:dyDescent="0.2">
      <c r="C406" s="3"/>
      <c r="D406" s="4"/>
      <c r="E406" s="4"/>
    </row>
    <row r="407" spans="3:5" x14ac:dyDescent="0.2">
      <c r="C407" s="3"/>
      <c r="D407" s="4"/>
      <c r="E407" s="4"/>
    </row>
    <row r="408" spans="3:5" x14ac:dyDescent="0.2">
      <c r="C408" s="3"/>
      <c r="D408" s="4"/>
      <c r="E408" s="4"/>
    </row>
    <row r="409" spans="3:5" x14ac:dyDescent="0.2">
      <c r="C409" s="3"/>
      <c r="D409" s="4"/>
      <c r="E409" s="4"/>
    </row>
    <row r="410" spans="3:5" x14ac:dyDescent="0.2">
      <c r="C410" s="3"/>
      <c r="D410" s="4"/>
      <c r="E410" s="4"/>
    </row>
    <row r="411" spans="3:5" x14ac:dyDescent="0.2">
      <c r="C411" s="3"/>
      <c r="D411" s="4"/>
      <c r="E411" s="4"/>
    </row>
    <row r="412" spans="3:5" x14ac:dyDescent="0.2">
      <c r="C412" s="3"/>
      <c r="D412" s="4"/>
      <c r="E412" s="4"/>
    </row>
    <row r="413" spans="3:5" x14ac:dyDescent="0.2">
      <c r="C413" s="3"/>
      <c r="D413" s="4"/>
      <c r="E413" s="4"/>
    </row>
    <row r="414" spans="3:5" x14ac:dyDescent="0.2">
      <c r="C414" s="3"/>
      <c r="D414" s="4"/>
      <c r="E414" s="4"/>
    </row>
    <row r="415" spans="3:5" x14ac:dyDescent="0.2">
      <c r="C415" s="3"/>
      <c r="D415" s="4"/>
      <c r="E415" s="4"/>
    </row>
    <row r="416" spans="3:5" x14ac:dyDescent="0.2">
      <c r="C416" s="3"/>
      <c r="D416" s="4"/>
      <c r="E416" s="4"/>
    </row>
    <row r="417" spans="3:5" x14ac:dyDescent="0.2">
      <c r="C417" s="3"/>
      <c r="D417" s="4"/>
      <c r="E417" s="4"/>
    </row>
    <row r="418" spans="3:5" x14ac:dyDescent="0.2">
      <c r="C418" s="3"/>
      <c r="D418" s="4"/>
      <c r="E418" s="4"/>
    </row>
    <row r="419" spans="3:5" x14ac:dyDescent="0.2">
      <c r="C419" s="3"/>
      <c r="D419" s="4"/>
      <c r="E419" s="4"/>
    </row>
    <row r="420" spans="3:5" x14ac:dyDescent="0.2">
      <c r="C420" s="3"/>
      <c r="D420" s="4"/>
      <c r="E420" s="4"/>
    </row>
    <row r="421" spans="3:5" x14ac:dyDescent="0.2">
      <c r="C421" s="3"/>
      <c r="D421" s="4"/>
      <c r="E421" s="4"/>
    </row>
    <row r="422" spans="3:5" x14ac:dyDescent="0.2">
      <c r="C422" s="3"/>
      <c r="D422" s="4"/>
      <c r="E422" s="4"/>
    </row>
    <row r="423" spans="3:5" x14ac:dyDescent="0.2">
      <c r="C423" s="3"/>
      <c r="D423" s="4"/>
      <c r="E423" s="4"/>
    </row>
    <row r="424" spans="3:5" x14ac:dyDescent="0.2">
      <c r="C424" s="3"/>
      <c r="D424" s="4"/>
      <c r="E424" s="4"/>
    </row>
    <row r="425" spans="3:5" x14ac:dyDescent="0.2">
      <c r="C425" s="3"/>
      <c r="D425" s="4"/>
      <c r="E425" s="4"/>
    </row>
    <row r="426" spans="3:5" x14ac:dyDescent="0.2">
      <c r="C426" s="3"/>
      <c r="D426" s="4"/>
      <c r="E426" s="4"/>
    </row>
    <row r="427" spans="3:5" x14ac:dyDescent="0.2">
      <c r="C427" s="3"/>
      <c r="D427" s="4"/>
      <c r="E427" s="4"/>
    </row>
    <row r="428" spans="3:5" x14ac:dyDescent="0.2">
      <c r="C428" s="3"/>
      <c r="D428" s="4"/>
      <c r="E428" s="4"/>
    </row>
    <row r="429" spans="3:5" x14ac:dyDescent="0.2">
      <c r="C429" s="3"/>
      <c r="D429" s="4"/>
      <c r="E429" s="4"/>
    </row>
    <row r="430" spans="3:5" x14ac:dyDescent="0.2">
      <c r="C430" s="3"/>
      <c r="D430" s="4"/>
      <c r="E430" s="4"/>
    </row>
    <row r="431" spans="3:5" x14ac:dyDescent="0.2">
      <c r="C431" s="3"/>
      <c r="D431" s="4"/>
      <c r="E431" s="4"/>
    </row>
    <row r="432" spans="3:5" x14ac:dyDescent="0.2">
      <c r="C432" s="3"/>
      <c r="D432" s="4"/>
      <c r="E432" s="4"/>
    </row>
    <row r="433" spans="3:5" x14ac:dyDescent="0.2">
      <c r="C433" s="3"/>
      <c r="D433" s="4"/>
      <c r="E433" s="4"/>
    </row>
    <row r="434" spans="3:5" x14ac:dyDescent="0.2">
      <c r="C434" s="3"/>
      <c r="D434" s="4"/>
      <c r="E434" s="4"/>
    </row>
    <row r="435" spans="3:5" x14ac:dyDescent="0.2">
      <c r="C435" s="3"/>
      <c r="D435" s="4"/>
      <c r="E435" s="4"/>
    </row>
    <row r="436" spans="3:5" x14ac:dyDescent="0.2">
      <c r="C436" s="3"/>
      <c r="D436" s="4"/>
      <c r="E436" s="4"/>
    </row>
    <row r="437" spans="3:5" x14ac:dyDescent="0.2">
      <c r="C437" s="3"/>
      <c r="D437" s="4"/>
      <c r="E437" s="4"/>
    </row>
    <row r="438" spans="3:5" x14ac:dyDescent="0.2">
      <c r="C438" s="3"/>
      <c r="D438" s="4"/>
      <c r="E438" s="4"/>
    </row>
    <row r="439" spans="3:5" x14ac:dyDescent="0.2">
      <c r="C439" s="3"/>
      <c r="D439" s="4"/>
      <c r="E439" s="4"/>
    </row>
    <row r="440" spans="3:5" x14ac:dyDescent="0.2">
      <c r="C440" s="3"/>
      <c r="D440" s="4"/>
      <c r="E440" s="4"/>
    </row>
    <row r="441" spans="3:5" x14ac:dyDescent="0.2">
      <c r="C441" s="3"/>
      <c r="D441" s="4"/>
      <c r="E441" s="4"/>
    </row>
    <row r="442" spans="3:5" x14ac:dyDescent="0.2">
      <c r="C442" s="3"/>
      <c r="D442" s="4"/>
      <c r="E442" s="4"/>
    </row>
    <row r="443" spans="3:5" x14ac:dyDescent="0.2">
      <c r="C443" s="3"/>
      <c r="D443" s="4"/>
      <c r="E443" s="4"/>
    </row>
    <row r="444" spans="3:5" x14ac:dyDescent="0.2">
      <c r="C444" s="3"/>
      <c r="D444" s="4"/>
      <c r="E444" s="4"/>
    </row>
    <row r="445" spans="3:5" x14ac:dyDescent="0.2">
      <c r="C445" s="3"/>
      <c r="D445" s="4"/>
      <c r="E445" s="4"/>
    </row>
    <row r="446" spans="3:5" x14ac:dyDescent="0.2">
      <c r="C446" s="3"/>
      <c r="D446" s="4"/>
      <c r="E446" s="4"/>
    </row>
    <row r="447" spans="3:5" x14ac:dyDescent="0.2">
      <c r="C447" s="3"/>
      <c r="D447" s="4"/>
      <c r="E447" s="4"/>
    </row>
    <row r="448" spans="3:5" x14ac:dyDescent="0.2">
      <c r="C448" s="3"/>
      <c r="D448" s="4"/>
      <c r="E448" s="4"/>
    </row>
    <row r="449" spans="3:5" x14ac:dyDescent="0.2">
      <c r="C449" s="3"/>
      <c r="D449" s="4"/>
      <c r="E449" s="4"/>
    </row>
    <row r="450" spans="3:5" x14ac:dyDescent="0.2">
      <c r="C450" s="3"/>
      <c r="D450" s="4"/>
      <c r="E450" s="4"/>
    </row>
    <row r="451" spans="3:5" x14ac:dyDescent="0.2">
      <c r="C451" s="3"/>
      <c r="D451" s="4"/>
      <c r="E451" s="4"/>
    </row>
    <row r="452" spans="3:5" x14ac:dyDescent="0.2">
      <c r="C452" s="3"/>
      <c r="D452" s="4"/>
      <c r="E452" s="4"/>
    </row>
    <row r="453" spans="3:5" x14ac:dyDescent="0.2">
      <c r="C453" s="3"/>
      <c r="D453" s="4"/>
      <c r="E453" s="4"/>
    </row>
    <row r="454" spans="3:5" x14ac:dyDescent="0.2">
      <c r="C454" s="3"/>
      <c r="D454" s="4"/>
      <c r="E454" s="4"/>
    </row>
    <row r="455" spans="3:5" x14ac:dyDescent="0.2">
      <c r="C455" s="3"/>
      <c r="D455" s="4"/>
      <c r="E455" s="4"/>
    </row>
    <row r="456" spans="3:5" x14ac:dyDescent="0.2">
      <c r="C456" s="3"/>
      <c r="D456" s="4"/>
      <c r="E456" s="4"/>
    </row>
    <row r="457" spans="3:5" x14ac:dyDescent="0.2">
      <c r="C457" s="3"/>
      <c r="D457" s="4"/>
      <c r="E457" s="4"/>
    </row>
    <row r="458" spans="3:5" x14ac:dyDescent="0.2">
      <c r="C458" s="3"/>
      <c r="D458" s="4"/>
      <c r="E458" s="4"/>
    </row>
    <row r="459" spans="3:5" x14ac:dyDescent="0.2">
      <c r="C459" s="3"/>
      <c r="D459" s="4"/>
      <c r="E459" s="4"/>
    </row>
    <row r="460" spans="3:5" x14ac:dyDescent="0.2">
      <c r="C460" s="3"/>
      <c r="D460" s="4"/>
      <c r="E460" s="4"/>
    </row>
    <row r="461" spans="3:5" x14ac:dyDescent="0.2">
      <c r="C461" s="3"/>
      <c r="D461" s="4"/>
      <c r="E461" s="4"/>
    </row>
    <row r="462" spans="3:5" x14ac:dyDescent="0.2">
      <c r="C462" s="3"/>
      <c r="D462" s="4"/>
      <c r="E462" s="4"/>
    </row>
    <row r="463" spans="3:5" x14ac:dyDescent="0.2">
      <c r="C463" s="3"/>
      <c r="D463" s="4"/>
      <c r="E463" s="4"/>
    </row>
    <row r="464" spans="3:5" x14ac:dyDescent="0.2">
      <c r="C464" s="3"/>
      <c r="D464" s="4"/>
      <c r="E464" s="4"/>
    </row>
    <row r="465" spans="3:5" x14ac:dyDescent="0.2">
      <c r="C465" s="3"/>
      <c r="D465" s="4"/>
      <c r="E465" s="4"/>
    </row>
    <row r="466" spans="3:5" x14ac:dyDescent="0.2">
      <c r="C466" s="3"/>
      <c r="D466" s="4"/>
      <c r="E466" s="4"/>
    </row>
    <row r="467" spans="3:5" x14ac:dyDescent="0.2">
      <c r="C467" s="3"/>
      <c r="D467" s="4"/>
      <c r="E467" s="4"/>
    </row>
    <row r="468" spans="3:5" x14ac:dyDescent="0.2">
      <c r="C468" s="3"/>
      <c r="D468" s="4"/>
      <c r="E468" s="4"/>
    </row>
    <row r="469" spans="3:5" x14ac:dyDescent="0.2">
      <c r="C469" s="3"/>
      <c r="D469" s="4"/>
      <c r="E469" s="4"/>
    </row>
    <row r="470" spans="3:5" x14ac:dyDescent="0.2">
      <c r="C470" s="3"/>
      <c r="D470" s="4"/>
      <c r="E470" s="4"/>
    </row>
    <row r="471" spans="3:5" x14ac:dyDescent="0.2">
      <c r="C471" s="3"/>
      <c r="D471" s="4"/>
      <c r="E471" s="4"/>
    </row>
    <row r="472" spans="3:5" x14ac:dyDescent="0.2">
      <c r="C472" s="3"/>
      <c r="D472" s="4"/>
      <c r="E472" s="4"/>
    </row>
    <row r="473" spans="3:5" x14ac:dyDescent="0.2">
      <c r="C473" s="3"/>
      <c r="D473" s="4"/>
      <c r="E473" s="4"/>
    </row>
    <row r="474" spans="3:5" x14ac:dyDescent="0.2">
      <c r="C474" s="3"/>
      <c r="D474" s="4"/>
      <c r="E474" s="4"/>
    </row>
    <row r="475" spans="3:5" x14ac:dyDescent="0.2">
      <c r="C475" s="3"/>
      <c r="D475" s="4"/>
      <c r="E475" s="4"/>
    </row>
    <row r="476" spans="3:5" x14ac:dyDescent="0.2">
      <c r="C476" s="3"/>
      <c r="D476" s="4"/>
      <c r="E476" s="4"/>
    </row>
    <row r="477" spans="3:5" x14ac:dyDescent="0.2">
      <c r="C477" s="3"/>
      <c r="D477" s="4"/>
      <c r="E477" s="4"/>
    </row>
    <row r="478" spans="3:5" x14ac:dyDescent="0.2">
      <c r="C478" s="3"/>
      <c r="D478" s="4"/>
      <c r="E478" s="4"/>
    </row>
    <row r="479" spans="3:5" x14ac:dyDescent="0.2">
      <c r="C479" s="3"/>
      <c r="D479" s="4"/>
      <c r="E479" s="4"/>
    </row>
    <row r="480" spans="3:5" x14ac:dyDescent="0.2">
      <c r="C480" s="3"/>
      <c r="D480" s="4"/>
      <c r="E480" s="4"/>
    </row>
    <row r="481" spans="3:5" x14ac:dyDescent="0.2">
      <c r="C481" s="3"/>
      <c r="D481" s="4"/>
      <c r="E481" s="4"/>
    </row>
    <row r="482" spans="3:5" x14ac:dyDescent="0.2">
      <c r="C482" s="3"/>
      <c r="D482" s="4"/>
      <c r="E482" s="4"/>
    </row>
    <row r="483" spans="3:5" x14ac:dyDescent="0.2">
      <c r="C483" s="3"/>
      <c r="D483" s="4"/>
      <c r="E483" s="4"/>
    </row>
    <row r="484" spans="3:5" x14ac:dyDescent="0.2">
      <c r="C484" s="3"/>
      <c r="D484" s="4"/>
      <c r="E484" s="4"/>
    </row>
    <row r="485" spans="3:5" x14ac:dyDescent="0.2">
      <c r="C485" s="3"/>
      <c r="D485" s="4"/>
      <c r="E485" s="4"/>
    </row>
    <row r="486" spans="3:5" x14ac:dyDescent="0.2">
      <c r="C486" s="3"/>
      <c r="D486" s="4"/>
      <c r="E486" s="4"/>
    </row>
    <row r="487" spans="3:5" x14ac:dyDescent="0.2">
      <c r="C487" s="3"/>
      <c r="D487" s="4"/>
      <c r="E487" s="4"/>
    </row>
    <row r="488" spans="3:5" x14ac:dyDescent="0.2">
      <c r="C488" s="3"/>
      <c r="D488" s="4"/>
      <c r="E488" s="4"/>
    </row>
    <row r="489" spans="3:5" x14ac:dyDescent="0.2">
      <c r="C489" s="3"/>
      <c r="D489" s="4"/>
      <c r="E489" s="4"/>
    </row>
    <row r="490" spans="3:5" x14ac:dyDescent="0.2">
      <c r="C490" s="3"/>
      <c r="D490" s="4"/>
      <c r="E490" s="4"/>
    </row>
    <row r="491" spans="3:5" x14ac:dyDescent="0.2">
      <c r="C491" s="3"/>
      <c r="D491" s="4"/>
      <c r="E491" s="4"/>
    </row>
    <row r="492" spans="3:5" x14ac:dyDescent="0.2">
      <c r="C492" s="3"/>
      <c r="D492" s="4"/>
      <c r="E492" s="4"/>
    </row>
    <row r="493" spans="3:5" x14ac:dyDescent="0.2">
      <c r="C493" s="3"/>
      <c r="D493" s="4"/>
      <c r="E493" s="4"/>
    </row>
    <row r="494" spans="3:5" x14ac:dyDescent="0.2">
      <c r="C494" s="3"/>
      <c r="D494" s="4"/>
      <c r="E494" s="4"/>
    </row>
    <row r="495" spans="3:5" x14ac:dyDescent="0.2">
      <c r="C495" s="3"/>
      <c r="D495" s="4"/>
      <c r="E495" s="4"/>
    </row>
    <row r="496" spans="3:5" x14ac:dyDescent="0.2">
      <c r="C496" s="3"/>
      <c r="D496" s="4"/>
      <c r="E496" s="4"/>
    </row>
    <row r="497" spans="3:5" x14ac:dyDescent="0.2">
      <c r="C497" s="3"/>
      <c r="D497" s="4"/>
      <c r="E497" s="4"/>
    </row>
    <row r="498" spans="3:5" x14ac:dyDescent="0.2">
      <c r="C498" s="3"/>
      <c r="D498" s="4"/>
      <c r="E498" s="4"/>
    </row>
    <row r="499" spans="3:5" x14ac:dyDescent="0.2">
      <c r="C499" s="3"/>
      <c r="D499" s="4"/>
      <c r="E499" s="4"/>
    </row>
    <row r="500" spans="3:5" x14ac:dyDescent="0.2">
      <c r="C500" s="3"/>
      <c r="D500" s="4"/>
      <c r="E500" s="4"/>
    </row>
    <row r="501" spans="3:5" x14ac:dyDescent="0.2">
      <c r="C501" s="3"/>
      <c r="D501" s="4"/>
      <c r="E501" s="4"/>
    </row>
    <row r="502" spans="3:5" x14ac:dyDescent="0.2">
      <c r="C502" s="3"/>
      <c r="D502" s="4"/>
      <c r="E502" s="4"/>
    </row>
    <row r="503" spans="3:5" x14ac:dyDescent="0.2">
      <c r="C503" s="3"/>
      <c r="D503" s="4"/>
      <c r="E503" s="4"/>
    </row>
    <row r="504" spans="3:5" x14ac:dyDescent="0.2">
      <c r="C504" s="3"/>
      <c r="D504" s="4"/>
      <c r="E504" s="4"/>
    </row>
    <row r="505" spans="3:5" x14ac:dyDescent="0.2">
      <c r="C505" s="3"/>
      <c r="D505" s="4"/>
      <c r="E505" s="4"/>
    </row>
    <row r="506" spans="3:5" x14ac:dyDescent="0.2">
      <c r="C506" s="3"/>
      <c r="D506" s="4"/>
      <c r="E506" s="4"/>
    </row>
    <row r="507" spans="3:5" x14ac:dyDescent="0.2">
      <c r="C507" s="3"/>
      <c r="D507" s="4"/>
      <c r="E507" s="4"/>
    </row>
    <row r="508" spans="3:5" x14ac:dyDescent="0.2">
      <c r="C508" s="3"/>
      <c r="D508" s="4"/>
      <c r="E508" s="4"/>
    </row>
    <row r="509" spans="3:5" x14ac:dyDescent="0.2">
      <c r="C509" s="3"/>
      <c r="D509" s="4"/>
      <c r="E509" s="4"/>
    </row>
    <row r="510" spans="3:5" x14ac:dyDescent="0.2">
      <c r="C510" s="3"/>
      <c r="D510" s="4"/>
      <c r="E510" s="4"/>
    </row>
    <row r="511" spans="3:5" x14ac:dyDescent="0.2">
      <c r="C511" s="3"/>
      <c r="D511" s="4"/>
      <c r="E511" s="4"/>
    </row>
    <row r="512" spans="3:5" x14ac:dyDescent="0.2">
      <c r="C512" s="3"/>
      <c r="D512" s="4"/>
      <c r="E512" s="4"/>
    </row>
    <row r="513" spans="3:5" x14ac:dyDescent="0.2">
      <c r="C513" s="3"/>
      <c r="D513" s="4"/>
      <c r="E513" s="4"/>
    </row>
    <row r="514" spans="3:5" x14ac:dyDescent="0.2">
      <c r="C514" s="3"/>
      <c r="D514" s="4"/>
      <c r="E514" s="4"/>
    </row>
    <row r="515" spans="3:5" x14ac:dyDescent="0.2">
      <c r="C515" s="3"/>
      <c r="D515" s="4"/>
      <c r="E515" s="4"/>
    </row>
    <row r="516" spans="3:5" x14ac:dyDescent="0.2">
      <c r="C516" s="3"/>
      <c r="D516" s="4"/>
      <c r="E516" s="4"/>
    </row>
    <row r="517" spans="3:5" x14ac:dyDescent="0.2">
      <c r="C517" s="3"/>
      <c r="D517" s="4"/>
      <c r="E517" s="4"/>
    </row>
    <row r="518" spans="3:5" x14ac:dyDescent="0.2">
      <c r="C518" s="3"/>
      <c r="D518" s="4"/>
      <c r="E518" s="4"/>
    </row>
    <row r="519" spans="3:5" x14ac:dyDescent="0.2">
      <c r="C519" s="3"/>
      <c r="D519" s="4"/>
      <c r="E519" s="4"/>
    </row>
    <row r="520" spans="3:5" x14ac:dyDescent="0.2">
      <c r="C520" s="3"/>
      <c r="D520" s="4"/>
      <c r="E520" s="4"/>
    </row>
    <row r="521" spans="3:5" x14ac:dyDescent="0.2">
      <c r="C521" s="3"/>
      <c r="D521" s="4"/>
      <c r="E521" s="4"/>
    </row>
    <row r="522" spans="3:5" x14ac:dyDescent="0.2">
      <c r="C522" s="3"/>
      <c r="D522" s="4"/>
      <c r="E522" s="4"/>
    </row>
    <row r="523" spans="3:5" x14ac:dyDescent="0.2">
      <c r="C523" s="3"/>
      <c r="D523" s="4"/>
      <c r="E523" s="4"/>
    </row>
    <row r="524" spans="3:5" x14ac:dyDescent="0.2">
      <c r="C524" s="3"/>
      <c r="D524" s="4"/>
      <c r="E524" s="4"/>
    </row>
    <row r="525" spans="3:5" x14ac:dyDescent="0.2">
      <c r="C525" s="3"/>
      <c r="D525" s="4"/>
      <c r="E525" s="4"/>
    </row>
    <row r="526" spans="3:5" x14ac:dyDescent="0.2">
      <c r="C526" s="3"/>
      <c r="D526" s="4"/>
      <c r="E526" s="4"/>
    </row>
    <row r="527" spans="3:5" x14ac:dyDescent="0.2">
      <c r="C527" s="3"/>
      <c r="D527" s="4"/>
      <c r="E527" s="4"/>
    </row>
    <row r="528" spans="3:5" x14ac:dyDescent="0.2">
      <c r="C528" s="3"/>
      <c r="D528" s="4"/>
      <c r="E528" s="4"/>
    </row>
    <row r="529" spans="3:5" x14ac:dyDescent="0.2">
      <c r="C529" s="3"/>
      <c r="D529" s="4"/>
      <c r="E529" s="4"/>
    </row>
    <row r="530" spans="3:5" x14ac:dyDescent="0.2">
      <c r="C530" s="3"/>
      <c r="D530" s="4"/>
      <c r="E530" s="4"/>
    </row>
    <row r="531" spans="3:5" x14ac:dyDescent="0.2">
      <c r="C531" s="3"/>
      <c r="D531" s="4"/>
      <c r="E531" s="4"/>
    </row>
    <row r="532" spans="3:5" x14ac:dyDescent="0.2">
      <c r="C532" s="3"/>
      <c r="D532" s="4"/>
      <c r="E532" s="4"/>
    </row>
    <row r="533" spans="3:5" x14ac:dyDescent="0.2">
      <c r="C533" s="3"/>
      <c r="D533" s="4"/>
      <c r="E533" s="4"/>
    </row>
    <row r="534" spans="3:5" x14ac:dyDescent="0.2">
      <c r="C534" s="3"/>
      <c r="D534" s="4"/>
      <c r="E534" s="4"/>
    </row>
    <row r="535" spans="3:5" x14ac:dyDescent="0.2">
      <c r="C535" s="3"/>
      <c r="D535" s="4"/>
      <c r="E535" s="4"/>
    </row>
    <row r="536" spans="3:5" x14ac:dyDescent="0.2">
      <c r="C536" s="3"/>
      <c r="D536" s="4"/>
      <c r="E536" s="4"/>
    </row>
    <row r="537" spans="3:5" x14ac:dyDescent="0.2">
      <c r="C537" s="3"/>
      <c r="D537" s="4"/>
      <c r="E537" s="4"/>
    </row>
    <row r="538" spans="3:5" x14ac:dyDescent="0.2">
      <c r="C538" s="3"/>
      <c r="D538" s="4"/>
      <c r="E538" s="4"/>
    </row>
    <row r="539" spans="3:5" x14ac:dyDescent="0.2">
      <c r="C539" s="3"/>
      <c r="D539" s="4"/>
      <c r="E539" s="4"/>
    </row>
    <row r="540" spans="3:5" x14ac:dyDescent="0.2">
      <c r="C540" s="3"/>
      <c r="D540" s="4"/>
      <c r="E540" s="4"/>
    </row>
    <row r="541" spans="3:5" x14ac:dyDescent="0.2">
      <c r="C541" s="3"/>
      <c r="D541" s="4"/>
      <c r="E541" s="4"/>
    </row>
    <row r="542" spans="3:5" x14ac:dyDescent="0.2">
      <c r="C542" s="3"/>
      <c r="D542" s="4"/>
      <c r="E542" s="4"/>
    </row>
    <row r="543" spans="3:5" x14ac:dyDescent="0.2">
      <c r="C543" s="3"/>
      <c r="D543" s="4"/>
      <c r="E543" s="4"/>
    </row>
    <row r="544" spans="3:5" x14ac:dyDescent="0.2">
      <c r="C544" s="3"/>
      <c r="D544" s="4"/>
      <c r="E544" s="4"/>
    </row>
    <row r="545" spans="3:5" x14ac:dyDescent="0.2">
      <c r="C545" s="3"/>
      <c r="D545" s="4"/>
      <c r="E545" s="4"/>
    </row>
    <row r="546" spans="3:5" x14ac:dyDescent="0.2">
      <c r="C546" s="3"/>
      <c r="D546" s="4"/>
      <c r="E546" s="4"/>
    </row>
    <row r="547" spans="3:5" x14ac:dyDescent="0.2">
      <c r="C547" s="3"/>
      <c r="D547" s="4"/>
      <c r="E547" s="4"/>
    </row>
    <row r="548" spans="3:5" x14ac:dyDescent="0.2">
      <c r="C548" s="3"/>
      <c r="D548" s="4"/>
      <c r="E548" s="4"/>
    </row>
    <row r="549" spans="3:5" x14ac:dyDescent="0.2">
      <c r="C549" s="3"/>
      <c r="D549" s="4"/>
      <c r="E549" s="4"/>
    </row>
    <row r="550" spans="3:5" x14ac:dyDescent="0.2">
      <c r="C550" s="3"/>
      <c r="D550" s="4"/>
      <c r="E550" s="4"/>
    </row>
    <row r="551" spans="3:5" x14ac:dyDescent="0.2">
      <c r="C551" s="3"/>
      <c r="D551" s="4"/>
      <c r="E551" s="4"/>
    </row>
    <row r="552" spans="3:5" x14ac:dyDescent="0.2">
      <c r="C552" s="3"/>
      <c r="D552" s="4"/>
      <c r="E552" s="4"/>
    </row>
    <row r="553" spans="3:5" x14ac:dyDescent="0.2">
      <c r="C553" s="3"/>
      <c r="D553" s="4"/>
      <c r="E553" s="4"/>
    </row>
    <row r="554" spans="3:5" x14ac:dyDescent="0.2">
      <c r="C554" s="3"/>
      <c r="D554" s="4"/>
      <c r="E554" s="4"/>
    </row>
    <row r="555" spans="3:5" x14ac:dyDescent="0.2">
      <c r="C555" s="3"/>
      <c r="D555" s="4"/>
      <c r="E555" s="4"/>
    </row>
    <row r="556" spans="3:5" x14ac:dyDescent="0.2">
      <c r="C556" s="3"/>
      <c r="D556" s="4"/>
      <c r="E556" s="4"/>
    </row>
    <row r="557" spans="3:5" x14ac:dyDescent="0.2">
      <c r="C557" s="3"/>
      <c r="D557" s="4"/>
      <c r="E557" s="4"/>
    </row>
    <row r="558" spans="3:5" x14ac:dyDescent="0.2">
      <c r="C558" s="3"/>
      <c r="D558" s="4"/>
      <c r="E558" s="4"/>
    </row>
    <row r="559" spans="3:5" x14ac:dyDescent="0.2">
      <c r="C559" s="3"/>
      <c r="D559" s="4"/>
      <c r="E559" s="4"/>
    </row>
    <row r="560" spans="3:5" x14ac:dyDescent="0.2">
      <c r="C560" s="3"/>
      <c r="D560" s="4"/>
      <c r="E560" s="4"/>
    </row>
    <row r="561" spans="3:5" x14ac:dyDescent="0.2">
      <c r="C561" s="3"/>
      <c r="D561" s="4"/>
      <c r="E561" s="4"/>
    </row>
    <row r="562" spans="3:5" x14ac:dyDescent="0.2">
      <c r="C562" s="3"/>
      <c r="D562" s="4"/>
      <c r="E562" s="4"/>
    </row>
    <row r="563" spans="3:5" x14ac:dyDescent="0.2">
      <c r="C563" s="3"/>
      <c r="D563" s="4"/>
      <c r="E563" s="4"/>
    </row>
    <row r="564" spans="3:5" x14ac:dyDescent="0.2">
      <c r="C564" s="3"/>
      <c r="D564" s="4"/>
      <c r="E564" s="4"/>
    </row>
    <row r="565" spans="3:5" x14ac:dyDescent="0.2">
      <c r="C565" s="3"/>
      <c r="D565" s="4"/>
      <c r="E565" s="4"/>
    </row>
    <row r="566" spans="3:5" x14ac:dyDescent="0.2">
      <c r="C566" s="3"/>
      <c r="D566" s="4"/>
      <c r="E566" s="4"/>
    </row>
    <row r="567" spans="3:5" x14ac:dyDescent="0.2">
      <c r="C567" s="3"/>
      <c r="D567" s="4"/>
      <c r="E567" s="4"/>
    </row>
    <row r="568" spans="3:5" x14ac:dyDescent="0.2">
      <c r="C568" s="3"/>
      <c r="D568" s="4"/>
      <c r="E568" s="4"/>
    </row>
    <row r="569" spans="3:5" x14ac:dyDescent="0.2">
      <c r="C569" s="3"/>
      <c r="D569" s="4"/>
      <c r="E569" s="4"/>
    </row>
    <row r="570" spans="3:5" x14ac:dyDescent="0.2">
      <c r="C570" s="3"/>
      <c r="D570" s="4"/>
      <c r="E570" s="4"/>
    </row>
    <row r="571" spans="3:5" x14ac:dyDescent="0.2">
      <c r="C571" s="3"/>
      <c r="D571" s="4"/>
      <c r="E571" s="4"/>
    </row>
    <row r="572" spans="3:5" x14ac:dyDescent="0.2">
      <c r="C572" s="3"/>
      <c r="D572" s="4"/>
      <c r="E572" s="4"/>
    </row>
    <row r="573" spans="3:5" x14ac:dyDescent="0.2">
      <c r="C573" s="3"/>
      <c r="D573" s="4"/>
      <c r="E573" s="4"/>
    </row>
    <row r="574" spans="3:5" x14ac:dyDescent="0.2">
      <c r="C574" s="3"/>
      <c r="D574" s="4"/>
      <c r="E574" s="4"/>
    </row>
    <row r="575" spans="3:5" x14ac:dyDescent="0.2">
      <c r="C575" s="3"/>
      <c r="D575" s="4"/>
      <c r="E575" s="4"/>
    </row>
    <row r="576" spans="3:5" x14ac:dyDescent="0.2">
      <c r="C576" s="3"/>
      <c r="D576" s="4"/>
      <c r="E576" s="4"/>
    </row>
    <row r="577" spans="3:5" x14ac:dyDescent="0.2">
      <c r="C577" s="3"/>
      <c r="D577" s="4"/>
      <c r="E577" s="4"/>
    </row>
    <row r="578" spans="3:5" x14ac:dyDescent="0.2">
      <c r="C578" s="3"/>
      <c r="D578" s="4"/>
      <c r="E578" s="4"/>
    </row>
    <row r="579" spans="3:5" x14ac:dyDescent="0.2">
      <c r="C579" s="3"/>
      <c r="D579" s="4"/>
      <c r="E579" s="4"/>
    </row>
    <row r="580" spans="3:5" x14ac:dyDescent="0.2">
      <c r="C580" s="3"/>
      <c r="D580" s="4"/>
      <c r="E580" s="4"/>
    </row>
    <row r="581" spans="3:5" x14ac:dyDescent="0.2">
      <c r="C581" s="3"/>
      <c r="D581" s="4"/>
      <c r="E581" s="4"/>
    </row>
    <row r="582" spans="3:5" x14ac:dyDescent="0.2">
      <c r="C582" s="3"/>
      <c r="D582" s="4"/>
      <c r="E582" s="4"/>
    </row>
    <row r="583" spans="3:5" x14ac:dyDescent="0.2">
      <c r="C583" s="3"/>
      <c r="D583" s="4"/>
      <c r="E583" s="4"/>
    </row>
    <row r="584" spans="3:5" x14ac:dyDescent="0.2">
      <c r="C584" s="3"/>
      <c r="D584" s="4"/>
      <c r="E584" s="4"/>
    </row>
    <row r="585" spans="3:5" x14ac:dyDescent="0.2">
      <c r="C585" s="3"/>
      <c r="D585" s="4"/>
      <c r="E585" s="4"/>
    </row>
    <row r="586" spans="3:5" x14ac:dyDescent="0.2">
      <c r="C586" s="3"/>
      <c r="D586" s="4"/>
      <c r="E586" s="4"/>
    </row>
    <row r="587" spans="3:5" x14ac:dyDescent="0.2">
      <c r="C587" s="3"/>
      <c r="D587" s="4"/>
      <c r="E587" s="4"/>
    </row>
    <row r="588" spans="3:5" x14ac:dyDescent="0.2">
      <c r="C588" s="3"/>
      <c r="D588" s="4"/>
      <c r="E588" s="4"/>
    </row>
    <row r="589" spans="3:5" x14ac:dyDescent="0.2">
      <c r="C589" s="3"/>
      <c r="D589" s="4"/>
      <c r="E589" s="4"/>
    </row>
    <row r="590" spans="3:5" x14ac:dyDescent="0.2">
      <c r="C590" s="3"/>
      <c r="D590" s="4"/>
      <c r="E590" s="4"/>
    </row>
    <row r="591" spans="3:5" x14ac:dyDescent="0.2">
      <c r="C591" s="3"/>
      <c r="D591" s="4"/>
      <c r="E591" s="4"/>
    </row>
    <row r="592" spans="3:5" x14ac:dyDescent="0.2">
      <c r="C592" s="3"/>
      <c r="D592" s="4"/>
      <c r="E592" s="4"/>
    </row>
    <row r="593" spans="3:5" x14ac:dyDescent="0.2">
      <c r="C593" s="3"/>
      <c r="D593" s="4"/>
      <c r="E593" s="4"/>
    </row>
    <row r="594" spans="3:5" x14ac:dyDescent="0.2">
      <c r="C594" s="3"/>
      <c r="D594" s="4"/>
      <c r="E594" s="4"/>
    </row>
    <row r="595" spans="3:5" x14ac:dyDescent="0.2">
      <c r="C595" s="3"/>
      <c r="D595" s="4"/>
      <c r="E595" s="4"/>
    </row>
    <row r="596" spans="3:5" x14ac:dyDescent="0.2">
      <c r="C596" s="3"/>
      <c r="D596" s="4"/>
      <c r="E596" s="4"/>
    </row>
    <row r="597" spans="3:5" x14ac:dyDescent="0.2">
      <c r="C597" s="3"/>
      <c r="D597" s="4"/>
      <c r="E597" s="4"/>
    </row>
    <row r="598" spans="3:5" x14ac:dyDescent="0.2">
      <c r="C598" s="3"/>
      <c r="D598" s="4"/>
      <c r="E598" s="4"/>
    </row>
    <row r="599" spans="3:5" x14ac:dyDescent="0.2">
      <c r="C599" s="3"/>
      <c r="D599" s="4"/>
      <c r="E599" s="4"/>
    </row>
    <row r="600" spans="3:5" x14ac:dyDescent="0.2">
      <c r="C600" s="3"/>
      <c r="D600" s="4"/>
      <c r="E600" s="4"/>
    </row>
    <row r="601" spans="3:5" x14ac:dyDescent="0.2">
      <c r="C601" s="3"/>
      <c r="D601" s="4"/>
      <c r="E601" s="4"/>
    </row>
    <row r="602" spans="3:5" x14ac:dyDescent="0.2">
      <c r="C602" s="3"/>
      <c r="D602" s="4"/>
      <c r="E602" s="4"/>
    </row>
    <row r="603" spans="3:5" x14ac:dyDescent="0.2">
      <c r="C603" s="3"/>
      <c r="D603" s="4"/>
      <c r="E603" s="4"/>
    </row>
    <row r="604" spans="3:5" x14ac:dyDescent="0.2">
      <c r="C604" s="3"/>
      <c r="D604" s="4"/>
      <c r="E604" s="4"/>
    </row>
    <row r="605" spans="3:5" x14ac:dyDescent="0.2">
      <c r="C605" s="3"/>
      <c r="D605" s="4"/>
      <c r="E605" s="4"/>
    </row>
    <row r="606" spans="3:5" x14ac:dyDescent="0.2">
      <c r="C606" s="3"/>
      <c r="D606" s="4"/>
      <c r="E606" s="4"/>
    </row>
    <row r="607" spans="3:5" x14ac:dyDescent="0.2">
      <c r="C607" s="3"/>
      <c r="D607" s="4"/>
      <c r="E607" s="4"/>
    </row>
    <row r="608" spans="3:5" x14ac:dyDescent="0.2">
      <c r="C608" s="3"/>
      <c r="D608" s="4"/>
      <c r="E608" s="4"/>
    </row>
    <row r="609" spans="3:5" x14ac:dyDescent="0.2">
      <c r="C609" s="3"/>
      <c r="D609" s="4"/>
      <c r="E609" s="4"/>
    </row>
    <row r="610" spans="3:5" x14ac:dyDescent="0.2">
      <c r="C610" s="3"/>
      <c r="D610" s="4"/>
      <c r="E610" s="4"/>
    </row>
    <row r="611" spans="3:5" x14ac:dyDescent="0.2">
      <c r="C611" s="3"/>
      <c r="D611" s="4"/>
      <c r="E611" s="4"/>
    </row>
    <row r="612" spans="3:5" x14ac:dyDescent="0.2">
      <c r="C612" s="3"/>
      <c r="D612" s="4"/>
      <c r="E612" s="4"/>
    </row>
    <row r="613" spans="3:5" x14ac:dyDescent="0.2">
      <c r="C613" s="3"/>
      <c r="D613" s="4"/>
      <c r="E613" s="4"/>
    </row>
    <row r="614" spans="3:5" x14ac:dyDescent="0.2">
      <c r="C614" s="3"/>
      <c r="D614" s="4"/>
      <c r="E614" s="4"/>
    </row>
    <row r="615" spans="3:5" x14ac:dyDescent="0.2">
      <c r="C615" s="3"/>
      <c r="D615" s="4"/>
      <c r="E615" s="4"/>
    </row>
    <row r="616" spans="3:5" x14ac:dyDescent="0.2">
      <c r="C616" s="3"/>
      <c r="D616" s="4"/>
      <c r="E616" s="4"/>
    </row>
    <row r="617" spans="3:5" x14ac:dyDescent="0.2">
      <c r="C617" s="3"/>
      <c r="D617" s="4"/>
      <c r="E617" s="4"/>
    </row>
    <row r="618" spans="3:5" x14ac:dyDescent="0.2">
      <c r="C618" s="3"/>
      <c r="D618" s="4"/>
      <c r="E618" s="4"/>
    </row>
    <row r="619" spans="3:5" x14ac:dyDescent="0.2">
      <c r="C619" s="3"/>
      <c r="D619" s="4"/>
      <c r="E619" s="4"/>
    </row>
    <row r="620" spans="3:5" x14ac:dyDescent="0.2">
      <c r="C620" s="3"/>
      <c r="D620" s="4"/>
      <c r="E620" s="4"/>
    </row>
    <row r="621" spans="3:5" x14ac:dyDescent="0.2">
      <c r="C621" s="3"/>
      <c r="D621" s="4"/>
      <c r="E621" s="4"/>
    </row>
    <row r="622" spans="3:5" x14ac:dyDescent="0.2">
      <c r="C622" s="3"/>
      <c r="D622" s="4"/>
      <c r="E622" s="4"/>
    </row>
    <row r="623" spans="3:5" x14ac:dyDescent="0.2">
      <c r="C623" s="3"/>
      <c r="D623" s="4"/>
      <c r="E623" s="4"/>
    </row>
    <row r="624" spans="3:5" x14ac:dyDescent="0.2">
      <c r="C624" s="3"/>
      <c r="D624" s="4"/>
      <c r="E624" s="4"/>
    </row>
    <row r="625" spans="3:5" x14ac:dyDescent="0.2">
      <c r="C625" s="3"/>
      <c r="D625" s="4"/>
      <c r="E625" s="4"/>
    </row>
    <row r="626" spans="3:5" x14ac:dyDescent="0.2">
      <c r="C626" s="3"/>
      <c r="D626" s="4"/>
      <c r="E626" s="4"/>
    </row>
    <row r="627" spans="3:5" x14ac:dyDescent="0.2">
      <c r="C627" s="3"/>
      <c r="D627" s="4"/>
      <c r="E627" s="4"/>
    </row>
    <row r="628" spans="3:5" x14ac:dyDescent="0.2">
      <c r="C628" s="3"/>
      <c r="D628" s="4"/>
      <c r="E628" s="4"/>
    </row>
    <row r="629" spans="3:5" x14ac:dyDescent="0.2">
      <c r="C629" s="3"/>
      <c r="D629" s="4"/>
      <c r="E629" s="4"/>
    </row>
    <row r="630" spans="3:5" x14ac:dyDescent="0.2">
      <c r="C630" s="3"/>
      <c r="D630" s="4"/>
      <c r="E630" s="4"/>
    </row>
    <row r="631" spans="3:5" x14ac:dyDescent="0.2">
      <c r="C631" s="3"/>
      <c r="D631" s="4"/>
      <c r="E631" s="4"/>
    </row>
    <row r="632" spans="3:5" x14ac:dyDescent="0.2">
      <c r="C632" s="3"/>
      <c r="D632" s="4"/>
      <c r="E632" s="4"/>
    </row>
    <row r="633" spans="3:5" x14ac:dyDescent="0.2">
      <c r="C633" s="3"/>
      <c r="D633" s="4"/>
      <c r="E633" s="4"/>
    </row>
    <row r="634" spans="3:5" x14ac:dyDescent="0.2">
      <c r="C634" s="3"/>
      <c r="D634" s="4"/>
      <c r="E634" s="4"/>
    </row>
    <row r="635" spans="3:5" x14ac:dyDescent="0.2">
      <c r="C635" s="3"/>
      <c r="D635" s="4"/>
      <c r="E635" s="4"/>
    </row>
    <row r="636" spans="3:5" x14ac:dyDescent="0.2">
      <c r="C636" s="3"/>
      <c r="D636" s="4"/>
      <c r="E636" s="4"/>
    </row>
    <row r="637" spans="3:5" x14ac:dyDescent="0.2">
      <c r="C637" s="3"/>
      <c r="D637" s="4"/>
      <c r="E637" s="4"/>
    </row>
    <row r="638" spans="3:5" x14ac:dyDescent="0.2">
      <c r="C638" s="3"/>
      <c r="D638" s="4"/>
      <c r="E638" s="4"/>
    </row>
    <row r="639" spans="3:5" x14ac:dyDescent="0.2">
      <c r="C639" s="3"/>
      <c r="D639" s="4"/>
      <c r="E639" s="4"/>
    </row>
    <row r="640" spans="3:5" x14ac:dyDescent="0.2">
      <c r="C640" s="3"/>
      <c r="D640" s="4"/>
      <c r="E640" s="4"/>
    </row>
    <row r="641" spans="3:5" x14ac:dyDescent="0.2">
      <c r="C641" s="3"/>
      <c r="D641" s="4"/>
      <c r="E641" s="4"/>
    </row>
    <row r="642" spans="3:5" x14ac:dyDescent="0.2">
      <c r="C642" s="3"/>
      <c r="D642" s="4"/>
      <c r="E642" s="4"/>
    </row>
    <row r="643" spans="3:5" x14ac:dyDescent="0.2">
      <c r="C643" s="3"/>
      <c r="D643" s="4"/>
      <c r="E643" s="4"/>
    </row>
    <row r="644" spans="3:5" x14ac:dyDescent="0.2">
      <c r="C644" s="3"/>
      <c r="D644" s="4"/>
      <c r="E644" s="4"/>
    </row>
    <row r="645" spans="3:5" x14ac:dyDescent="0.2">
      <c r="C645" s="3"/>
      <c r="D645" s="4"/>
      <c r="E645" s="4"/>
    </row>
    <row r="646" spans="3:5" x14ac:dyDescent="0.2">
      <c r="C646" s="3"/>
      <c r="D646" s="4"/>
      <c r="E646" s="4"/>
    </row>
    <row r="647" spans="3:5" x14ac:dyDescent="0.2">
      <c r="C647" s="3"/>
      <c r="D647" s="4"/>
      <c r="E647" s="4"/>
    </row>
    <row r="648" spans="3:5" x14ac:dyDescent="0.2">
      <c r="C648" s="3"/>
      <c r="D648" s="4"/>
      <c r="E648" s="4"/>
    </row>
    <row r="649" spans="3:5" x14ac:dyDescent="0.2">
      <c r="C649" s="3"/>
      <c r="D649" s="4"/>
      <c r="E649" s="4"/>
    </row>
    <row r="650" spans="3:5" x14ac:dyDescent="0.2">
      <c r="C650" s="3"/>
      <c r="D650" s="4"/>
      <c r="E650" s="4"/>
    </row>
    <row r="651" spans="3:5" x14ac:dyDescent="0.2">
      <c r="C651" s="3"/>
      <c r="D651" s="4"/>
      <c r="E651" s="4"/>
    </row>
    <row r="652" spans="3:5" x14ac:dyDescent="0.2">
      <c r="C652" s="3"/>
      <c r="D652" s="4"/>
      <c r="E652" s="4"/>
    </row>
    <row r="653" spans="3:5" x14ac:dyDescent="0.2">
      <c r="C653" s="3"/>
      <c r="D653" s="4"/>
      <c r="E653" s="4"/>
    </row>
    <row r="654" spans="3:5" x14ac:dyDescent="0.2">
      <c r="C654" s="3"/>
      <c r="D654" s="4"/>
      <c r="E654" s="4"/>
    </row>
    <row r="655" spans="3:5" x14ac:dyDescent="0.2">
      <c r="C655" s="3"/>
      <c r="D655" s="4"/>
      <c r="E655" s="4"/>
    </row>
    <row r="656" spans="3:5" x14ac:dyDescent="0.2">
      <c r="C656" s="3"/>
      <c r="D656" s="4"/>
      <c r="E656" s="4"/>
    </row>
    <row r="657" spans="3:5" x14ac:dyDescent="0.2">
      <c r="C657" s="3"/>
      <c r="D657" s="4"/>
      <c r="E657" s="4"/>
    </row>
    <row r="658" spans="3:5" x14ac:dyDescent="0.2">
      <c r="C658" s="3"/>
      <c r="D658" s="4"/>
      <c r="E658" s="4"/>
    </row>
    <row r="659" spans="3:5" x14ac:dyDescent="0.2">
      <c r="C659" s="3"/>
      <c r="D659" s="4"/>
      <c r="E659" s="4"/>
    </row>
    <row r="660" spans="3:5" x14ac:dyDescent="0.2">
      <c r="C660" s="3"/>
      <c r="D660" s="4"/>
      <c r="E660" s="4"/>
    </row>
    <row r="661" spans="3:5" x14ac:dyDescent="0.2">
      <c r="C661" s="3"/>
      <c r="D661" s="4"/>
      <c r="E661" s="4"/>
    </row>
    <row r="662" spans="3:5" x14ac:dyDescent="0.2">
      <c r="C662" s="3"/>
      <c r="D662" s="4"/>
      <c r="E662" s="4"/>
    </row>
    <row r="663" spans="3:5" x14ac:dyDescent="0.2">
      <c r="C663" s="3"/>
      <c r="D663" s="4"/>
      <c r="E663" s="4"/>
    </row>
    <row r="664" spans="3:5" x14ac:dyDescent="0.2">
      <c r="C664" s="3"/>
      <c r="D664" s="4"/>
      <c r="E664" s="4"/>
    </row>
    <row r="665" spans="3:5" x14ac:dyDescent="0.2">
      <c r="C665" s="3"/>
      <c r="D665" s="4"/>
      <c r="E665" s="4"/>
    </row>
    <row r="666" spans="3:5" x14ac:dyDescent="0.2">
      <c r="C666" s="3"/>
      <c r="D666" s="4"/>
      <c r="E666" s="4"/>
    </row>
    <row r="667" spans="3:5" x14ac:dyDescent="0.2">
      <c r="C667" s="3"/>
      <c r="D667" s="4"/>
      <c r="E667" s="4"/>
    </row>
    <row r="668" spans="3:5" x14ac:dyDescent="0.2">
      <c r="C668" s="3"/>
      <c r="D668" s="4"/>
      <c r="E668" s="4"/>
    </row>
    <row r="669" spans="3:5" x14ac:dyDescent="0.2">
      <c r="C669" s="3"/>
      <c r="D669" s="4"/>
      <c r="E669" s="4"/>
    </row>
    <row r="670" spans="3:5" x14ac:dyDescent="0.2">
      <c r="C670" s="3"/>
      <c r="D670" s="4"/>
      <c r="E670" s="4"/>
    </row>
    <row r="671" spans="3:5" x14ac:dyDescent="0.2">
      <c r="C671" s="3"/>
      <c r="D671" s="4"/>
      <c r="E671" s="4"/>
    </row>
    <row r="672" spans="3:5" x14ac:dyDescent="0.2">
      <c r="C672" s="3"/>
      <c r="D672" s="4"/>
      <c r="E672" s="4"/>
    </row>
    <row r="673" spans="3:5" x14ac:dyDescent="0.2">
      <c r="C673" s="3"/>
      <c r="D673" s="4"/>
      <c r="E673" s="4"/>
    </row>
    <row r="674" spans="3:5" x14ac:dyDescent="0.2">
      <c r="C674" s="3"/>
      <c r="D674" s="4"/>
      <c r="E674" s="4"/>
    </row>
    <row r="675" spans="3:5" x14ac:dyDescent="0.2">
      <c r="C675" s="3"/>
      <c r="D675" s="4"/>
      <c r="E675" s="4"/>
    </row>
    <row r="676" spans="3:5" x14ac:dyDescent="0.2">
      <c r="C676" s="3"/>
      <c r="D676" s="4"/>
      <c r="E676" s="4"/>
    </row>
    <row r="677" spans="3:5" x14ac:dyDescent="0.2">
      <c r="C677" s="3"/>
      <c r="D677" s="4"/>
      <c r="E677" s="4"/>
    </row>
    <row r="678" spans="3:5" x14ac:dyDescent="0.2">
      <c r="C678" s="3"/>
      <c r="D678" s="4"/>
      <c r="E678" s="4"/>
    </row>
    <row r="679" spans="3:5" x14ac:dyDescent="0.2">
      <c r="C679" s="3"/>
      <c r="D679" s="4"/>
      <c r="E679" s="4"/>
    </row>
    <row r="680" spans="3:5" x14ac:dyDescent="0.2">
      <c r="C680" s="3"/>
      <c r="D680" s="4"/>
      <c r="E680" s="4"/>
    </row>
    <row r="681" spans="3:5" x14ac:dyDescent="0.2">
      <c r="C681" s="3"/>
      <c r="D681" s="4"/>
      <c r="E681" s="4"/>
    </row>
    <row r="682" spans="3:5" x14ac:dyDescent="0.2">
      <c r="C682" s="3"/>
      <c r="D682" s="4"/>
      <c r="E682" s="4"/>
    </row>
    <row r="683" spans="3:5" x14ac:dyDescent="0.2">
      <c r="C683" s="3"/>
      <c r="D683" s="4"/>
      <c r="E683" s="4"/>
    </row>
    <row r="684" spans="3:5" x14ac:dyDescent="0.2">
      <c r="C684" s="3"/>
      <c r="D684" s="4"/>
      <c r="E684" s="4"/>
    </row>
    <row r="685" spans="3:5" x14ac:dyDescent="0.2">
      <c r="C685" s="3"/>
      <c r="D685" s="4"/>
      <c r="E685" s="4"/>
    </row>
    <row r="686" spans="3:5" x14ac:dyDescent="0.2">
      <c r="C686" s="3"/>
      <c r="D686" s="4"/>
      <c r="E686" s="4"/>
    </row>
    <row r="687" spans="3:5" x14ac:dyDescent="0.2">
      <c r="C687" s="3"/>
      <c r="D687" s="4"/>
      <c r="E687" s="4"/>
    </row>
    <row r="688" spans="3:5" x14ac:dyDescent="0.2">
      <c r="C688" s="3"/>
      <c r="D688" s="4"/>
      <c r="E688" s="4"/>
    </row>
    <row r="689" spans="3:5" x14ac:dyDescent="0.2">
      <c r="C689" s="3"/>
      <c r="D689" s="4"/>
      <c r="E689" s="4"/>
    </row>
    <row r="690" spans="3:5" x14ac:dyDescent="0.2">
      <c r="C690" s="3"/>
      <c r="D690" s="4"/>
      <c r="E690" s="4"/>
    </row>
    <row r="691" spans="3:5" x14ac:dyDescent="0.2">
      <c r="C691" s="3"/>
      <c r="D691" s="4"/>
      <c r="E691" s="4"/>
    </row>
    <row r="692" spans="3:5" x14ac:dyDescent="0.2">
      <c r="C692" s="3"/>
      <c r="D692" s="4"/>
      <c r="E692" s="4"/>
    </row>
    <row r="693" spans="3:5" x14ac:dyDescent="0.2">
      <c r="C693" s="3"/>
      <c r="D693" s="4"/>
      <c r="E693" s="4"/>
    </row>
    <row r="694" spans="3:5" x14ac:dyDescent="0.2">
      <c r="C694" s="3"/>
      <c r="D694" s="4"/>
      <c r="E694" s="4"/>
    </row>
    <row r="695" spans="3:5" x14ac:dyDescent="0.2">
      <c r="C695" s="3"/>
      <c r="D695" s="4"/>
      <c r="E695" s="4"/>
    </row>
    <row r="696" spans="3:5" x14ac:dyDescent="0.2">
      <c r="C696" s="3"/>
      <c r="D696" s="4"/>
      <c r="E696" s="4"/>
    </row>
    <row r="697" spans="3:5" x14ac:dyDescent="0.2">
      <c r="C697" s="3"/>
      <c r="D697" s="4"/>
      <c r="E697" s="4"/>
    </row>
    <row r="698" spans="3:5" x14ac:dyDescent="0.2">
      <c r="C698" s="3"/>
      <c r="D698" s="4"/>
      <c r="E698" s="4"/>
    </row>
    <row r="699" spans="3:5" x14ac:dyDescent="0.2">
      <c r="C699" s="3"/>
      <c r="D699" s="4"/>
      <c r="E699" s="4"/>
    </row>
    <row r="700" spans="3:5" x14ac:dyDescent="0.2">
      <c r="C700" s="3"/>
      <c r="D700" s="4"/>
      <c r="E700" s="4"/>
    </row>
    <row r="701" spans="3:5" x14ac:dyDescent="0.2">
      <c r="C701" s="3"/>
      <c r="D701" s="4"/>
      <c r="E701" s="4"/>
    </row>
    <row r="702" spans="3:5" x14ac:dyDescent="0.2">
      <c r="C702" s="3"/>
      <c r="D702" s="4"/>
      <c r="E702" s="4"/>
    </row>
    <row r="703" spans="3:5" x14ac:dyDescent="0.2">
      <c r="C703" s="3"/>
      <c r="D703" s="4"/>
      <c r="E703" s="4"/>
    </row>
    <row r="704" spans="3:5" x14ac:dyDescent="0.2">
      <c r="C704" s="3"/>
      <c r="D704" s="4"/>
      <c r="E704" s="4"/>
    </row>
    <row r="705" spans="3:5" x14ac:dyDescent="0.2">
      <c r="C705" s="3"/>
      <c r="D705" s="4"/>
      <c r="E705" s="4"/>
    </row>
    <row r="706" spans="3:5" x14ac:dyDescent="0.2">
      <c r="C706" s="3"/>
      <c r="D706" s="4"/>
      <c r="E706" s="4"/>
    </row>
    <row r="707" spans="3:5" x14ac:dyDescent="0.2">
      <c r="C707" s="3"/>
      <c r="D707" s="4"/>
      <c r="E707" s="4"/>
    </row>
    <row r="708" spans="3:5" x14ac:dyDescent="0.2">
      <c r="C708" s="3"/>
      <c r="D708" s="4"/>
      <c r="E708" s="4"/>
    </row>
    <row r="709" spans="3:5" x14ac:dyDescent="0.2">
      <c r="C709" s="3"/>
      <c r="D709" s="4"/>
      <c r="E709" s="4"/>
    </row>
    <row r="710" spans="3:5" x14ac:dyDescent="0.2">
      <c r="C710" s="3"/>
      <c r="D710" s="4"/>
      <c r="E710" s="4"/>
    </row>
    <row r="711" spans="3:5" x14ac:dyDescent="0.2">
      <c r="C711" s="3"/>
      <c r="D711" s="4"/>
      <c r="E711" s="4"/>
    </row>
    <row r="712" spans="3:5" x14ac:dyDescent="0.2">
      <c r="C712" s="3"/>
      <c r="D712" s="4"/>
      <c r="E712" s="4"/>
    </row>
    <row r="713" spans="3:5" x14ac:dyDescent="0.2">
      <c r="C713" s="3"/>
      <c r="D713" s="4"/>
      <c r="E713" s="4"/>
    </row>
    <row r="714" spans="3:5" x14ac:dyDescent="0.2">
      <c r="C714" s="3"/>
      <c r="D714" s="4"/>
      <c r="E714" s="4"/>
    </row>
    <row r="715" spans="3:5" x14ac:dyDescent="0.2">
      <c r="C715" s="3"/>
      <c r="D715" s="4"/>
      <c r="E715" s="4"/>
    </row>
    <row r="716" spans="3:5" x14ac:dyDescent="0.2">
      <c r="C716" s="3"/>
      <c r="D716" s="4"/>
      <c r="E716" s="4"/>
    </row>
    <row r="717" spans="3:5" x14ac:dyDescent="0.2">
      <c r="C717" s="3"/>
      <c r="D717" s="4"/>
      <c r="E717" s="4"/>
    </row>
    <row r="718" spans="3:5" x14ac:dyDescent="0.2">
      <c r="C718" s="3"/>
      <c r="D718" s="4"/>
      <c r="E718" s="4"/>
    </row>
    <row r="719" spans="3:5" x14ac:dyDescent="0.2">
      <c r="C719" s="3"/>
      <c r="D719" s="4"/>
      <c r="E719" s="4"/>
    </row>
    <row r="720" spans="3:5" x14ac:dyDescent="0.2">
      <c r="C720" s="3"/>
      <c r="D720" s="4"/>
      <c r="E720" s="4"/>
    </row>
    <row r="721" spans="3:5" x14ac:dyDescent="0.2">
      <c r="C721" s="3"/>
      <c r="D721" s="4"/>
      <c r="E721" s="4"/>
    </row>
    <row r="722" spans="3:5" x14ac:dyDescent="0.2">
      <c r="C722" s="3"/>
      <c r="D722" s="4"/>
      <c r="E722" s="4"/>
    </row>
    <row r="723" spans="3:5" x14ac:dyDescent="0.2">
      <c r="C723" s="3"/>
      <c r="D723" s="4"/>
      <c r="E723" s="4"/>
    </row>
    <row r="724" spans="3:5" x14ac:dyDescent="0.2">
      <c r="C724" s="3"/>
      <c r="D724" s="4"/>
      <c r="E724" s="4"/>
    </row>
    <row r="725" spans="3:5" x14ac:dyDescent="0.2">
      <c r="C725" s="3"/>
      <c r="D725" s="4"/>
      <c r="E725" s="4"/>
    </row>
    <row r="726" spans="3:5" x14ac:dyDescent="0.2">
      <c r="C726" s="3"/>
      <c r="D726" s="4"/>
      <c r="E726" s="4"/>
    </row>
    <row r="727" spans="3:5" x14ac:dyDescent="0.2">
      <c r="C727" s="3"/>
      <c r="D727" s="4"/>
      <c r="E727" s="4"/>
    </row>
    <row r="728" spans="3:5" x14ac:dyDescent="0.2">
      <c r="C728" s="3"/>
      <c r="D728" s="4"/>
      <c r="E728" s="4"/>
    </row>
    <row r="729" spans="3:5" x14ac:dyDescent="0.2">
      <c r="C729" s="3"/>
      <c r="D729" s="4"/>
      <c r="E729" s="4"/>
    </row>
    <row r="730" spans="3:5" x14ac:dyDescent="0.2">
      <c r="C730" s="3"/>
      <c r="D730" s="4"/>
      <c r="E730" s="4"/>
    </row>
    <row r="731" spans="3:5" x14ac:dyDescent="0.2">
      <c r="C731" s="3"/>
      <c r="D731" s="4"/>
      <c r="E731" s="4"/>
    </row>
    <row r="732" spans="3:5" x14ac:dyDescent="0.2">
      <c r="C732" s="3"/>
      <c r="D732" s="4"/>
      <c r="E732" s="4"/>
    </row>
    <row r="733" spans="3:5" x14ac:dyDescent="0.2">
      <c r="C733" s="3"/>
      <c r="D733" s="4"/>
      <c r="E733" s="4"/>
    </row>
    <row r="734" spans="3:5" x14ac:dyDescent="0.2">
      <c r="C734" s="3"/>
      <c r="D734" s="4"/>
      <c r="E734" s="4"/>
    </row>
    <row r="735" spans="3:5" x14ac:dyDescent="0.2">
      <c r="C735" s="3"/>
      <c r="D735" s="4"/>
      <c r="E735" s="4"/>
    </row>
    <row r="736" spans="3:5" x14ac:dyDescent="0.2">
      <c r="C736" s="3"/>
      <c r="D736" s="4"/>
      <c r="E736" s="4"/>
    </row>
    <row r="737" spans="3:5" x14ac:dyDescent="0.2">
      <c r="C737" s="3"/>
      <c r="D737" s="4"/>
      <c r="E737" s="4"/>
    </row>
    <row r="738" spans="3:5" x14ac:dyDescent="0.2">
      <c r="C738" s="3"/>
      <c r="D738" s="4"/>
      <c r="E738" s="4"/>
    </row>
    <row r="739" spans="3:5" x14ac:dyDescent="0.2">
      <c r="C739" s="3"/>
      <c r="D739" s="4"/>
      <c r="E739" s="4"/>
    </row>
    <row r="740" spans="3:5" x14ac:dyDescent="0.2">
      <c r="C740" s="3"/>
      <c r="D740" s="4"/>
      <c r="E740" s="4"/>
    </row>
    <row r="741" spans="3:5" x14ac:dyDescent="0.2">
      <c r="C741" s="3"/>
      <c r="D741" s="4"/>
      <c r="E741" s="4"/>
    </row>
    <row r="742" spans="3:5" x14ac:dyDescent="0.2">
      <c r="C742" s="3"/>
      <c r="D742" s="4"/>
      <c r="E742" s="4"/>
    </row>
    <row r="743" spans="3:5" x14ac:dyDescent="0.2">
      <c r="C743" s="3"/>
      <c r="D743" s="4"/>
      <c r="E743" s="4"/>
    </row>
    <row r="744" spans="3:5" x14ac:dyDescent="0.2">
      <c r="C744" s="3"/>
      <c r="D744" s="4"/>
      <c r="E744" s="4"/>
    </row>
    <row r="745" spans="3:5" x14ac:dyDescent="0.2">
      <c r="C745" s="3"/>
      <c r="D745" s="4"/>
      <c r="E745" s="4"/>
    </row>
    <row r="746" spans="3:5" x14ac:dyDescent="0.2">
      <c r="C746" s="3"/>
      <c r="D746" s="4"/>
      <c r="E746" s="4"/>
    </row>
    <row r="747" spans="3:5" x14ac:dyDescent="0.2">
      <c r="C747" s="3"/>
      <c r="D747" s="4"/>
      <c r="E747" s="4"/>
    </row>
    <row r="748" spans="3:5" x14ac:dyDescent="0.2">
      <c r="C748" s="3"/>
      <c r="D748" s="4"/>
      <c r="E748" s="4"/>
    </row>
    <row r="749" spans="3:5" x14ac:dyDescent="0.2">
      <c r="C749" s="3"/>
      <c r="D749" s="4"/>
      <c r="E749" s="4"/>
    </row>
    <row r="750" spans="3:5" x14ac:dyDescent="0.2">
      <c r="C750" s="3"/>
      <c r="D750" s="4"/>
      <c r="E750" s="4"/>
    </row>
    <row r="751" spans="3:5" x14ac:dyDescent="0.2">
      <c r="C751" s="3"/>
      <c r="D751" s="4"/>
      <c r="E751" s="4"/>
    </row>
    <row r="752" spans="3:5" x14ac:dyDescent="0.2">
      <c r="C752" s="3"/>
      <c r="D752" s="4"/>
      <c r="E752" s="4"/>
    </row>
    <row r="753" spans="3:5" x14ac:dyDescent="0.2">
      <c r="C753" s="3"/>
      <c r="D753" s="4"/>
      <c r="E753" s="4"/>
    </row>
    <row r="754" spans="3:5" x14ac:dyDescent="0.2">
      <c r="C754" s="3"/>
      <c r="D754" s="4"/>
      <c r="E754" s="4"/>
    </row>
    <row r="755" spans="3:5" x14ac:dyDescent="0.2">
      <c r="C755" s="3"/>
      <c r="D755" s="4"/>
      <c r="E755" s="4"/>
    </row>
    <row r="756" spans="3:5" x14ac:dyDescent="0.2">
      <c r="C756" s="3"/>
      <c r="D756" s="4"/>
      <c r="E756" s="4"/>
    </row>
    <row r="757" spans="3:5" x14ac:dyDescent="0.2">
      <c r="C757" s="3"/>
      <c r="D757" s="4"/>
      <c r="E757" s="4"/>
    </row>
    <row r="758" spans="3:5" x14ac:dyDescent="0.2">
      <c r="C758" s="3"/>
      <c r="D758" s="4"/>
      <c r="E758" s="4"/>
    </row>
    <row r="759" spans="3:5" x14ac:dyDescent="0.2">
      <c r="C759" s="3"/>
      <c r="D759" s="4"/>
      <c r="E759" s="4"/>
    </row>
    <row r="760" spans="3:5" x14ac:dyDescent="0.2">
      <c r="C760" s="3"/>
      <c r="D760" s="4"/>
      <c r="E760" s="4"/>
    </row>
    <row r="761" spans="3:5" x14ac:dyDescent="0.2">
      <c r="C761" s="3"/>
      <c r="D761" s="4"/>
      <c r="E761" s="4"/>
    </row>
    <row r="762" spans="3:5" x14ac:dyDescent="0.2">
      <c r="C762" s="3"/>
      <c r="D762" s="4"/>
      <c r="E762" s="4"/>
    </row>
    <row r="763" spans="3:5" x14ac:dyDescent="0.2">
      <c r="C763" s="3"/>
      <c r="D763" s="4"/>
      <c r="E763" s="4"/>
    </row>
    <row r="764" spans="3:5" x14ac:dyDescent="0.2">
      <c r="C764" s="3"/>
      <c r="D764" s="4"/>
      <c r="E764" s="4"/>
    </row>
    <row r="765" spans="3:5" x14ac:dyDescent="0.2">
      <c r="C765" s="3"/>
      <c r="D765" s="4"/>
      <c r="E765" s="4"/>
    </row>
    <row r="766" spans="3:5" x14ac:dyDescent="0.2">
      <c r="C766" s="3"/>
      <c r="D766" s="4"/>
      <c r="E766" s="4"/>
    </row>
    <row r="767" spans="3:5" x14ac:dyDescent="0.2">
      <c r="C767" s="3"/>
      <c r="D767" s="4"/>
      <c r="E767" s="4"/>
    </row>
    <row r="768" spans="3:5" x14ac:dyDescent="0.2">
      <c r="C768" s="3"/>
      <c r="D768" s="4"/>
      <c r="E768" s="4"/>
    </row>
    <row r="769" spans="3:5" x14ac:dyDescent="0.2">
      <c r="C769" s="3"/>
      <c r="D769" s="4"/>
      <c r="E769" s="4"/>
    </row>
    <row r="770" spans="3:5" x14ac:dyDescent="0.2">
      <c r="C770" s="3"/>
      <c r="D770" s="4"/>
      <c r="E770" s="4"/>
    </row>
    <row r="771" spans="3:5" x14ac:dyDescent="0.2">
      <c r="C771" s="3"/>
      <c r="D771" s="4"/>
      <c r="E771" s="4"/>
    </row>
    <row r="772" spans="3:5" x14ac:dyDescent="0.2">
      <c r="C772" s="3"/>
      <c r="D772" s="4"/>
      <c r="E772" s="4"/>
    </row>
    <row r="773" spans="3:5" x14ac:dyDescent="0.2">
      <c r="C773" s="3"/>
      <c r="D773" s="4"/>
      <c r="E773" s="4"/>
    </row>
    <row r="774" spans="3:5" x14ac:dyDescent="0.2">
      <c r="C774" s="3"/>
      <c r="D774" s="4"/>
      <c r="E774" s="4"/>
    </row>
    <row r="775" spans="3:5" x14ac:dyDescent="0.2">
      <c r="C775" s="3"/>
      <c r="D775" s="4"/>
      <c r="E775" s="4"/>
    </row>
    <row r="776" spans="3:5" x14ac:dyDescent="0.2">
      <c r="C776" s="3"/>
      <c r="D776" s="4"/>
      <c r="E776" s="4"/>
    </row>
    <row r="777" spans="3:5" x14ac:dyDescent="0.2">
      <c r="C777" s="3"/>
      <c r="D777" s="4"/>
      <c r="E777" s="4"/>
    </row>
    <row r="778" spans="3:5" x14ac:dyDescent="0.2">
      <c r="C778" s="3"/>
      <c r="D778" s="4"/>
      <c r="E778" s="4"/>
    </row>
    <row r="779" spans="3:5" x14ac:dyDescent="0.2">
      <c r="C779" s="3"/>
      <c r="D779" s="4"/>
      <c r="E779" s="4"/>
    </row>
    <row r="780" spans="3:5" x14ac:dyDescent="0.2">
      <c r="C780" s="3"/>
      <c r="D780" s="4"/>
      <c r="E780" s="4"/>
    </row>
    <row r="781" spans="3:5" x14ac:dyDescent="0.2">
      <c r="C781" s="3"/>
      <c r="D781" s="4"/>
      <c r="E781" s="4"/>
    </row>
    <row r="782" spans="3:5" x14ac:dyDescent="0.2">
      <c r="C782" s="3"/>
      <c r="D782" s="4"/>
      <c r="E782" s="4"/>
    </row>
    <row r="783" spans="3:5" x14ac:dyDescent="0.2">
      <c r="C783" s="3"/>
      <c r="D783" s="4"/>
      <c r="E783" s="4"/>
    </row>
    <row r="784" spans="3:5" x14ac:dyDescent="0.2">
      <c r="C784" s="3"/>
      <c r="D784" s="4"/>
      <c r="E784" s="4"/>
    </row>
    <row r="785" spans="3:5" x14ac:dyDescent="0.2">
      <c r="C785" s="3"/>
      <c r="D785" s="4"/>
      <c r="E785" s="4"/>
    </row>
    <row r="786" spans="3:5" x14ac:dyDescent="0.2">
      <c r="C786" s="3"/>
      <c r="D786" s="4"/>
      <c r="E786" s="4"/>
    </row>
    <row r="787" spans="3:5" x14ac:dyDescent="0.2">
      <c r="C787" s="3"/>
      <c r="D787" s="4"/>
      <c r="E787" s="4"/>
    </row>
    <row r="788" spans="3:5" x14ac:dyDescent="0.2">
      <c r="C788" s="3"/>
      <c r="D788" s="4"/>
      <c r="E788" s="4"/>
    </row>
    <row r="789" spans="3:5" x14ac:dyDescent="0.2">
      <c r="C789" s="3"/>
      <c r="D789" s="4"/>
      <c r="E789" s="4"/>
    </row>
    <row r="790" spans="3:5" x14ac:dyDescent="0.2">
      <c r="C790" s="3"/>
      <c r="D790" s="4"/>
      <c r="E790" s="4"/>
    </row>
    <row r="791" spans="3:5" x14ac:dyDescent="0.2">
      <c r="C791" s="3"/>
      <c r="D791" s="4"/>
      <c r="E791" s="4"/>
    </row>
    <row r="792" spans="3:5" x14ac:dyDescent="0.2">
      <c r="C792" s="3"/>
      <c r="D792" s="4"/>
      <c r="E792" s="4"/>
    </row>
    <row r="793" spans="3:5" x14ac:dyDescent="0.2">
      <c r="C793" s="3"/>
      <c r="D793" s="4"/>
      <c r="E793" s="4"/>
    </row>
    <row r="794" spans="3:5" x14ac:dyDescent="0.2">
      <c r="C794" s="3"/>
      <c r="D794" s="4"/>
      <c r="E794" s="4"/>
    </row>
    <row r="795" spans="3:5" x14ac:dyDescent="0.2">
      <c r="C795" s="3"/>
      <c r="D795" s="4"/>
      <c r="E795" s="4"/>
    </row>
    <row r="796" spans="3:5" x14ac:dyDescent="0.2">
      <c r="C796" s="3"/>
      <c r="D796" s="4"/>
      <c r="E796" s="4"/>
    </row>
    <row r="797" spans="3:5" x14ac:dyDescent="0.2">
      <c r="C797" s="3"/>
      <c r="D797" s="4"/>
      <c r="E797" s="4"/>
    </row>
    <row r="798" spans="3:5" x14ac:dyDescent="0.2">
      <c r="C798" s="3"/>
      <c r="D798" s="4"/>
      <c r="E798" s="4"/>
    </row>
    <row r="799" spans="3:5" x14ac:dyDescent="0.2">
      <c r="C799" s="3"/>
      <c r="D799" s="4"/>
      <c r="E799" s="4"/>
    </row>
    <row r="800" spans="3:5" x14ac:dyDescent="0.2">
      <c r="C800" s="3"/>
      <c r="D800" s="4"/>
      <c r="E800" s="4"/>
    </row>
    <row r="801" spans="3:5" x14ac:dyDescent="0.2">
      <c r="C801" s="3"/>
      <c r="D801" s="4"/>
      <c r="E801" s="4"/>
    </row>
    <row r="802" spans="3:5" x14ac:dyDescent="0.2">
      <c r="C802" s="3"/>
      <c r="D802" s="4"/>
      <c r="E802" s="4"/>
    </row>
    <row r="803" spans="3:5" x14ac:dyDescent="0.2">
      <c r="C803" s="3"/>
      <c r="D803" s="4"/>
      <c r="E803" s="4"/>
    </row>
    <row r="804" spans="3:5" x14ac:dyDescent="0.2">
      <c r="C804" s="3"/>
      <c r="D804" s="4"/>
      <c r="E804" s="4"/>
    </row>
    <row r="805" spans="3:5" x14ac:dyDescent="0.2">
      <c r="C805" s="3"/>
      <c r="D805" s="4"/>
      <c r="E805" s="4"/>
    </row>
    <row r="806" spans="3:5" x14ac:dyDescent="0.2">
      <c r="C806" s="3"/>
      <c r="D806" s="4"/>
      <c r="E806" s="4"/>
    </row>
    <row r="807" spans="3:5" x14ac:dyDescent="0.2">
      <c r="C807" s="3"/>
      <c r="D807" s="4"/>
      <c r="E807" s="4"/>
    </row>
    <row r="808" spans="3:5" x14ac:dyDescent="0.2">
      <c r="C808" s="3"/>
      <c r="D808" s="4"/>
      <c r="E808" s="4"/>
    </row>
    <row r="809" spans="3:5" x14ac:dyDescent="0.2">
      <c r="C809" s="3"/>
      <c r="D809" s="4"/>
      <c r="E809" s="4"/>
    </row>
    <row r="810" spans="3:5" x14ac:dyDescent="0.2">
      <c r="C810" s="3"/>
      <c r="D810" s="4"/>
      <c r="E810" s="4"/>
    </row>
    <row r="811" spans="3:5" x14ac:dyDescent="0.2">
      <c r="C811" s="3"/>
      <c r="D811" s="4"/>
      <c r="E811" s="4"/>
    </row>
    <row r="812" spans="3:5" x14ac:dyDescent="0.2">
      <c r="C812" s="3"/>
      <c r="D812" s="4"/>
      <c r="E812" s="4"/>
    </row>
    <row r="813" spans="3:5" x14ac:dyDescent="0.2">
      <c r="C813" s="3"/>
      <c r="D813" s="4"/>
      <c r="E813" s="4"/>
    </row>
    <row r="814" spans="3:5" x14ac:dyDescent="0.2">
      <c r="C814" s="3"/>
      <c r="D814" s="4"/>
      <c r="E814" s="4"/>
    </row>
    <row r="815" spans="3:5" x14ac:dyDescent="0.2">
      <c r="C815" s="3"/>
      <c r="D815" s="4"/>
      <c r="E815" s="4"/>
    </row>
    <row r="816" spans="3:5" x14ac:dyDescent="0.2">
      <c r="C816" s="3"/>
      <c r="D816" s="4"/>
      <c r="E816" s="4"/>
    </row>
    <row r="817" spans="3:5" x14ac:dyDescent="0.2">
      <c r="C817" s="3"/>
      <c r="D817" s="4"/>
      <c r="E817" s="4"/>
    </row>
    <row r="818" spans="3:5" x14ac:dyDescent="0.2">
      <c r="C818" s="3"/>
      <c r="D818" s="4"/>
      <c r="E818" s="4"/>
    </row>
    <row r="819" spans="3:5" x14ac:dyDescent="0.2">
      <c r="C819" s="3"/>
      <c r="D819" s="4"/>
      <c r="E819" s="4"/>
    </row>
    <row r="820" spans="3:5" x14ac:dyDescent="0.2">
      <c r="C820" s="3"/>
      <c r="D820" s="4"/>
      <c r="E820" s="4"/>
    </row>
    <row r="821" spans="3:5" x14ac:dyDescent="0.2">
      <c r="C821" s="3"/>
      <c r="D821" s="4"/>
      <c r="E821" s="4"/>
    </row>
    <row r="822" spans="3:5" x14ac:dyDescent="0.2">
      <c r="C822" s="3"/>
      <c r="D822" s="4"/>
      <c r="E822" s="4"/>
    </row>
    <row r="823" spans="3:5" x14ac:dyDescent="0.2">
      <c r="C823" s="3"/>
      <c r="D823" s="4"/>
      <c r="E823" s="4"/>
    </row>
    <row r="824" spans="3:5" x14ac:dyDescent="0.2">
      <c r="C824" s="3"/>
      <c r="D824" s="4"/>
      <c r="E824" s="4"/>
    </row>
    <row r="825" spans="3:5" x14ac:dyDescent="0.2">
      <c r="C825" s="3"/>
      <c r="D825" s="4"/>
      <c r="E825" s="4"/>
    </row>
    <row r="826" spans="3:5" x14ac:dyDescent="0.2">
      <c r="C826" s="3"/>
      <c r="D826" s="4"/>
      <c r="E826" s="4"/>
    </row>
    <row r="827" spans="3:5" x14ac:dyDescent="0.2">
      <c r="C827" s="3"/>
      <c r="D827" s="4"/>
      <c r="E827" s="4"/>
    </row>
    <row r="828" spans="3:5" x14ac:dyDescent="0.2">
      <c r="C828" s="3"/>
      <c r="D828" s="4"/>
      <c r="E828" s="4"/>
    </row>
    <row r="829" spans="3:5" x14ac:dyDescent="0.2">
      <c r="C829" s="3"/>
      <c r="D829" s="4"/>
      <c r="E829" s="4"/>
    </row>
    <row r="830" spans="3:5" x14ac:dyDescent="0.2">
      <c r="C830" s="3"/>
      <c r="D830" s="4"/>
      <c r="E830" s="4"/>
    </row>
    <row r="831" spans="3:5" x14ac:dyDescent="0.2">
      <c r="C831" s="3"/>
      <c r="D831" s="4"/>
      <c r="E831" s="4"/>
    </row>
    <row r="832" spans="3:5" x14ac:dyDescent="0.2">
      <c r="C832" s="3"/>
      <c r="D832" s="4"/>
      <c r="E832" s="4"/>
    </row>
    <row r="833" spans="3:5" x14ac:dyDescent="0.2">
      <c r="C833" s="3"/>
      <c r="D833" s="4"/>
      <c r="E833" s="4"/>
    </row>
    <row r="834" spans="3:5" x14ac:dyDescent="0.2">
      <c r="C834" s="3"/>
      <c r="D834" s="4"/>
      <c r="E834" s="4"/>
    </row>
    <row r="835" spans="3:5" x14ac:dyDescent="0.2">
      <c r="C835" s="3"/>
      <c r="D835" s="4"/>
      <c r="E835" s="4"/>
    </row>
    <row r="836" spans="3:5" x14ac:dyDescent="0.2">
      <c r="C836" s="3"/>
      <c r="D836" s="4"/>
      <c r="E836" s="4"/>
    </row>
    <row r="837" spans="3:5" x14ac:dyDescent="0.2">
      <c r="C837" s="3"/>
      <c r="D837" s="4"/>
      <c r="E837" s="4"/>
    </row>
    <row r="838" spans="3:5" x14ac:dyDescent="0.2">
      <c r="C838" s="3"/>
      <c r="D838" s="4"/>
      <c r="E838" s="4"/>
    </row>
    <row r="839" spans="3:5" x14ac:dyDescent="0.2">
      <c r="C839" s="3"/>
      <c r="D839" s="4"/>
      <c r="E839" s="4"/>
    </row>
    <row r="840" spans="3:5" x14ac:dyDescent="0.2">
      <c r="C840" s="3"/>
      <c r="D840" s="4"/>
      <c r="E840" s="4"/>
    </row>
    <row r="841" spans="3:5" x14ac:dyDescent="0.2">
      <c r="C841" s="3"/>
      <c r="D841" s="4"/>
      <c r="E841" s="4"/>
    </row>
    <row r="842" spans="3:5" x14ac:dyDescent="0.2">
      <c r="C842" s="3"/>
      <c r="D842" s="4"/>
      <c r="E842" s="4"/>
    </row>
    <row r="843" spans="3:5" x14ac:dyDescent="0.2">
      <c r="C843" s="3"/>
      <c r="D843" s="4"/>
      <c r="E843" s="4"/>
    </row>
    <row r="844" spans="3:5" x14ac:dyDescent="0.2">
      <c r="C844" s="3"/>
      <c r="D844" s="4"/>
      <c r="E844" s="4"/>
    </row>
    <row r="845" spans="3:5" x14ac:dyDescent="0.2">
      <c r="C845" s="3"/>
      <c r="D845" s="4"/>
      <c r="E845" s="4"/>
    </row>
    <row r="846" spans="3:5" x14ac:dyDescent="0.2">
      <c r="C846" s="3"/>
      <c r="D846" s="4"/>
      <c r="E846" s="4"/>
    </row>
    <row r="847" spans="3:5" x14ac:dyDescent="0.2">
      <c r="C847" s="3"/>
      <c r="D847" s="4"/>
      <c r="E847" s="4"/>
    </row>
    <row r="848" spans="3:5" x14ac:dyDescent="0.2">
      <c r="C848" s="3"/>
      <c r="D848" s="4"/>
      <c r="E848" s="4"/>
    </row>
    <row r="849" spans="3:5" x14ac:dyDescent="0.2">
      <c r="C849" s="3"/>
      <c r="D849" s="4"/>
      <c r="E849" s="4"/>
    </row>
    <row r="850" spans="3:5" x14ac:dyDescent="0.2">
      <c r="C850" s="3"/>
      <c r="D850" s="4"/>
      <c r="E850" s="4"/>
    </row>
    <row r="851" spans="3:5" x14ac:dyDescent="0.2">
      <c r="C851" s="3"/>
      <c r="D851" s="4"/>
      <c r="E851" s="4"/>
    </row>
    <row r="852" spans="3:5" x14ac:dyDescent="0.2">
      <c r="C852" s="3"/>
      <c r="D852" s="4"/>
      <c r="E852" s="4"/>
    </row>
    <row r="853" spans="3:5" x14ac:dyDescent="0.2">
      <c r="C853" s="3"/>
      <c r="D853" s="4"/>
      <c r="E853" s="4"/>
    </row>
    <row r="854" spans="3:5" x14ac:dyDescent="0.2">
      <c r="C854" s="3"/>
      <c r="D854" s="4"/>
      <c r="E854" s="4"/>
    </row>
    <row r="855" spans="3:5" x14ac:dyDescent="0.2">
      <c r="C855" s="3"/>
      <c r="D855" s="4"/>
      <c r="E855" s="4"/>
    </row>
    <row r="856" spans="3:5" x14ac:dyDescent="0.2">
      <c r="C856" s="3"/>
      <c r="D856" s="4"/>
      <c r="E856" s="4"/>
    </row>
    <row r="857" spans="3:5" x14ac:dyDescent="0.2">
      <c r="C857" s="3"/>
      <c r="D857" s="4"/>
      <c r="E857" s="4"/>
    </row>
    <row r="858" spans="3:5" x14ac:dyDescent="0.2">
      <c r="C858" s="3"/>
      <c r="D858" s="4"/>
      <c r="E858" s="4"/>
    </row>
    <row r="859" spans="3:5" x14ac:dyDescent="0.2">
      <c r="C859" s="3"/>
      <c r="D859" s="4"/>
      <c r="E859" s="4"/>
    </row>
    <row r="860" spans="3:5" x14ac:dyDescent="0.2">
      <c r="C860" s="3"/>
      <c r="D860" s="4"/>
      <c r="E860" s="4"/>
    </row>
    <row r="861" spans="3:5" x14ac:dyDescent="0.2">
      <c r="C861" s="3"/>
      <c r="D861" s="4"/>
      <c r="E861" s="4"/>
    </row>
    <row r="862" spans="3:5" x14ac:dyDescent="0.2">
      <c r="C862" s="3"/>
      <c r="D862" s="4"/>
      <c r="E862" s="4"/>
    </row>
    <row r="863" spans="3:5" x14ac:dyDescent="0.2">
      <c r="C863" s="3"/>
      <c r="D863" s="4"/>
      <c r="E863" s="4"/>
    </row>
    <row r="864" spans="3:5" x14ac:dyDescent="0.2">
      <c r="C864" s="3"/>
      <c r="D864" s="4"/>
      <c r="E864" s="4"/>
    </row>
    <row r="865" spans="3:5" x14ac:dyDescent="0.2">
      <c r="C865" s="3"/>
      <c r="D865" s="4"/>
      <c r="E865" s="4"/>
    </row>
    <row r="866" spans="3:5" x14ac:dyDescent="0.2">
      <c r="C866" s="3"/>
      <c r="D866" s="4"/>
      <c r="E866" s="4"/>
    </row>
    <row r="867" spans="3:5" x14ac:dyDescent="0.2">
      <c r="C867" s="3"/>
      <c r="D867" s="4"/>
      <c r="E867" s="4"/>
    </row>
    <row r="868" spans="3:5" x14ac:dyDescent="0.2">
      <c r="C868" s="3"/>
      <c r="D868" s="4"/>
      <c r="E868" s="4"/>
    </row>
    <row r="869" spans="3:5" x14ac:dyDescent="0.2">
      <c r="C869" s="3"/>
      <c r="D869" s="4"/>
      <c r="E869" s="4"/>
    </row>
    <row r="870" spans="3:5" x14ac:dyDescent="0.2">
      <c r="C870" s="3"/>
      <c r="D870" s="4"/>
      <c r="E870" s="4"/>
    </row>
    <row r="871" spans="3:5" x14ac:dyDescent="0.2">
      <c r="C871" s="3"/>
      <c r="D871" s="4"/>
      <c r="E871" s="4"/>
    </row>
    <row r="872" spans="3:5" x14ac:dyDescent="0.2">
      <c r="C872" s="3"/>
      <c r="D872" s="4"/>
      <c r="E872" s="4"/>
    </row>
    <row r="873" spans="3:5" x14ac:dyDescent="0.2">
      <c r="C873" s="3"/>
      <c r="D873" s="4"/>
      <c r="E873" s="4"/>
    </row>
    <row r="874" spans="3:5" x14ac:dyDescent="0.2">
      <c r="C874" s="3"/>
      <c r="D874" s="4"/>
      <c r="E874" s="4"/>
    </row>
    <row r="875" spans="3:5" x14ac:dyDescent="0.2">
      <c r="C875" s="3"/>
      <c r="D875" s="4"/>
      <c r="E875" s="4"/>
    </row>
    <row r="876" spans="3:5" x14ac:dyDescent="0.2">
      <c r="C876" s="3"/>
      <c r="D876" s="4"/>
      <c r="E876" s="4"/>
    </row>
    <row r="877" spans="3:5" x14ac:dyDescent="0.2">
      <c r="C877" s="3"/>
      <c r="D877" s="4"/>
      <c r="E877" s="4"/>
    </row>
    <row r="878" spans="3:5" x14ac:dyDescent="0.2">
      <c r="C878" s="3"/>
      <c r="D878" s="4"/>
      <c r="E878" s="4"/>
    </row>
    <row r="879" spans="3:5" x14ac:dyDescent="0.2">
      <c r="C879" s="3"/>
      <c r="D879" s="4"/>
      <c r="E879" s="4"/>
    </row>
    <row r="880" spans="3:5" x14ac:dyDescent="0.2">
      <c r="C880" s="3"/>
      <c r="D880" s="4"/>
      <c r="E880" s="4"/>
    </row>
    <row r="881" spans="3:5" x14ac:dyDescent="0.2">
      <c r="C881" s="3"/>
      <c r="D881" s="4"/>
      <c r="E881" s="4"/>
    </row>
    <row r="882" spans="3:5" x14ac:dyDescent="0.2">
      <c r="C882" s="3"/>
      <c r="D882" s="4"/>
      <c r="E882" s="4"/>
    </row>
    <row r="883" spans="3:5" x14ac:dyDescent="0.2">
      <c r="C883" s="3"/>
      <c r="D883" s="4"/>
      <c r="E883" s="4"/>
    </row>
    <row r="884" spans="3:5" x14ac:dyDescent="0.2">
      <c r="C884" s="3"/>
      <c r="D884" s="4"/>
      <c r="E884" s="4"/>
    </row>
    <row r="885" spans="3:5" x14ac:dyDescent="0.2">
      <c r="C885" s="3"/>
      <c r="D885" s="4"/>
      <c r="E885" s="4"/>
    </row>
    <row r="886" spans="3:5" x14ac:dyDescent="0.2">
      <c r="C886" s="3"/>
      <c r="D886" s="4"/>
      <c r="E886" s="4"/>
    </row>
    <row r="887" spans="3:5" x14ac:dyDescent="0.2">
      <c r="C887" s="3"/>
      <c r="D887" s="4"/>
      <c r="E887" s="4"/>
    </row>
    <row r="888" spans="3:5" x14ac:dyDescent="0.2">
      <c r="C888" s="3"/>
      <c r="D888" s="4"/>
      <c r="E888" s="4"/>
    </row>
    <row r="889" spans="3:5" x14ac:dyDescent="0.2">
      <c r="C889" s="3"/>
      <c r="D889" s="4"/>
      <c r="E889" s="4"/>
    </row>
    <row r="890" spans="3:5" x14ac:dyDescent="0.2">
      <c r="C890" s="3"/>
      <c r="D890" s="4"/>
      <c r="E890" s="4"/>
    </row>
    <row r="891" spans="3:5" x14ac:dyDescent="0.2">
      <c r="C891" s="3"/>
      <c r="D891" s="4"/>
      <c r="E891" s="4"/>
    </row>
    <row r="892" spans="3:5" x14ac:dyDescent="0.2">
      <c r="C892" s="3"/>
      <c r="D892" s="4"/>
      <c r="E892" s="4"/>
    </row>
    <row r="893" spans="3:5" x14ac:dyDescent="0.2">
      <c r="C893" s="3"/>
      <c r="D893" s="4"/>
      <c r="E893" s="4"/>
    </row>
    <row r="894" spans="3:5" x14ac:dyDescent="0.2">
      <c r="C894" s="3"/>
      <c r="D894" s="4"/>
      <c r="E894" s="4"/>
    </row>
    <row r="895" spans="3:5" x14ac:dyDescent="0.2">
      <c r="C895" s="3"/>
      <c r="D895" s="4"/>
      <c r="E895" s="4"/>
    </row>
    <row r="896" spans="3:5" x14ac:dyDescent="0.2">
      <c r="C896" s="3"/>
      <c r="D896" s="4"/>
      <c r="E896" s="4"/>
    </row>
    <row r="897" spans="3:5" x14ac:dyDescent="0.2">
      <c r="C897" s="3"/>
      <c r="D897" s="4"/>
      <c r="E897" s="4"/>
    </row>
    <row r="898" spans="3:5" x14ac:dyDescent="0.2">
      <c r="C898" s="3"/>
      <c r="D898" s="4"/>
      <c r="E898" s="4"/>
    </row>
    <row r="899" spans="3:5" x14ac:dyDescent="0.2">
      <c r="C899" s="3"/>
      <c r="D899" s="4"/>
      <c r="E899" s="4"/>
    </row>
    <row r="900" spans="3:5" x14ac:dyDescent="0.2">
      <c r="C900" s="3"/>
      <c r="D900" s="4"/>
      <c r="E900" s="4"/>
    </row>
    <row r="901" spans="3:5" x14ac:dyDescent="0.2">
      <c r="C901" s="3"/>
      <c r="D901" s="4"/>
      <c r="E901" s="4"/>
    </row>
    <row r="902" spans="3:5" x14ac:dyDescent="0.2">
      <c r="C902" s="3"/>
      <c r="D902" s="4"/>
      <c r="E902" s="4"/>
    </row>
    <row r="903" spans="3:5" x14ac:dyDescent="0.2">
      <c r="C903" s="3"/>
      <c r="D903" s="4"/>
      <c r="E903" s="4"/>
    </row>
    <row r="904" spans="3:5" x14ac:dyDescent="0.2">
      <c r="C904" s="3"/>
      <c r="D904" s="4"/>
      <c r="E904" s="4"/>
    </row>
    <row r="905" spans="3:5" x14ac:dyDescent="0.2">
      <c r="C905" s="3"/>
      <c r="D905" s="4"/>
      <c r="E905" s="4"/>
    </row>
    <row r="906" spans="3:5" x14ac:dyDescent="0.2">
      <c r="C906" s="3"/>
      <c r="D906" s="4"/>
      <c r="E906" s="4"/>
    </row>
    <row r="907" spans="3:5" x14ac:dyDescent="0.2">
      <c r="C907" s="3"/>
      <c r="D907" s="4"/>
      <c r="E907" s="4"/>
    </row>
    <row r="908" spans="3:5" x14ac:dyDescent="0.2">
      <c r="C908" s="3"/>
      <c r="D908" s="4"/>
      <c r="E908" s="4"/>
    </row>
    <row r="909" spans="3:5" x14ac:dyDescent="0.2">
      <c r="C909" s="3"/>
      <c r="D909" s="4"/>
      <c r="E909" s="4"/>
    </row>
    <row r="910" spans="3:5" x14ac:dyDescent="0.2">
      <c r="C910" s="3"/>
      <c r="D910" s="4"/>
      <c r="E910" s="4"/>
    </row>
    <row r="911" spans="3:5" x14ac:dyDescent="0.2">
      <c r="C911" s="3"/>
      <c r="D911" s="4"/>
      <c r="E911" s="4"/>
    </row>
    <row r="912" spans="3:5" x14ac:dyDescent="0.2">
      <c r="C912" s="3"/>
      <c r="D912" s="4"/>
      <c r="E912" s="4"/>
    </row>
    <row r="913" spans="3:5" x14ac:dyDescent="0.2">
      <c r="C913" s="3"/>
      <c r="D913" s="4"/>
      <c r="E913" s="4"/>
    </row>
    <row r="914" spans="3:5" x14ac:dyDescent="0.2">
      <c r="C914" s="3"/>
      <c r="D914" s="4"/>
      <c r="E914" s="4"/>
    </row>
    <row r="915" spans="3:5" x14ac:dyDescent="0.2">
      <c r="C915" s="3"/>
      <c r="D915" s="4"/>
      <c r="E915" s="4"/>
    </row>
    <row r="916" spans="3:5" x14ac:dyDescent="0.2">
      <c r="C916" s="3"/>
      <c r="D916" s="4"/>
      <c r="E916" s="4"/>
    </row>
    <row r="917" spans="3:5" x14ac:dyDescent="0.2">
      <c r="C917" s="3"/>
      <c r="D917" s="4"/>
      <c r="E917" s="4"/>
    </row>
    <row r="918" spans="3:5" x14ac:dyDescent="0.2">
      <c r="C918" s="3"/>
      <c r="D918" s="4"/>
      <c r="E918" s="4"/>
    </row>
    <row r="919" spans="3:5" x14ac:dyDescent="0.2">
      <c r="C919" s="3"/>
      <c r="D919" s="4"/>
      <c r="E919" s="4"/>
    </row>
    <row r="920" spans="3:5" x14ac:dyDescent="0.2">
      <c r="C920" s="3"/>
      <c r="D920" s="4"/>
      <c r="E920" s="4"/>
    </row>
    <row r="921" spans="3:5" x14ac:dyDescent="0.2">
      <c r="C921" s="3"/>
      <c r="D921" s="4"/>
      <c r="E921" s="4"/>
    </row>
    <row r="922" spans="3:5" x14ac:dyDescent="0.2">
      <c r="C922" s="3"/>
      <c r="D922" s="4"/>
      <c r="E922" s="4"/>
    </row>
    <row r="923" spans="3:5" x14ac:dyDescent="0.2">
      <c r="C923" s="3"/>
      <c r="D923" s="4"/>
      <c r="E923" s="4"/>
    </row>
    <row r="924" spans="3:5" x14ac:dyDescent="0.2">
      <c r="C924" s="3"/>
      <c r="D924" s="4"/>
      <c r="E924" s="4"/>
    </row>
    <row r="925" spans="3:5" x14ac:dyDescent="0.2">
      <c r="C925" s="3"/>
      <c r="D925" s="4"/>
      <c r="E925" s="4"/>
    </row>
    <row r="926" spans="3:5" x14ac:dyDescent="0.2">
      <c r="C926" s="3"/>
      <c r="D926" s="4"/>
      <c r="E926" s="4"/>
    </row>
    <row r="927" spans="3:5" x14ac:dyDescent="0.2">
      <c r="C927" s="3"/>
      <c r="D927" s="4"/>
      <c r="E927" s="4"/>
    </row>
    <row r="928" spans="3:5" x14ac:dyDescent="0.2">
      <c r="C928" s="3"/>
      <c r="D928" s="4"/>
      <c r="E928" s="4"/>
    </row>
    <row r="929" spans="3:5" x14ac:dyDescent="0.2">
      <c r="C929" s="3"/>
      <c r="D929" s="4"/>
      <c r="E929" s="4"/>
    </row>
    <row r="930" spans="3:5" x14ac:dyDescent="0.2">
      <c r="C930" s="3"/>
      <c r="D930" s="4"/>
      <c r="E930" s="4"/>
    </row>
    <row r="931" spans="3:5" x14ac:dyDescent="0.2">
      <c r="C931" s="3"/>
      <c r="D931" s="4"/>
      <c r="E931" s="4"/>
    </row>
    <row r="932" spans="3:5" x14ac:dyDescent="0.2">
      <c r="C932" s="3"/>
      <c r="D932" s="4"/>
      <c r="E932" s="4"/>
    </row>
    <row r="933" spans="3:5" x14ac:dyDescent="0.2">
      <c r="C933" s="3"/>
      <c r="D933" s="4"/>
      <c r="E933" s="4"/>
    </row>
    <row r="934" spans="3:5" x14ac:dyDescent="0.2">
      <c r="C934" s="3"/>
      <c r="D934" s="4"/>
      <c r="E934" s="4"/>
    </row>
    <row r="935" spans="3:5" x14ac:dyDescent="0.2">
      <c r="C935" s="3"/>
      <c r="D935" s="4"/>
      <c r="E935" s="4"/>
    </row>
    <row r="936" spans="3:5" x14ac:dyDescent="0.2">
      <c r="C936" s="3"/>
      <c r="D936" s="4"/>
      <c r="E936" s="4"/>
    </row>
    <row r="937" spans="3:5" x14ac:dyDescent="0.2">
      <c r="C937" s="3"/>
      <c r="D937" s="4"/>
      <c r="E937" s="4"/>
    </row>
    <row r="938" spans="3:5" x14ac:dyDescent="0.2">
      <c r="C938" s="3"/>
      <c r="D938" s="4"/>
      <c r="E938" s="4"/>
    </row>
    <row r="939" spans="3:5" x14ac:dyDescent="0.2">
      <c r="C939" s="3"/>
      <c r="D939" s="4"/>
      <c r="E939" s="4"/>
    </row>
    <row r="940" spans="3:5" x14ac:dyDescent="0.2">
      <c r="C940" s="3"/>
      <c r="D940" s="4"/>
      <c r="E940" s="4"/>
    </row>
    <row r="941" spans="3:5" x14ac:dyDescent="0.2">
      <c r="C941" s="3"/>
      <c r="D941" s="4"/>
      <c r="E941" s="4"/>
    </row>
    <row r="942" spans="3:5" x14ac:dyDescent="0.2">
      <c r="C942" s="3"/>
      <c r="D942" s="4"/>
      <c r="E942" s="4"/>
    </row>
    <row r="943" spans="3:5" x14ac:dyDescent="0.2">
      <c r="C943" s="3"/>
      <c r="D943" s="4"/>
      <c r="E943" s="4"/>
    </row>
    <row r="944" spans="3:5" x14ac:dyDescent="0.2">
      <c r="C944" s="3"/>
      <c r="D944" s="4"/>
      <c r="E944" s="4"/>
    </row>
    <row r="945" spans="3:5" x14ac:dyDescent="0.2">
      <c r="C945" s="3"/>
      <c r="D945" s="4"/>
      <c r="E945" s="4"/>
    </row>
    <row r="946" spans="3:5" x14ac:dyDescent="0.2">
      <c r="C946" s="3"/>
      <c r="D946" s="4"/>
      <c r="E946" s="4"/>
    </row>
    <row r="947" spans="3:5" x14ac:dyDescent="0.2">
      <c r="C947" s="3"/>
      <c r="D947" s="4"/>
      <c r="E947" s="4"/>
    </row>
    <row r="948" spans="3:5" x14ac:dyDescent="0.2">
      <c r="C948" s="3"/>
      <c r="D948" s="4"/>
      <c r="E948" s="4"/>
    </row>
    <row r="949" spans="3:5" x14ac:dyDescent="0.2">
      <c r="C949" s="3"/>
      <c r="D949" s="4"/>
      <c r="E949" s="4"/>
    </row>
    <row r="950" spans="3:5" x14ac:dyDescent="0.2">
      <c r="C950" s="3"/>
      <c r="D950" s="4"/>
      <c r="E950" s="4"/>
    </row>
    <row r="951" spans="3:5" x14ac:dyDescent="0.2">
      <c r="C951" s="3"/>
      <c r="D951" s="4"/>
      <c r="E951" s="4"/>
    </row>
    <row r="952" spans="3:5" x14ac:dyDescent="0.2">
      <c r="C952" s="3"/>
      <c r="D952" s="4"/>
      <c r="E952" s="4"/>
    </row>
    <row r="953" spans="3:5" x14ac:dyDescent="0.2">
      <c r="C953" s="3"/>
      <c r="D953" s="4"/>
      <c r="E953" s="4"/>
    </row>
    <row r="954" spans="3:5" x14ac:dyDescent="0.2">
      <c r="C954" s="3"/>
      <c r="D954" s="4"/>
      <c r="E954" s="4"/>
    </row>
    <row r="955" spans="3:5" x14ac:dyDescent="0.2">
      <c r="C955" s="3"/>
      <c r="D955" s="4"/>
      <c r="E955" s="4"/>
    </row>
    <row r="956" spans="3:5" x14ac:dyDescent="0.2">
      <c r="C956" s="3"/>
      <c r="D956" s="4"/>
      <c r="E956" s="4"/>
    </row>
    <row r="957" spans="3:5" x14ac:dyDescent="0.2">
      <c r="C957" s="3"/>
      <c r="D957" s="4"/>
      <c r="E957" s="4"/>
    </row>
    <row r="958" spans="3:5" x14ac:dyDescent="0.2">
      <c r="C958" s="3"/>
      <c r="D958" s="4"/>
      <c r="E958" s="4"/>
    </row>
    <row r="959" spans="3:5" x14ac:dyDescent="0.2">
      <c r="C959" s="3"/>
      <c r="D959" s="4"/>
      <c r="E959" s="4"/>
    </row>
    <row r="960" spans="3:5" x14ac:dyDescent="0.2">
      <c r="C960" s="3"/>
      <c r="D960" s="4"/>
      <c r="E960" s="4"/>
    </row>
    <row r="961" spans="3:5" x14ac:dyDescent="0.2">
      <c r="C961" s="3"/>
      <c r="D961" s="4"/>
      <c r="E961" s="4"/>
    </row>
    <row r="962" spans="3:5" x14ac:dyDescent="0.2">
      <c r="C962" s="3"/>
      <c r="D962" s="4"/>
      <c r="E962" s="4"/>
    </row>
    <row r="963" spans="3:5" x14ac:dyDescent="0.2">
      <c r="C963" s="3"/>
      <c r="D963" s="4"/>
      <c r="E963" s="4"/>
    </row>
    <row r="964" spans="3:5" x14ac:dyDescent="0.2">
      <c r="C964" s="3"/>
      <c r="D964" s="4"/>
      <c r="E964" s="4"/>
    </row>
    <row r="965" spans="3:5" x14ac:dyDescent="0.2">
      <c r="C965" s="3"/>
      <c r="D965" s="4"/>
      <c r="E965" s="4"/>
    </row>
    <row r="966" spans="3:5" x14ac:dyDescent="0.2">
      <c r="C966" s="3"/>
      <c r="D966" s="4"/>
      <c r="E966" s="4"/>
    </row>
    <row r="967" spans="3:5" x14ac:dyDescent="0.2">
      <c r="C967" s="3"/>
      <c r="D967" s="4"/>
      <c r="E967" s="4"/>
    </row>
    <row r="968" spans="3:5" x14ac:dyDescent="0.2">
      <c r="C968" s="3"/>
      <c r="D968" s="4"/>
      <c r="E968" s="4"/>
    </row>
    <row r="969" spans="3:5" x14ac:dyDescent="0.2">
      <c r="C969" s="3"/>
      <c r="D969" s="4"/>
      <c r="E969" s="4"/>
    </row>
    <row r="970" spans="3:5" x14ac:dyDescent="0.2">
      <c r="C970" s="3"/>
      <c r="D970" s="4"/>
      <c r="E970" s="4"/>
    </row>
    <row r="971" spans="3:5" x14ac:dyDescent="0.2">
      <c r="C971" s="3"/>
      <c r="D971" s="4"/>
      <c r="E971" s="4"/>
    </row>
    <row r="972" spans="3:5" x14ac:dyDescent="0.2">
      <c r="C972" s="3"/>
      <c r="D972" s="4"/>
      <c r="E972" s="4"/>
    </row>
    <row r="973" spans="3:5" x14ac:dyDescent="0.2">
      <c r="C973" s="3"/>
      <c r="D973" s="4"/>
      <c r="E973" s="4"/>
    </row>
    <row r="974" spans="3:5" x14ac:dyDescent="0.2">
      <c r="C974" s="3"/>
      <c r="D974" s="4"/>
      <c r="E974" s="4"/>
    </row>
    <row r="975" spans="3:5" x14ac:dyDescent="0.2">
      <c r="C975" s="3"/>
      <c r="D975" s="4"/>
      <c r="E975" s="4"/>
    </row>
    <row r="976" spans="3:5" x14ac:dyDescent="0.2">
      <c r="C976" s="3"/>
      <c r="D976" s="4"/>
      <c r="E976" s="4"/>
    </row>
    <row r="977" spans="3:5" x14ac:dyDescent="0.2">
      <c r="C977" s="3"/>
      <c r="D977" s="4"/>
      <c r="E977" s="4"/>
    </row>
    <row r="978" spans="3:5" x14ac:dyDescent="0.2">
      <c r="C978" s="3"/>
      <c r="D978" s="4"/>
      <c r="E978" s="4"/>
    </row>
    <row r="979" spans="3:5" x14ac:dyDescent="0.2">
      <c r="C979" s="3"/>
      <c r="D979" s="4"/>
      <c r="E979" s="4"/>
    </row>
    <row r="980" spans="3:5" x14ac:dyDescent="0.2">
      <c r="C980" s="3"/>
      <c r="D980" s="4"/>
      <c r="E980" s="4"/>
    </row>
    <row r="981" spans="3:5" x14ac:dyDescent="0.2">
      <c r="C981" s="3"/>
      <c r="D981" s="4"/>
      <c r="E981" s="4"/>
    </row>
    <row r="982" spans="3:5" x14ac:dyDescent="0.2">
      <c r="C982" s="3"/>
      <c r="D982" s="4"/>
      <c r="E982" s="4"/>
    </row>
    <row r="983" spans="3:5" x14ac:dyDescent="0.2">
      <c r="C983" s="3"/>
      <c r="D983" s="4"/>
      <c r="E983" s="4"/>
    </row>
    <row r="984" spans="3:5" x14ac:dyDescent="0.2">
      <c r="C984" s="3"/>
      <c r="D984" s="4"/>
      <c r="E984" s="4"/>
    </row>
    <row r="985" spans="3:5" x14ac:dyDescent="0.2">
      <c r="C985" s="3"/>
      <c r="D985" s="4"/>
      <c r="E985" s="4"/>
    </row>
    <row r="986" spans="3:5" x14ac:dyDescent="0.2">
      <c r="C986" s="3"/>
      <c r="D986" s="4"/>
      <c r="E986" s="4"/>
    </row>
    <row r="987" spans="3:5" x14ac:dyDescent="0.2">
      <c r="C987" s="3"/>
      <c r="D987" s="4"/>
      <c r="E987" s="4"/>
    </row>
    <row r="988" spans="3:5" x14ac:dyDescent="0.2">
      <c r="C988" s="3"/>
      <c r="D988" s="4"/>
      <c r="E988" s="4"/>
    </row>
    <row r="989" spans="3:5" x14ac:dyDescent="0.2">
      <c r="C989" s="3"/>
      <c r="D989" s="4"/>
      <c r="E989" s="4"/>
    </row>
    <row r="990" spans="3:5" x14ac:dyDescent="0.2">
      <c r="C990" s="3"/>
      <c r="D990" s="4"/>
      <c r="E990" s="4"/>
    </row>
    <row r="991" spans="3:5" x14ac:dyDescent="0.2">
      <c r="C991" s="3"/>
      <c r="D991" s="4"/>
      <c r="E991" s="4"/>
    </row>
    <row r="992" spans="3:5" x14ac:dyDescent="0.2">
      <c r="C992" s="3"/>
      <c r="D992" s="4"/>
      <c r="E992" s="4"/>
    </row>
    <row r="993" spans="3:5" x14ac:dyDescent="0.2">
      <c r="C993" s="3"/>
      <c r="D993" s="4"/>
      <c r="E993" s="4"/>
    </row>
    <row r="994" spans="3:5" x14ac:dyDescent="0.2">
      <c r="C994" s="3"/>
      <c r="D994" s="4"/>
      <c r="E994" s="4"/>
    </row>
    <row r="995" spans="3:5" x14ac:dyDescent="0.2">
      <c r="C995" s="3"/>
      <c r="D995" s="4"/>
      <c r="E995" s="4"/>
    </row>
    <row r="996" spans="3:5" x14ac:dyDescent="0.2">
      <c r="C996" s="3"/>
      <c r="D996" s="4"/>
      <c r="E996" s="4"/>
    </row>
    <row r="997" spans="3:5" x14ac:dyDescent="0.2">
      <c r="C997" s="3"/>
      <c r="D997" s="4"/>
      <c r="E997" s="4"/>
    </row>
    <row r="998" spans="3:5" x14ac:dyDescent="0.2">
      <c r="C998" s="3"/>
      <c r="D998" s="4"/>
      <c r="E998" s="4"/>
    </row>
    <row r="999" spans="3:5" x14ac:dyDescent="0.2">
      <c r="C999" s="3"/>
      <c r="D999" s="4"/>
      <c r="E999" s="4"/>
    </row>
    <row r="1000" spans="3:5" x14ac:dyDescent="0.2">
      <c r="C1000" s="3"/>
      <c r="D1000" s="4"/>
      <c r="E1000" s="4"/>
    </row>
    <row r="1001" spans="3:5" x14ac:dyDescent="0.2">
      <c r="C1001" s="3"/>
      <c r="D1001" s="4"/>
      <c r="E1001" s="4"/>
    </row>
    <row r="1002" spans="3:5" x14ac:dyDescent="0.2">
      <c r="C1002" s="3"/>
      <c r="D1002" s="4"/>
      <c r="E1002" s="4"/>
    </row>
    <row r="1003" spans="3:5" x14ac:dyDescent="0.2">
      <c r="C1003" s="3"/>
      <c r="D1003" s="4"/>
      <c r="E1003" s="4"/>
    </row>
    <row r="1004" spans="3:5" x14ac:dyDescent="0.2">
      <c r="C1004" s="3"/>
      <c r="D1004" s="4"/>
      <c r="E1004" s="4"/>
    </row>
    <row r="1005" spans="3:5" x14ac:dyDescent="0.2">
      <c r="C1005" s="3"/>
      <c r="D1005" s="4"/>
      <c r="E1005" s="4"/>
    </row>
    <row r="1006" spans="3:5" x14ac:dyDescent="0.2">
      <c r="C1006" s="3"/>
      <c r="D1006" s="4"/>
      <c r="E1006" s="4"/>
    </row>
    <row r="1007" spans="3:5" x14ac:dyDescent="0.2">
      <c r="C1007" s="3"/>
      <c r="D1007" s="4"/>
      <c r="E1007" s="4"/>
    </row>
    <row r="1008" spans="3:5" x14ac:dyDescent="0.2">
      <c r="C1008" s="3"/>
      <c r="D1008" s="4"/>
      <c r="E1008" s="4"/>
    </row>
    <row r="1009" spans="3:5" x14ac:dyDescent="0.2">
      <c r="C1009" s="3"/>
      <c r="D1009" s="4"/>
      <c r="E1009" s="4"/>
    </row>
    <row r="1010" spans="3:5" x14ac:dyDescent="0.2">
      <c r="C1010" s="3"/>
      <c r="D1010" s="4"/>
      <c r="E1010" s="4"/>
    </row>
    <row r="1011" spans="3:5" x14ac:dyDescent="0.2">
      <c r="C1011" s="3"/>
      <c r="D1011" s="4"/>
      <c r="E1011" s="4"/>
    </row>
    <row r="1012" spans="3:5" x14ac:dyDescent="0.2">
      <c r="C1012" s="3"/>
      <c r="D1012" s="4"/>
      <c r="E1012" s="4"/>
    </row>
    <row r="1013" spans="3:5" x14ac:dyDescent="0.2">
      <c r="C1013" s="3"/>
      <c r="D1013" s="4"/>
      <c r="E1013" s="4"/>
    </row>
    <row r="1014" spans="3:5" x14ac:dyDescent="0.2">
      <c r="C1014" s="3"/>
      <c r="D1014" s="4"/>
      <c r="E1014" s="4"/>
    </row>
    <row r="1015" spans="3:5" x14ac:dyDescent="0.2">
      <c r="C1015" s="3"/>
      <c r="D1015" s="4"/>
      <c r="E1015" s="4"/>
    </row>
    <row r="1016" spans="3:5" x14ac:dyDescent="0.2">
      <c r="C1016" s="4"/>
      <c r="D1016" s="4"/>
      <c r="E1016" s="4"/>
    </row>
  </sheetData>
  <mergeCells count="4">
    <mergeCell ref="A2:E2"/>
    <mergeCell ref="A327:E327"/>
    <mergeCell ref="A329:E329"/>
    <mergeCell ref="A338:H338"/>
  </mergeCells>
  <pageMargins left="0.7" right="0.7" top="0.75" bottom="0.75" header="0.3" footer="0.3"/>
  <pageSetup orientation="portrait" r:id="rId1"/>
  <ignoredErrors>
    <ignoredError sqref="A331:A336 A340:A344 A5:A32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8340-3120-48B8-9AE5-C093FED7349F}">
  <sheetPr codeName="Sheet4"/>
  <dimension ref="A1:D159"/>
  <sheetViews>
    <sheetView zoomScaleNormal="100" workbookViewId="0">
      <selection activeCell="F7" sqref="F7"/>
    </sheetView>
  </sheetViews>
  <sheetFormatPr defaultColWidth="9.140625" defaultRowHeight="15" x14ac:dyDescent="0.2"/>
  <cols>
    <col min="1" max="1" width="10.7109375" style="33" customWidth="1"/>
    <col min="2" max="2" width="35.42578125" style="32" customWidth="1"/>
    <col min="3" max="3" width="19.28515625" style="32" bestFit="1" customWidth="1"/>
    <col min="4" max="4" width="17.140625" style="37" customWidth="1"/>
    <col min="5" max="16384" width="9.140625" style="26"/>
  </cols>
  <sheetData>
    <row r="1" spans="1:4" s="32" customFormat="1" ht="31.5" x14ac:dyDescent="0.25">
      <c r="A1" s="30" t="s">
        <v>953</v>
      </c>
      <c r="B1" s="31" t="s">
        <v>951</v>
      </c>
      <c r="C1" s="30" t="s">
        <v>950</v>
      </c>
      <c r="D1" s="35" t="s">
        <v>360</v>
      </c>
    </row>
    <row r="2" spans="1:4" s="1" customFormat="1" x14ac:dyDescent="0.2">
      <c r="A2" s="33" t="s">
        <v>10</v>
      </c>
      <c r="B2" s="32" t="s">
        <v>0</v>
      </c>
      <c r="C2" s="34">
        <v>44894.502789351849</v>
      </c>
      <c r="D2" s="36">
        <v>47174</v>
      </c>
    </row>
    <row r="3" spans="1:4" s="1" customFormat="1" x14ac:dyDescent="0.2">
      <c r="A3" s="33" t="s">
        <v>9</v>
      </c>
      <c r="B3" s="32" t="s">
        <v>954</v>
      </c>
      <c r="C3" s="34">
        <v>44881.314618055556</v>
      </c>
      <c r="D3" s="37">
        <v>564129</v>
      </c>
    </row>
    <row r="4" spans="1:4" s="1" customFormat="1" x14ac:dyDescent="0.2">
      <c r="A4" s="33" t="s">
        <v>13</v>
      </c>
      <c r="B4" s="32" t="s">
        <v>955</v>
      </c>
      <c r="C4" s="34">
        <v>44880.344467592593</v>
      </c>
      <c r="D4" s="37">
        <v>106663</v>
      </c>
    </row>
    <row r="5" spans="1:4" s="1" customFormat="1" x14ac:dyDescent="0.2">
      <c r="A5" s="33" t="s">
        <v>15</v>
      </c>
      <c r="B5" s="32" t="s">
        <v>945</v>
      </c>
      <c r="C5" s="34">
        <v>44887.551134259258</v>
      </c>
      <c r="D5" s="37">
        <v>57080</v>
      </c>
    </row>
    <row r="6" spans="1:4" s="1" customFormat="1" x14ac:dyDescent="0.2">
      <c r="A6" s="33" t="s">
        <v>17</v>
      </c>
      <c r="B6" s="32" t="s">
        <v>943</v>
      </c>
      <c r="C6" s="34">
        <v>44880.621516203704</v>
      </c>
      <c r="D6" s="37">
        <v>57821</v>
      </c>
    </row>
    <row r="7" spans="1:4" s="1" customFormat="1" x14ac:dyDescent="0.2">
      <c r="A7" s="33" t="s">
        <v>18</v>
      </c>
      <c r="B7" s="32" t="s">
        <v>956</v>
      </c>
      <c r="C7" s="34">
        <v>44876.465960648151</v>
      </c>
      <c r="D7" s="37">
        <v>288702</v>
      </c>
    </row>
    <row r="8" spans="1:4" s="1" customFormat="1" x14ac:dyDescent="0.2">
      <c r="A8" s="33" t="s">
        <v>19</v>
      </c>
      <c r="B8" s="32" t="s">
        <v>941</v>
      </c>
      <c r="C8" s="34">
        <v>44883.618263888886</v>
      </c>
      <c r="D8" s="37">
        <v>123797</v>
      </c>
    </row>
    <row r="9" spans="1:4" s="1" customFormat="1" x14ac:dyDescent="0.2">
      <c r="A9" s="33" t="s">
        <v>22</v>
      </c>
      <c r="B9" s="32" t="s">
        <v>957</v>
      </c>
      <c r="C9" s="34">
        <v>44894.436111111114</v>
      </c>
      <c r="D9" s="37">
        <v>74430</v>
      </c>
    </row>
    <row r="10" spans="1:4" s="1" customFormat="1" x14ac:dyDescent="0.2">
      <c r="A10" s="33" t="s">
        <v>23</v>
      </c>
      <c r="B10" s="32" t="s">
        <v>958</v>
      </c>
      <c r="C10" s="34">
        <v>44869.615254629629</v>
      </c>
      <c r="D10" s="37">
        <v>1180149</v>
      </c>
    </row>
    <row r="11" spans="1:4" x14ac:dyDescent="0.2">
      <c r="A11" s="33" t="s">
        <v>26</v>
      </c>
      <c r="B11" s="32" t="s">
        <v>959</v>
      </c>
      <c r="C11" s="34">
        <v>44875.453773148147</v>
      </c>
      <c r="D11" s="37">
        <v>197927</v>
      </c>
    </row>
    <row r="12" spans="1:4" x14ac:dyDescent="0.2">
      <c r="A12" s="33" t="s">
        <v>11</v>
      </c>
      <c r="B12" s="32" t="s">
        <v>960</v>
      </c>
      <c r="C12" s="34">
        <v>44883.365034722221</v>
      </c>
      <c r="D12" s="37">
        <v>202647</v>
      </c>
    </row>
    <row r="13" spans="1:4" x14ac:dyDescent="0.2">
      <c r="A13" s="33" t="s">
        <v>28</v>
      </c>
      <c r="B13" s="32" t="s">
        <v>961</v>
      </c>
      <c r="C13" s="34">
        <v>44880.648946759262</v>
      </c>
      <c r="D13" s="37">
        <v>438849</v>
      </c>
    </row>
    <row r="14" spans="1:4" x14ac:dyDescent="0.2">
      <c r="A14" s="33" t="s">
        <v>29</v>
      </c>
      <c r="B14" s="32" t="s">
        <v>934</v>
      </c>
      <c r="C14" s="34">
        <v>44886.510462962964</v>
      </c>
      <c r="D14" s="37">
        <v>11119</v>
      </c>
    </row>
    <row r="15" spans="1:4" x14ac:dyDescent="0.2">
      <c r="A15" s="33" t="s">
        <v>31</v>
      </c>
      <c r="B15" s="32" t="s">
        <v>962</v>
      </c>
      <c r="C15" s="34">
        <v>44879.334027777775</v>
      </c>
      <c r="D15" s="37">
        <v>111936</v>
      </c>
    </row>
    <row r="16" spans="1:4" x14ac:dyDescent="0.2">
      <c r="A16" s="33" t="s">
        <v>32</v>
      </c>
      <c r="B16" s="32" t="s">
        <v>933</v>
      </c>
      <c r="C16" s="34">
        <v>44879.430937500001</v>
      </c>
      <c r="D16" s="37">
        <v>10378</v>
      </c>
    </row>
    <row r="17" spans="1:4" x14ac:dyDescent="0.2">
      <c r="A17" s="33" t="s">
        <v>33</v>
      </c>
      <c r="B17" s="32" t="s">
        <v>963</v>
      </c>
      <c r="C17" s="34">
        <v>44880.657083333332</v>
      </c>
      <c r="D17" s="37">
        <v>63941</v>
      </c>
    </row>
    <row r="18" spans="1:4" x14ac:dyDescent="0.2">
      <c r="A18" s="33" t="s">
        <v>36</v>
      </c>
      <c r="B18" s="32" t="s">
        <v>964</v>
      </c>
      <c r="C18" s="34">
        <v>44875.365648148145</v>
      </c>
      <c r="D18" s="37">
        <v>200961</v>
      </c>
    </row>
    <row r="19" spans="1:4" x14ac:dyDescent="0.2">
      <c r="A19" s="33" t="s">
        <v>38</v>
      </c>
      <c r="B19" s="32" t="s">
        <v>965</v>
      </c>
      <c r="C19" s="34">
        <v>44869.632187499999</v>
      </c>
      <c r="D19" s="37">
        <v>676065</v>
      </c>
    </row>
    <row r="20" spans="1:4" x14ac:dyDescent="0.2">
      <c r="A20" s="33" t="s">
        <v>39</v>
      </c>
      <c r="B20" s="32" t="s">
        <v>928</v>
      </c>
      <c r="C20" s="34">
        <v>44873.948344907411</v>
      </c>
      <c r="D20" s="37">
        <v>128244</v>
      </c>
    </row>
    <row r="21" spans="1:4" x14ac:dyDescent="0.2">
      <c r="A21" s="33" t="s">
        <v>212</v>
      </c>
      <c r="B21" s="32" t="s">
        <v>966</v>
      </c>
      <c r="C21" s="34">
        <v>44869.736273148148</v>
      </c>
      <c r="D21" s="37">
        <v>297233</v>
      </c>
    </row>
    <row r="22" spans="1:4" x14ac:dyDescent="0.2">
      <c r="A22" s="33" t="s">
        <v>44</v>
      </c>
      <c r="B22" s="32" t="s">
        <v>2</v>
      </c>
      <c r="C22" s="34">
        <v>44880.536215277774</v>
      </c>
      <c r="D22" s="37">
        <v>84537</v>
      </c>
    </row>
    <row r="23" spans="1:4" x14ac:dyDescent="0.2">
      <c r="A23" s="33" t="s">
        <v>47</v>
      </c>
      <c r="B23" s="32" t="s">
        <v>967</v>
      </c>
      <c r="C23" s="34">
        <v>44893.617418981485</v>
      </c>
      <c r="D23" s="37">
        <v>68199</v>
      </c>
    </row>
    <row r="24" spans="1:4" x14ac:dyDescent="0.2">
      <c r="A24" s="33" t="s">
        <v>49</v>
      </c>
      <c r="B24" s="32" t="s">
        <v>968</v>
      </c>
      <c r="C24" s="34">
        <v>44883.541168981479</v>
      </c>
      <c r="D24" s="37">
        <v>243146</v>
      </c>
    </row>
    <row r="25" spans="1:4" x14ac:dyDescent="0.2">
      <c r="A25" s="33" t="s">
        <v>54</v>
      </c>
      <c r="B25" s="32" t="s">
        <v>917</v>
      </c>
      <c r="C25" s="34">
        <v>44886.342372685183</v>
      </c>
      <c r="D25" s="37">
        <v>47596</v>
      </c>
    </row>
    <row r="26" spans="1:4" x14ac:dyDescent="0.2">
      <c r="A26" s="33" t="s">
        <v>59</v>
      </c>
      <c r="B26" s="32" t="s">
        <v>969</v>
      </c>
      <c r="C26" s="34">
        <v>44872.54047453704</v>
      </c>
      <c r="D26" s="37">
        <v>186807</v>
      </c>
    </row>
    <row r="27" spans="1:4" x14ac:dyDescent="0.2">
      <c r="A27" s="33" t="s">
        <v>56</v>
      </c>
      <c r="B27" s="32" t="s">
        <v>970</v>
      </c>
      <c r="C27" s="34">
        <v>44893.282037037039</v>
      </c>
      <c r="D27" s="37">
        <v>106747</v>
      </c>
    </row>
    <row r="28" spans="1:4" x14ac:dyDescent="0.2">
      <c r="A28" s="33" t="s">
        <v>60</v>
      </c>
      <c r="B28" s="32" t="s">
        <v>912</v>
      </c>
      <c r="C28" s="34">
        <v>44874.324629629627</v>
      </c>
      <c r="D28" s="37">
        <v>40771</v>
      </c>
    </row>
    <row r="29" spans="1:4" x14ac:dyDescent="0.2">
      <c r="A29" s="33" t="s">
        <v>62</v>
      </c>
      <c r="B29" s="32" t="s">
        <v>971</v>
      </c>
      <c r="C29" s="34">
        <v>44882.474085648151</v>
      </c>
      <c r="D29" s="37">
        <v>140847</v>
      </c>
    </row>
    <row r="30" spans="1:4" x14ac:dyDescent="0.2">
      <c r="A30" s="33" t="s">
        <v>64</v>
      </c>
      <c r="B30" s="32" t="s">
        <v>910</v>
      </c>
      <c r="C30" s="34">
        <v>44887.582303240742</v>
      </c>
      <c r="D30" s="37">
        <v>84508</v>
      </c>
    </row>
    <row r="31" spans="1:4" x14ac:dyDescent="0.2">
      <c r="A31" s="33" t="s">
        <v>66</v>
      </c>
      <c r="B31" s="32" t="s">
        <v>972</v>
      </c>
      <c r="C31" s="34">
        <v>44875.460046296299</v>
      </c>
      <c r="D31" s="37">
        <v>154931</v>
      </c>
    </row>
    <row r="32" spans="1:4" x14ac:dyDescent="0.2">
      <c r="A32" s="33" t="s">
        <v>67</v>
      </c>
      <c r="B32" s="32" t="s">
        <v>973</v>
      </c>
      <c r="C32" s="34">
        <v>44874.467407407406</v>
      </c>
      <c r="D32" s="37">
        <v>193479</v>
      </c>
    </row>
    <row r="33" spans="1:4" x14ac:dyDescent="0.2">
      <c r="A33" s="33" t="s">
        <v>68</v>
      </c>
      <c r="B33" s="32" t="s">
        <v>974</v>
      </c>
      <c r="C33" s="34">
        <v>44873.670844907407</v>
      </c>
      <c r="D33" s="37">
        <v>259455</v>
      </c>
    </row>
    <row r="34" spans="1:4" x14ac:dyDescent="0.2">
      <c r="A34" s="33" t="s">
        <v>69</v>
      </c>
      <c r="B34" s="32" t="s">
        <v>908</v>
      </c>
      <c r="C34" s="34">
        <v>44893.694756944446</v>
      </c>
      <c r="D34" s="37">
        <v>23721</v>
      </c>
    </row>
    <row r="35" spans="1:4" x14ac:dyDescent="0.2">
      <c r="A35" s="33" t="s">
        <v>72</v>
      </c>
      <c r="B35" s="32" t="s">
        <v>975</v>
      </c>
      <c r="C35" s="34">
        <v>44886.425138888888</v>
      </c>
      <c r="D35" s="37">
        <v>1038701</v>
      </c>
    </row>
    <row r="36" spans="1:4" x14ac:dyDescent="0.2">
      <c r="A36" s="33" t="s">
        <v>76</v>
      </c>
      <c r="B36" s="32" t="s">
        <v>903</v>
      </c>
      <c r="C36" s="34">
        <v>44872.368368055555</v>
      </c>
      <c r="D36" s="37">
        <v>126021</v>
      </c>
    </row>
    <row r="37" spans="1:4" x14ac:dyDescent="0.2">
      <c r="A37" s="33" t="s">
        <v>82</v>
      </c>
      <c r="B37" s="32" t="s">
        <v>897</v>
      </c>
      <c r="C37" s="34">
        <v>44870.651435185187</v>
      </c>
      <c r="D37" s="37">
        <v>145961</v>
      </c>
    </row>
    <row r="38" spans="1:4" x14ac:dyDescent="0.2">
      <c r="A38" s="33" t="s">
        <v>84</v>
      </c>
      <c r="B38" s="32" t="s">
        <v>976</v>
      </c>
      <c r="C38" s="34">
        <v>44872.427465277775</v>
      </c>
      <c r="D38" s="37">
        <v>621950</v>
      </c>
    </row>
    <row r="39" spans="1:4" x14ac:dyDescent="0.2">
      <c r="A39" s="33" t="s">
        <v>89</v>
      </c>
      <c r="B39" s="32" t="s">
        <v>977</v>
      </c>
      <c r="C39" s="34">
        <v>44894.526990740742</v>
      </c>
      <c r="D39" s="37">
        <v>75530</v>
      </c>
    </row>
    <row r="40" spans="1:4" x14ac:dyDescent="0.2">
      <c r="A40" s="33" t="s">
        <v>93</v>
      </c>
      <c r="B40" s="32" t="s">
        <v>978</v>
      </c>
      <c r="C40" s="34">
        <v>44894.393229166664</v>
      </c>
      <c r="D40" s="37">
        <v>22239</v>
      </c>
    </row>
    <row r="41" spans="1:4" x14ac:dyDescent="0.2">
      <c r="A41" s="33" t="s">
        <v>94</v>
      </c>
      <c r="B41" s="32" t="s">
        <v>888</v>
      </c>
      <c r="C41" s="34">
        <v>44872.321064814816</v>
      </c>
      <c r="D41" s="37">
        <v>3706</v>
      </c>
    </row>
    <row r="42" spans="1:4" x14ac:dyDescent="0.2">
      <c r="A42" s="33" t="s">
        <v>104</v>
      </c>
      <c r="B42" s="32" t="s">
        <v>877</v>
      </c>
      <c r="C42" s="34">
        <v>44888.596435185187</v>
      </c>
      <c r="D42" s="37">
        <v>7413</v>
      </c>
    </row>
    <row r="43" spans="1:4" x14ac:dyDescent="0.2">
      <c r="A43" s="33" t="s">
        <v>244</v>
      </c>
      <c r="B43" s="32" t="s">
        <v>876</v>
      </c>
      <c r="C43" s="34">
        <v>44888.385659722226</v>
      </c>
      <c r="D43" s="37">
        <v>8895</v>
      </c>
    </row>
    <row r="44" spans="1:4" x14ac:dyDescent="0.2">
      <c r="A44" s="33" t="s">
        <v>107</v>
      </c>
      <c r="B44" s="32" t="s">
        <v>875</v>
      </c>
      <c r="C44" s="34">
        <v>44893.499340277776</v>
      </c>
      <c r="D44" s="37">
        <v>14826</v>
      </c>
    </row>
    <row r="45" spans="1:4" x14ac:dyDescent="0.2">
      <c r="A45" s="33" t="s">
        <v>108</v>
      </c>
      <c r="B45" s="32" t="s">
        <v>979</v>
      </c>
      <c r="C45" s="34">
        <v>44880.512418981481</v>
      </c>
      <c r="D45" s="37">
        <v>206692</v>
      </c>
    </row>
    <row r="46" spans="1:4" x14ac:dyDescent="0.2">
      <c r="A46" s="33" t="s">
        <v>109</v>
      </c>
      <c r="B46" s="32" t="s">
        <v>980</v>
      </c>
      <c r="C46" s="34">
        <v>44895.393645833334</v>
      </c>
      <c r="D46" s="37">
        <v>118515</v>
      </c>
    </row>
    <row r="47" spans="1:4" x14ac:dyDescent="0.2">
      <c r="A47" s="33" t="s">
        <v>111</v>
      </c>
      <c r="B47" s="32" t="s">
        <v>873</v>
      </c>
      <c r="C47" s="34">
        <v>44894.651967592596</v>
      </c>
      <c r="D47" s="37">
        <v>15567</v>
      </c>
    </row>
    <row r="48" spans="1:4" x14ac:dyDescent="0.2">
      <c r="A48" s="33" t="s">
        <v>113</v>
      </c>
      <c r="B48" s="32" t="s">
        <v>981</v>
      </c>
      <c r="C48" s="34">
        <v>44887.646539351852</v>
      </c>
      <c r="D48" s="37">
        <v>145509</v>
      </c>
    </row>
    <row r="49" spans="1:4" x14ac:dyDescent="0.2">
      <c r="A49" s="33" t="s">
        <v>117</v>
      </c>
      <c r="B49" s="32" t="s">
        <v>868</v>
      </c>
      <c r="C49" s="34">
        <v>44893.697488425925</v>
      </c>
      <c r="D49" s="37">
        <v>412904</v>
      </c>
    </row>
    <row r="50" spans="1:4" x14ac:dyDescent="0.2">
      <c r="A50" s="33" t="s">
        <v>120</v>
      </c>
      <c r="B50" s="32" t="s">
        <v>865</v>
      </c>
      <c r="C50" s="34">
        <v>44881.597199074073</v>
      </c>
      <c r="D50" s="37">
        <v>100816</v>
      </c>
    </row>
    <row r="51" spans="1:4" x14ac:dyDescent="0.2">
      <c r="A51" s="33" t="s">
        <v>122</v>
      </c>
      <c r="B51" s="32" t="s">
        <v>863</v>
      </c>
      <c r="C51" s="34">
        <v>44872.586087962962</v>
      </c>
      <c r="D51" s="37">
        <v>177912</v>
      </c>
    </row>
    <row r="52" spans="1:4" x14ac:dyDescent="0.2">
      <c r="A52" s="33" t="s">
        <v>123</v>
      </c>
      <c r="B52" s="32" t="s">
        <v>862</v>
      </c>
      <c r="C52" s="34">
        <v>44887.597349537034</v>
      </c>
      <c r="D52" s="37">
        <v>75450</v>
      </c>
    </row>
    <row r="53" spans="1:4" x14ac:dyDescent="0.2">
      <c r="A53" s="33" t="s">
        <v>124</v>
      </c>
      <c r="B53" s="32" t="s">
        <v>861</v>
      </c>
      <c r="C53" s="34">
        <v>44894.50576388889</v>
      </c>
      <c r="D53" s="37">
        <v>3739</v>
      </c>
    </row>
    <row r="54" spans="1:4" x14ac:dyDescent="0.2">
      <c r="A54" s="33" t="s">
        <v>126</v>
      </c>
      <c r="B54" s="32" t="s">
        <v>982</v>
      </c>
      <c r="C54" s="34">
        <v>44881.536469907405</v>
      </c>
      <c r="D54" s="37">
        <v>126021</v>
      </c>
    </row>
    <row r="55" spans="1:4" x14ac:dyDescent="0.2">
      <c r="A55" s="33" t="s">
        <v>208</v>
      </c>
      <c r="B55" s="32" t="s">
        <v>983</v>
      </c>
      <c r="C55" s="34">
        <v>44894.525706018518</v>
      </c>
      <c r="D55" s="37">
        <v>81565</v>
      </c>
    </row>
    <row r="56" spans="1:4" x14ac:dyDescent="0.2">
      <c r="A56" s="33" t="s">
        <v>132</v>
      </c>
      <c r="B56" s="32" t="s">
        <v>984</v>
      </c>
      <c r="C56" s="34">
        <v>44896.59033564815</v>
      </c>
      <c r="D56" s="37">
        <v>82284</v>
      </c>
    </row>
    <row r="57" spans="1:4" x14ac:dyDescent="0.2">
      <c r="A57" s="33" t="s">
        <v>133</v>
      </c>
      <c r="B57" s="32" t="s">
        <v>855</v>
      </c>
      <c r="C57" s="34">
        <v>44872.512418981481</v>
      </c>
      <c r="D57" s="37">
        <v>28910</v>
      </c>
    </row>
    <row r="58" spans="1:4" x14ac:dyDescent="0.2">
      <c r="A58" s="33" t="s">
        <v>71</v>
      </c>
      <c r="B58" s="32" t="s">
        <v>985</v>
      </c>
      <c r="C58" s="34">
        <v>44876.356932870367</v>
      </c>
      <c r="D58" s="37">
        <v>299547</v>
      </c>
    </row>
    <row r="59" spans="1:4" x14ac:dyDescent="0.2">
      <c r="A59" s="33" t="s">
        <v>135</v>
      </c>
      <c r="B59" s="32" t="s">
        <v>852</v>
      </c>
      <c r="C59" s="34">
        <v>44895.404814814814</v>
      </c>
      <c r="D59" s="37">
        <v>83025</v>
      </c>
    </row>
    <row r="60" spans="1:4" x14ac:dyDescent="0.2">
      <c r="A60" s="33" t="s">
        <v>136</v>
      </c>
      <c r="B60" s="32" t="s">
        <v>986</v>
      </c>
      <c r="C60" s="34">
        <v>44871.533935185187</v>
      </c>
      <c r="D60" s="37">
        <v>175806</v>
      </c>
    </row>
    <row r="61" spans="1:4" x14ac:dyDescent="0.2">
      <c r="A61" s="33" t="s">
        <v>137</v>
      </c>
      <c r="B61" s="32" t="s">
        <v>851</v>
      </c>
      <c r="C61" s="34">
        <v>44893.666076388887</v>
      </c>
      <c r="D61" s="37">
        <v>7449</v>
      </c>
    </row>
    <row r="62" spans="1:4" x14ac:dyDescent="0.2">
      <c r="A62" s="33" t="s">
        <v>143</v>
      </c>
      <c r="B62" s="32" t="s">
        <v>846</v>
      </c>
      <c r="C62" s="34">
        <v>44894.639305555553</v>
      </c>
      <c r="D62" s="37">
        <v>20223</v>
      </c>
    </row>
    <row r="63" spans="1:4" x14ac:dyDescent="0.2">
      <c r="A63" s="33" t="s">
        <v>144</v>
      </c>
      <c r="B63" s="32" t="s">
        <v>987</v>
      </c>
      <c r="C63" s="34">
        <v>44883.392939814818</v>
      </c>
      <c r="D63" s="37">
        <v>275684</v>
      </c>
    </row>
    <row r="64" spans="1:4" x14ac:dyDescent="0.2">
      <c r="A64" s="33" t="s">
        <v>145</v>
      </c>
      <c r="B64" s="32" t="s">
        <v>845</v>
      </c>
      <c r="C64" s="34">
        <v>44872.576782407406</v>
      </c>
      <c r="D64" s="37">
        <v>77095</v>
      </c>
    </row>
    <row r="65" spans="1:4" x14ac:dyDescent="0.2">
      <c r="A65" s="33" t="s">
        <v>150</v>
      </c>
      <c r="B65" s="32" t="s">
        <v>988</v>
      </c>
      <c r="C65" s="34">
        <v>44872.385127314818</v>
      </c>
      <c r="D65" s="37">
        <v>332102</v>
      </c>
    </row>
    <row r="66" spans="1:4" x14ac:dyDescent="0.2">
      <c r="A66" s="33" t="s">
        <v>152</v>
      </c>
      <c r="B66" s="32" t="s">
        <v>839</v>
      </c>
      <c r="C66" s="34">
        <v>44872.593773148146</v>
      </c>
      <c r="D66" s="37">
        <v>29652</v>
      </c>
    </row>
    <row r="67" spans="1:4" x14ac:dyDescent="0.2">
      <c r="A67" s="33" t="s">
        <v>153</v>
      </c>
      <c r="B67" s="32" t="s">
        <v>837</v>
      </c>
      <c r="C67" s="34">
        <v>44872.280925925923</v>
      </c>
      <c r="D67" s="37">
        <v>22359</v>
      </c>
    </row>
    <row r="68" spans="1:4" x14ac:dyDescent="0.2">
      <c r="A68" s="33" t="s">
        <v>157</v>
      </c>
      <c r="B68" s="32" t="s">
        <v>832</v>
      </c>
      <c r="C68" s="34">
        <v>44876.377152777779</v>
      </c>
      <c r="D68" s="37">
        <v>103908</v>
      </c>
    </row>
    <row r="69" spans="1:4" x14ac:dyDescent="0.2">
      <c r="A69" s="33" t="s">
        <v>158</v>
      </c>
      <c r="B69" s="32" t="s">
        <v>831</v>
      </c>
      <c r="C69" s="34">
        <v>44881.372523148151</v>
      </c>
      <c r="D69" s="37">
        <v>56855</v>
      </c>
    </row>
    <row r="70" spans="1:4" x14ac:dyDescent="0.2">
      <c r="A70" s="33" t="s">
        <v>159</v>
      </c>
      <c r="B70" s="32" t="s">
        <v>830</v>
      </c>
      <c r="C70" s="34">
        <v>44879.419178240743</v>
      </c>
      <c r="D70" s="37">
        <v>52632</v>
      </c>
    </row>
    <row r="71" spans="1:4" x14ac:dyDescent="0.2">
      <c r="A71" s="33" t="s">
        <v>161</v>
      </c>
      <c r="B71" s="32" t="s">
        <v>989</v>
      </c>
      <c r="C71" s="34">
        <v>44893.767083333332</v>
      </c>
      <c r="D71" s="37">
        <v>173464</v>
      </c>
    </row>
    <row r="72" spans="1:4" x14ac:dyDescent="0.2">
      <c r="A72" s="33" t="s">
        <v>162</v>
      </c>
      <c r="B72" s="32" t="s">
        <v>990</v>
      </c>
      <c r="C72" s="34">
        <v>44894.413124999999</v>
      </c>
      <c r="D72" s="37">
        <v>159379</v>
      </c>
    </row>
    <row r="73" spans="1:4" x14ac:dyDescent="0.2">
      <c r="A73" s="33" t="s">
        <v>165</v>
      </c>
      <c r="B73" s="32" t="s">
        <v>826</v>
      </c>
      <c r="C73" s="34">
        <v>44894.43005787037</v>
      </c>
      <c r="D73" s="37">
        <v>741</v>
      </c>
    </row>
    <row r="74" spans="1:4" x14ac:dyDescent="0.2">
      <c r="A74" s="33" t="s">
        <v>166</v>
      </c>
      <c r="B74" s="32" t="s">
        <v>825</v>
      </c>
      <c r="C74" s="34">
        <v>44894.679247685184</v>
      </c>
      <c r="D74" s="37">
        <v>211270</v>
      </c>
    </row>
    <row r="75" spans="1:4" x14ac:dyDescent="0.2">
      <c r="A75" s="33" t="s">
        <v>210</v>
      </c>
      <c r="B75" s="32" t="s">
        <v>824</v>
      </c>
      <c r="C75" s="34">
        <v>44883.420474537037</v>
      </c>
      <c r="D75" s="37">
        <v>57868</v>
      </c>
    </row>
    <row r="76" spans="1:4" x14ac:dyDescent="0.2">
      <c r="A76" s="33" t="s">
        <v>167</v>
      </c>
      <c r="B76" s="32" t="s">
        <v>823</v>
      </c>
      <c r="C76" s="34">
        <v>44872.385162037041</v>
      </c>
      <c r="D76" s="37">
        <v>787260</v>
      </c>
    </row>
    <row r="77" spans="1:4" x14ac:dyDescent="0.2">
      <c r="A77" s="33" t="s">
        <v>168</v>
      </c>
      <c r="B77" s="32" t="s">
        <v>991</v>
      </c>
      <c r="C77" s="34">
        <v>44872.453206018516</v>
      </c>
      <c r="D77" s="37">
        <v>91921</v>
      </c>
    </row>
    <row r="78" spans="1:4" x14ac:dyDescent="0.2">
      <c r="A78" s="33" t="s">
        <v>174</v>
      </c>
      <c r="B78" s="32" t="s">
        <v>992</v>
      </c>
      <c r="C78" s="34">
        <v>44887.505185185182</v>
      </c>
      <c r="D78" s="37">
        <v>126762</v>
      </c>
    </row>
    <row r="79" spans="1:4" x14ac:dyDescent="0.2">
      <c r="A79" s="33" t="s">
        <v>101</v>
      </c>
      <c r="B79" s="32" t="s">
        <v>817</v>
      </c>
      <c r="C79" s="34">
        <v>44869.642245370371</v>
      </c>
      <c r="D79" s="37">
        <v>10418</v>
      </c>
    </row>
    <row r="80" spans="1:4" x14ac:dyDescent="0.2">
      <c r="A80" s="33" t="s">
        <v>175</v>
      </c>
      <c r="B80" s="32" t="s">
        <v>816</v>
      </c>
      <c r="C80" s="34">
        <v>44883.670868055553</v>
      </c>
      <c r="D80" s="37">
        <v>38677</v>
      </c>
    </row>
    <row r="81" spans="1:4" x14ac:dyDescent="0.2">
      <c r="A81" s="33" t="s">
        <v>179</v>
      </c>
      <c r="B81" s="32" t="s">
        <v>812</v>
      </c>
      <c r="C81" s="34">
        <v>44895.639594907407</v>
      </c>
      <c r="D81" s="37">
        <v>93639</v>
      </c>
    </row>
    <row r="82" spans="1:4" x14ac:dyDescent="0.2">
      <c r="A82" s="33" t="s">
        <v>181</v>
      </c>
      <c r="B82" s="32" t="s">
        <v>810</v>
      </c>
      <c r="C82" s="34">
        <v>44887.566354166665</v>
      </c>
      <c r="D82" s="37">
        <v>649162</v>
      </c>
    </row>
    <row r="83" spans="1:4" x14ac:dyDescent="0.2">
      <c r="A83" s="33" t="s">
        <v>182</v>
      </c>
      <c r="B83" s="32" t="s">
        <v>809</v>
      </c>
      <c r="C83" s="34">
        <v>44880.694293981483</v>
      </c>
      <c r="D83" s="37">
        <v>32617</v>
      </c>
    </row>
    <row r="84" spans="1:4" x14ac:dyDescent="0.2">
      <c r="A84" s="33" t="s">
        <v>183</v>
      </c>
      <c r="B84" s="32" t="s">
        <v>808</v>
      </c>
      <c r="C84" s="34">
        <v>44873.336817129632</v>
      </c>
      <c r="D84" s="37">
        <v>5960</v>
      </c>
    </row>
    <row r="85" spans="1:4" x14ac:dyDescent="0.2">
      <c r="A85" s="33" t="s">
        <v>184</v>
      </c>
      <c r="B85" s="32" t="s">
        <v>993</v>
      </c>
      <c r="C85" s="34">
        <v>44873.493449074071</v>
      </c>
      <c r="D85" s="37">
        <v>138623</v>
      </c>
    </row>
    <row r="86" spans="1:4" x14ac:dyDescent="0.2">
      <c r="A86" s="33" t="s">
        <v>186</v>
      </c>
      <c r="B86" s="32" t="s">
        <v>994</v>
      </c>
      <c r="C86" s="34">
        <v>44888.601261574076</v>
      </c>
      <c r="D86" s="37">
        <v>27435</v>
      </c>
    </row>
    <row r="87" spans="1:4" x14ac:dyDescent="0.2">
      <c r="A87" s="33" t="s">
        <v>192</v>
      </c>
      <c r="B87" s="32" t="s">
        <v>801</v>
      </c>
      <c r="C87" s="34">
        <v>44895.339108796295</v>
      </c>
      <c r="D87" s="37">
        <v>85990</v>
      </c>
    </row>
    <row r="88" spans="1:4" x14ac:dyDescent="0.2">
      <c r="A88" s="33" t="s">
        <v>193</v>
      </c>
      <c r="B88" s="32" t="s">
        <v>800</v>
      </c>
      <c r="C88" s="34">
        <v>44886.596898148149</v>
      </c>
      <c r="D88" s="37">
        <v>52632</v>
      </c>
    </row>
    <row r="89" spans="1:4" x14ac:dyDescent="0.2">
      <c r="A89" s="33" t="s">
        <v>195</v>
      </c>
      <c r="B89" s="32" t="s">
        <v>995</v>
      </c>
      <c r="C89" s="34">
        <v>44873.401898148149</v>
      </c>
      <c r="D89" s="37">
        <v>109712</v>
      </c>
    </row>
    <row r="90" spans="1:4" x14ac:dyDescent="0.2">
      <c r="A90" s="33" t="s">
        <v>197</v>
      </c>
      <c r="B90" s="32" t="s">
        <v>797</v>
      </c>
      <c r="C90" s="34">
        <v>44880.652974537035</v>
      </c>
      <c r="D90" s="37">
        <v>18532</v>
      </c>
    </row>
    <row r="91" spans="1:4" x14ac:dyDescent="0.2">
      <c r="A91" s="33" t="s">
        <v>206</v>
      </c>
      <c r="B91" s="32" t="s">
        <v>996</v>
      </c>
      <c r="C91" s="34">
        <v>44873.355706018519</v>
      </c>
      <c r="D91" s="37">
        <v>147099</v>
      </c>
    </row>
    <row r="92" spans="1:4" x14ac:dyDescent="0.2">
      <c r="A92" s="33" t="s">
        <v>204</v>
      </c>
      <c r="B92" s="32" t="s">
        <v>790</v>
      </c>
      <c r="C92" s="34">
        <v>44922.064629629633</v>
      </c>
      <c r="D92" s="37">
        <v>57821</v>
      </c>
    </row>
    <row r="93" spans="1:4" x14ac:dyDescent="0.2">
      <c r="A93" s="33" t="s">
        <v>205</v>
      </c>
      <c r="B93" s="32" t="s">
        <v>789</v>
      </c>
      <c r="C93" s="34">
        <v>44883.802199074074</v>
      </c>
      <c r="D93" s="37">
        <v>66717</v>
      </c>
    </row>
    <row r="94" spans="1:4" x14ac:dyDescent="0.2">
      <c r="A94" s="33" t="s">
        <v>207</v>
      </c>
      <c r="B94" s="32" t="s">
        <v>788</v>
      </c>
      <c r="C94" s="34">
        <v>44883.654039351852</v>
      </c>
      <c r="D94" s="37">
        <v>131210</v>
      </c>
    </row>
    <row r="95" spans="1:4" x14ac:dyDescent="0.2">
      <c r="A95" s="33" t="s">
        <v>61</v>
      </c>
      <c r="B95" s="32" t="s">
        <v>787</v>
      </c>
      <c r="C95" s="34">
        <v>44893.581631944442</v>
      </c>
      <c r="D95" s="37">
        <v>55597</v>
      </c>
    </row>
    <row r="96" spans="1:4" x14ac:dyDescent="0.2">
      <c r="A96" s="33" t="s">
        <v>220</v>
      </c>
      <c r="B96" s="32" t="s">
        <v>997</v>
      </c>
      <c r="C96" s="34">
        <v>44882.387499999997</v>
      </c>
      <c r="D96" s="37">
        <v>94474</v>
      </c>
    </row>
    <row r="97" spans="1:4" x14ac:dyDescent="0.2">
      <c r="A97" s="33" t="s">
        <v>211</v>
      </c>
      <c r="B97" s="32" t="s">
        <v>998</v>
      </c>
      <c r="C97" s="34">
        <v>44880.389374999999</v>
      </c>
      <c r="D97" s="37">
        <v>185181</v>
      </c>
    </row>
    <row r="98" spans="1:4" x14ac:dyDescent="0.2">
      <c r="A98" s="33" t="s">
        <v>214</v>
      </c>
      <c r="B98" s="32" t="s">
        <v>785</v>
      </c>
      <c r="C98" s="34">
        <v>44894.407094907408</v>
      </c>
      <c r="D98" s="37">
        <v>61644</v>
      </c>
    </row>
    <row r="99" spans="1:4" x14ac:dyDescent="0.2">
      <c r="A99" s="33" t="s">
        <v>216</v>
      </c>
      <c r="B99" s="32" t="s">
        <v>999</v>
      </c>
      <c r="C99" s="34">
        <v>44896.520960648151</v>
      </c>
      <c r="D99" s="37">
        <v>1090452</v>
      </c>
    </row>
    <row r="100" spans="1:4" x14ac:dyDescent="0.2">
      <c r="A100" s="33" t="s">
        <v>221</v>
      </c>
      <c r="B100" s="32" t="s">
        <v>1000</v>
      </c>
      <c r="C100" s="34">
        <v>44883.523159722223</v>
      </c>
      <c r="D100" s="37">
        <v>60032</v>
      </c>
    </row>
    <row r="101" spans="1:4" x14ac:dyDescent="0.2">
      <c r="A101" s="33" t="s">
        <v>222</v>
      </c>
      <c r="B101" s="32" t="s">
        <v>1001</v>
      </c>
      <c r="C101" s="34">
        <v>44893.377418981479</v>
      </c>
      <c r="D101" s="37">
        <v>554492</v>
      </c>
    </row>
    <row r="102" spans="1:4" x14ac:dyDescent="0.2">
      <c r="A102" s="33" t="s">
        <v>223</v>
      </c>
      <c r="B102" s="32" t="s">
        <v>781</v>
      </c>
      <c r="C102" s="34">
        <v>44880.531504629631</v>
      </c>
      <c r="D102" s="37">
        <v>2223</v>
      </c>
    </row>
    <row r="103" spans="1:4" x14ac:dyDescent="0.2">
      <c r="A103" s="33" t="s">
        <v>226</v>
      </c>
      <c r="B103" s="32" t="s">
        <v>778</v>
      </c>
      <c r="C103" s="34">
        <v>44869.624756944446</v>
      </c>
      <c r="D103" s="37">
        <v>167533</v>
      </c>
    </row>
    <row r="104" spans="1:4" x14ac:dyDescent="0.2">
      <c r="A104" s="33" t="s">
        <v>227</v>
      </c>
      <c r="B104" s="32" t="s">
        <v>1002</v>
      </c>
      <c r="C104" s="34">
        <v>44890.482893518521</v>
      </c>
      <c r="D104" s="37">
        <v>11119</v>
      </c>
    </row>
    <row r="105" spans="1:4" x14ac:dyDescent="0.2">
      <c r="A105" s="33" t="s">
        <v>228</v>
      </c>
      <c r="B105" s="32" t="s">
        <v>776</v>
      </c>
      <c r="C105" s="34">
        <v>44872.613518518519</v>
      </c>
      <c r="D105" s="37">
        <v>8895</v>
      </c>
    </row>
    <row r="106" spans="1:4" x14ac:dyDescent="0.2">
      <c r="A106" s="33" t="s">
        <v>230</v>
      </c>
      <c r="B106" s="32" t="s">
        <v>1003</v>
      </c>
      <c r="C106" s="34">
        <v>44882.688113425924</v>
      </c>
      <c r="D106" s="37">
        <v>340998</v>
      </c>
    </row>
    <row r="107" spans="1:4" x14ac:dyDescent="0.2">
      <c r="A107" s="33" t="s">
        <v>231</v>
      </c>
      <c r="B107" s="32" t="s">
        <v>1004</v>
      </c>
      <c r="C107" s="34">
        <v>44896.580671296295</v>
      </c>
      <c r="D107" s="37">
        <v>1447758</v>
      </c>
    </row>
    <row r="108" spans="1:4" x14ac:dyDescent="0.2">
      <c r="A108" s="33" t="s">
        <v>233</v>
      </c>
      <c r="B108" s="32" t="s">
        <v>772</v>
      </c>
      <c r="C108" s="34">
        <v>44882.415312500001</v>
      </c>
      <c r="D108" s="37">
        <v>27916</v>
      </c>
    </row>
    <row r="109" spans="1:4" x14ac:dyDescent="0.2">
      <c r="A109" s="33" t="s">
        <v>345</v>
      </c>
      <c r="B109" s="32" t="s">
        <v>771</v>
      </c>
      <c r="C109" s="34">
        <v>44894.617800925924</v>
      </c>
      <c r="D109" s="37">
        <v>68199</v>
      </c>
    </row>
    <row r="110" spans="1:4" x14ac:dyDescent="0.2">
      <c r="A110" s="33" t="s">
        <v>235</v>
      </c>
      <c r="B110" s="32" t="s">
        <v>769</v>
      </c>
      <c r="C110" s="34">
        <v>44880.372858796298</v>
      </c>
      <c r="D110" s="37">
        <v>40771</v>
      </c>
    </row>
    <row r="111" spans="1:4" x14ac:dyDescent="0.2">
      <c r="A111" s="33" t="s">
        <v>236</v>
      </c>
      <c r="B111" s="32" t="s">
        <v>768</v>
      </c>
      <c r="C111" s="34">
        <v>44870.435127314813</v>
      </c>
      <c r="D111" s="37">
        <v>171981</v>
      </c>
    </row>
    <row r="112" spans="1:4" x14ac:dyDescent="0.2">
      <c r="A112" s="33" t="s">
        <v>237</v>
      </c>
      <c r="B112" s="32" t="s">
        <v>1005</v>
      </c>
      <c r="C112" s="34">
        <v>44895.651701388888</v>
      </c>
      <c r="D112" s="37">
        <v>1000465</v>
      </c>
    </row>
    <row r="113" spans="1:4" x14ac:dyDescent="0.2">
      <c r="A113" s="33" t="s">
        <v>238</v>
      </c>
      <c r="B113" s="32" t="s">
        <v>1006</v>
      </c>
      <c r="C113" s="34">
        <v>44894.617060185185</v>
      </c>
      <c r="D113" s="37">
        <v>269833</v>
      </c>
    </row>
    <row r="114" spans="1:4" x14ac:dyDescent="0.2">
      <c r="A114" s="33" t="s">
        <v>240</v>
      </c>
      <c r="B114" s="32" t="s">
        <v>1007</v>
      </c>
      <c r="C114" s="34">
        <v>44869.64203703704</v>
      </c>
      <c r="D114" s="37">
        <v>129727</v>
      </c>
    </row>
    <row r="115" spans="1:4" x14ac:dyDescent="0.2">
      <c r="A115" s="33" t="s">
        <v>242</v>
      </c>
      <c r="B115" s="32" t="s">
        <v>764</v>
      </c>
      <c r="C115" s="34">
        <v>44895.639872685184</v>
      </c>
      <c r="D115" s="37">
        <v>29652</v>
      </c>
    </row>
    <row r="116" spans="1:4" x14ac:dyDescent="0.2">
      <c r="A116" s="33" t="s">
        <v>344</v>
      </c>
      <c r="B116" s="32" t="s">
        <v>1008</v>
      </c>
      <c r="C116" s="34">
        <v>44887.568194444444</v>
      </c>
      <c r="D116" s="37">
        <v>163086</v>
      </c>
    </row>
    <row r="117" spans="1:4" x14ac:dyDescent="0.2">
      <c r="A117" s="33" t="s">
        <v>246</v>
      </c>
      <c r="B117" s="32" t="s">
        <v>1009</v>
      </c>
      <c r="C117" s="34">
        <v>44872.397337962961</v>
      </c>
      <c r="D117" s="37">
        <v>128244</v>
      </c>
    </row>
    <row r="118" spans="1:4" x14ac:dyDescent="0.2">
      <c r="A118" s="33" t="s">
        <v>247</v>
      </c>
      <c r="B118" s="32" t="s">
        <v>1010</v>
      </c>
      <c r="C118" s="34">
        <v>44895.385277777779</v>
      </c>
      <c r="D118" s="37">
        <v>237216</v>
      </c>
    </row>
    <row r="119" spans="1:4" x14ac:dyDescent="0.2">
      <c r="A119" s="33" t="s">
        <v>273</v>
      </c>
      <c r="B119" s="32" t="s">
        <v>1011</v>
      </c>
      <c r="C119" s="34">
        <v>44881.554699074077</v>
      </c>
      <c r="D119" s="37">
        <v>71164</v>
      </c>
    </row>
    <row r="120" spans="1:4" x14ac:dyDescent="0.2">
      <c r="A120" s="33" t="s">
        <v>252</v>
      </c>
      <c r="B120" s="32" t="s">
        <v>757</v>
      </c>
      <c r="C120" s="34">
        <v>44872.350416666668</v>
      </c>
      <c r="D120" s="37">
        <v>117866</v>
      </c>
    </row>
    <row r="121" spans="1:4" x14ac:dyDescent="0.2">
      <c r="A121" s="33" t="s">
        <v>310</v>
      </c>
      <c r="B121" s="32" t="s">
        <v>755</v>
      </c>
      <c r="C121" s="34">
        <v>44873.533715277779</v>
      </c>
      <c r="D121" s="37">
        <v>103332</v>
      </c>
    </row>
    <row r="122" spans="1:4" x14ac:dyDescent="0.2">
      <c r="A122" s="33" t="s">
        <v>255</v>
      </c>
      <c r="B122" s="32" t="s">
        <v>753</v>
      </c>
      <c r="C122" s="34">
        <v>44869.677361111113</v>
      </c>
      <c r="D122" s="37">
        <v>97851</v>
      </c>
    </row>
    <row r="123" spans="1:4" x14ac:dyDescent="0.2">
      <c r="A123" s="33" t="s">
        <v>257</v>
      </c>
      <c r="B123" s="32" t="s">
        <v>751</v>
      </c>
      <c r="C123" s="34">
        <v>44874.595150462963</v>
      </c>
      <c r="D123" s="37">
        <v>112677</v>
      </c>
    </row>
    <row r="124" spans="1:4" x14ac:dyDescent="0.2">
      <c r="A124" s="33" t="s">
        <v>258</v>
      </c>
      <c r="B124" s="32" t="s">
        <v>1012</v>
      </c>
      <c r="C124" s="34">
        <v>44887.636574074073</v>
      </c>
      <c r="D124" s="37">
        <v>101558</v>
      </c>
    </row>
    <row r="125" spans="1:4" x14ac:dyDescent="0.2">
      <c r="A125" s="33" t="s">
        <v>259</v>
      </c>
      <c r="B125" s="32" t="s">
        <v>1013</v>
      </c>
      <c r="C125" s="34">
        <v>44887.662627314814</v>
      </c>
      <c r="D125" s="37">
        <v>162344</v>
      </c>
    </row>
    <row r="126" spans="1:4" x14ac:dyDescent="0.2">
      <c r="A126" s="33" t="s">
        <v>348</v>
      </c>
      <c r="B126" s="32" t="s">
        <v>1014</v>
      </c>
      <c r="C126" s="34">
        <v>44895.564108796294</v>
      </c>
      <c r="D126" s="37">
        <v>83766</v>
      </c>
    </row>
    <row r="127" spans="1:4" x14ac:dyDescent="0.2">
      <c r="A127" s="33" t="s">
        <v>262</v>
      </c>
      <c r="B127" s="32" t="s">
        <v>1015</v>
      </c>
      <c r="C127" s="34">
        <v>44895.465624999997</v>
      </c>
      <c r="D127" s="37">
        <v>243887</v>
      </c>
    </row>
    <row r="128" spans="1:4" x14ac:dyDescent="0.2">
      <c r="A128" s="33" t="s">
        <v>261</v>
      </c>
      <c r="B128" s="32" t="s">
        <v>1016</v>
      </c>
      <c r="C128" s="34">
        <v>44881.490636574075</v>
      </c>
      <c r="D128" s="37">
        <v>159379</v>
      </c>
    </row>
    <row r="129" spans="1:4" x14ac:dyDescent="0.2">
      <c r="A129" s="33" t="s">
        <v>346</v>
      </c>
      <c r="B129" s="32" t="s">
        <v>744</v>
      </c>
      <c r="C129" s="34">
        <v>44894.413831018515</v>
      </c>
      <c r="D129" s="37">
        <v>108492</v>
      </c>
    </row>
    <row r="130" spans="1:4" x14ac:dyDescent="0.2">
      <c r="A130" s="33" t="s">
        <v>266</v>
      </c>
      <c r="B130" s="32" t="s">
        <v>743</v>
      </c>
      <c r="C130" s="34">
        <v>44880.454247685186</v>
      </c>
      <c r="D130" s="37">
        <v>70423</v>
      </c>
    </row>
    <row r="131" spans="1:4" x14ac:dyDescent="0.2">
      <c r="A131" s="33" t="s">
        <v>267</v>
      </c>
      <c r="B131" s="32" t="s">
        <v>1017</v>
      </c>
      <c r="C131" s="34">
        <v>44879.646249999998</v>
      </c>
      <c r="D131" s="37">
        <v>1385489</v>
      </c>
    </row>
    <row r="132" spans="1:4" x14ac:dyDescent="0.2">
      <c r="A132" s="33" t="s">
        <v>270</v>
      </c>
      <c r="B132" s="32" t="s">
        <v>1018</v>
      </c>
      <c r="C132" s="34">
        <v>44882.610937500001</v>
      </c>
      <c r="D132" s="37">
        <v>169757</v>
      </c>
    </row>
    <row r="133" spans="1:4" x14ac:dyDescent="0.2">
      <c r="A133" s="33" t="s">
        <v>271</v>
      </c>
      <c r="B133" s="32" t="s">
        <v>742</v>
      </c>
      <c r="C133" s="34">
        <v>44880.435081018521</v>
      </c>
      <c r="D133" s="37">
        <v>163086</v>
      </c>
    </row>
    <row r="134" spans="1:4" x14ac:dyDescent="0.2">
      <c r="A134" s="33" t="s">
        <v>272</v>
      </c>
      <c r="B134" s="32" t="s">
        <v>741</v>
      </c>
      <c r="C134" s="34">
        <v>44869.675856481481</v>
      </c>
      <c r="D134" s="37">
        <v>41552</v>
      </c>
    </row>
    <row r="135" spans="1:4" x14ac:dyDescent="0.2">
      <c r="A135" s="33" t="s">
        <v>274</v>
      </c>
      <c r="B135" s="32" t="s">
        <v>740</v>
      </c>
      <c r="C135" s="34">
        <v>44893.791064814817</v>
      </c>
      <c r="D135" s="37">
        <v>18532</v>
      </c>
    </row>
    <row r="136" spans="1:4" x14ac:dyDescent="0.2">
      <c r="A136" s="33" t="s">
        <v>277</v>
      </c>
      <c r="B136" s="32" t="s">
        <v>1019</v>
      </c>
      <c r="C136" s="34">
        <v>44886.529745370368</v>
      </c>
      <c r="D136" s="37">
        <v>48339</v>
      </c>
    </row>
    <row r="137" spans="1:4" x14ac:dyDescent="0.2">
      <c r="A137" s="33" t="s">
        <v>307</v>
      </c>
      <c r="B137" s="32" t="s">
        <v>737</v>
      </c>
      <c r="C137" s="34">
        <v>44869.687245370369</v>
      </c>
      <c r="D137" s="37">
        <v>93050</v>
      </c>
    </row>
    <row r="138" spans="1:4" x14ac:dyDescent="0.2">
      <c r="A138" s="33" t="s">
        <v>285</v>
      </c>
      <c r="B138" s="32" t="s">
        <v>730</v>
      </c>
      <c r="C138" s="34">
        <v>44881.45008101852</v>
      </c>
      <c r="D138" s="37">
        <v>38625</v>
      </c>
    </row>
    <row r="139" spans="1:4" x14ac:dyDescent="0.2">
      <c r="A139" s="33" t="s">
        <v>288</v>
      </c>
      <c r="B139" s="32" t="s">
        <v>726</v>
      </c>
      <c r="C139" s="34">
        <v>44876.411863425928</v>
      </c>
      <c r="D139" s="37">
        <v>93403</v>
      </c>
    </row>
    <row r="140" spans="1:4" x14ac:dyDescent="0.2">
      <c r="A140" s="33" t="s">
        <v>289</v>
      </c>
      <c r="B140" s="32" t="s">
        <v>1020</v>
      </c>
      <c r="C140" s="34">
        <v>44894.429780092592</v>
      </c>
      <c r="D140" s="37">
        <v>174205</v>
      </c>
    </row>
    <row r="141" spans="1:4" x14ac:dyDescent="0.2">
      <c r="A141" s="33" t="s">
        <v>290</v>
      </c>
      <c r="B141" s="32" t="s">
        <v>724</v>
      </c>
      <c r="C141" s="34">
        <v>44895.642812500002</v>
      </c>
      <c r="D141" s="37">
        <v>29652</v>
      </c>
    </row>
    <row r="142" spans="1:4" x14ac:dyDescent="0.2">
      <c r="A142" s="33" t="s">
        <v>291</v>
      </c>
      <c r="B142" s="32" t="s">
        <v>1021</v>
      </c>
      <c r="C142" s="34">
        <v>44872.662719907406</v>
      </c>
      <c r="D142" s="37">
        <v>266868</v>
      </c>
    </row>
    <row r="143" spans="1:4" x14ac:dyDescent="0.2">
      <c r="A143" s="33" t="s">
        <v>292</v>
      </c>
      <c r="B143" s="32" t="s">
        <v>1022</v>
      </c>
      <c r="C143" s="34">
        <v>44872.521979166668</v>
      </c>
      <c r="D143" s="37">
        <v>233131</v>
      </c>
    </row>
    <row r="144" spans="1:4" x14ac:dyDescent="0.2">
      <c r="A144" s="33" t="s">
        <v>293</v>
      </c>
      <c r="B144" s="32" t="s">
        <v>723</v>
      </c>
      <c r="C144" s="34">
        <v>44893.346458333333</v>
      </c>
      <c r="D144" s="37">
        <v>31875</v>
      </c>
    </row>
    <row r="145" spans="1:4" x14ac:dyDescent="0.2">
      <c r="A145" s="33" t="s">
        <v>294</v>
      </c>
      <c r="B145" s="32" t="s">
        <v>722</v>
      </c>
      <c r="C145" s="34">
        <v>44879.665208333332</v>
      </c>
      <c r="D145" s="37">
        <v>93024</v>
      </c>
    </row>
    <row r="146" spans="1:4" x14ac:dyDescent="0.2">
      <c r="A146" s="33" t="s">
        <v>102</v>
      </c>
      <c r="B146" s="32" t="s">
        <v>1023</v>
      </c>
      <c r="C146" s="34">
        <v>44874.470902777779</v>
      </c>
      <c r="D146" s="37">
        <v>193479</v>
      </c>
    </row>
    <row r="147" spans="1:4" x14ac:dyDescent="0.2">
      <c r="A147" s="33" t="s">
        <v>297</v>
      </c>
      <c r="B147" s="32" t="s">
        <v>719</v>
      </c>
      <c r="C147" s="34">
        <v>44875.587025462963</v>
      </c>
      <c r="D147" s="37">
        <v>65234</v>
      </c>
    </row>
    <row r="148" spans="1:4" x14ac:dyDescent="0.2">
      <c r="A148" s="33" t="s">
        <v>299</v>
      </c>
      <c r="B148" s="32" t="s">
        <v>1024</v>
      </c>
      <c r="C148" s="34">
        <v>44895.537499999999</v>
      </c>
      <c r="D148" s="37">
        <v>3988935</v>
      </c>
    </row>
    <row r="149" spans="1:4" x14ac:dyDescent="0.2">
      <c r="A149" s="33" t="s">
        <v>300</v>
      </c>
      <c r="B149" s="32" t="s">
        <v>1025</v>
      </c>
      <c r="C149" s="34">
        <v>44875.469305555554</v>
      </c>
      <c r="D149" s="37">
        <v>219424</v>
      </c>
    </row>
    <row r="150" spans="1:4" x14ac:dyDescent="0.2">
      <c r="A150" s="33" t="s">
        <v>303</v>
      </c>
      <c r="B150" s="32" t="s">
        <v>1026</v>
      </c>
      <c r="C150" s="34">
        <v>44887.71675925926</v>
      </c>
      <c r="D150" s="37">
        <v>75043</v>
      </c>
    </row>
    <row r="151" spans="1:4" x14ac:dyDescent="0.2">
      <c r="A151" s="33" t="s">
        <v>304</v>
      </c>
      <c r="B151" s="32" t="s">
        <v>1027</v>
      </c>
      <c r="C151" s="34">
        <v>44880.420590277776</v>
      </c>
      <c r="D151" s="37">
        <v>122314</v>
      </c>
    </row>
    <row r="152" spans="1:4" x14ac:dyDescent="0.2">
      <c r="A152" s="33" t="s">
        <v>306</v>
      </c>
      <c r="B152" s="32" t="s">
        <v>1028</v>
      </c>
      <c r="C152" s="34">
        <v>44872.40934027778</v>
      </c>
      <c r="D152" s="37">
        <v>96369</v>
      </c>
    </row>
    <row r="153" spans="1:4" x14ac:dyDescent="0.2">
      <c r="A153" s="33" t="s">
        <v>318</v>
      </c>
      <c r="B153" s="32" t="s">
        <v>712</v>
      </c>
      <c r="C153" s="34">
        <v>44869.651006944441</v>
      </c>
      <c r="D153" s="37">
        <v>27502</v>
      </c>
    </row>
    <row r="154" spans="1:4" x14ac:dyDescent="0.2">
      <c r="A154" s="33" t="s">
        <v>312</v>
      </c>
      <c r="B154" s="32" t="s">
        <v>711</v>
      </c>
      <c r="C154" s="34">
        <v>44875.477083333331</v>
      </c>
      <c r="D154" s="37">
        <v>43023</v>
      </c>
    </row>
    <row r="155" spans="1:4" x14ac:dyDescent="0.2">
      <c r="A155" s="33" t="s">
        <v>314</v>
      </c>
      <c r="B155" s="32" t="s">
        <v>1029</v>
      </c>
      <c r="C155" s="34">
        <v>44881.404027777775</v>
      </c>
      <c r="D155" s="37">
        <v>29652</v>
      </c>
    </row>
    <row r="156" spans="1:4" x14ac:dyDescent="0.2">
      <c r="A156" s="33" t="s">
        <v>319</v>
      </c>
      <c r="B156" s="32" t="s">
        <v>705</v>
      </c>
      <c r="C156" s="34">
        <v>44874.551516203705</v>
      </c>
      <c r="D156" s="37">
        <v>75612</v>
      </c>
    </row>
    <row r="157" spans="1:4" x14ac:dyDescent="0.2">
      <c r="A157" s="33" t="s">
        <v>321</v>
      </c>
      <c r="B157" s="32" t="s">
        <v>1030</v>
      </c>
      <c r="C157" s="34">
        <v>44879.359872685185</v>
      </c>
      <c r="D157" s="37">
        <v>199409</v>
      </c>
    </row>
    <row r="158" spans="1:4" x14ac:dyDescent="0.2">
      <c r="A158" s="33" t="s">
        <v>322</v>
      </c>
      <c r="B158" s="32" t="s">
        <v>1031</v>
      </c>
      <c r="C158" s="34">
        <v>44872.356817129628</v>
      </c>
      <c r="D158" s="37">
        <v>63752</v>
      </c>
    </row>
    <row r="159" spans="1:4" x14ac:dyDescent="0.2">
      <c r="A159" s="33" t="s">
        <v>327</v>
      </c>
      <c r="B159" s="32" t="s">
        <v>1032</v>
      </c>
      <c r="C159" s="34">
        <v>44872.331747685188</v>
      </c>
      <c r="D159" s="37">
        <v>191979</v>
      </c>
    </row>
  </sheetData>
  <sortState ref="A2:D159">
    <sortCondition ref="A14"/>
  </sortState>
  <printOptions horizontalCentered="1" gridLines="1"/>
  <pageMargins left="0.7" right="0.7" top="0.75" bottom="0.5" header="0.3" footer="0.25"/>
  <pageSetup orientation="portrait" r:id="rId1"/>
  <headerFooter>
    <oddHeader>&amp;C&amp;"-,Bold"FY23 SBRC Application - Increased Enrollment</oddHeader>
    <oddFooter>&amp;R&amp;P</oddFooter>
  </headerFooter>
  <ignoredErrors>
    <ignoredError sqref="A2:A15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A943-89C7-4D9E-A99F-B546EF901D81}">
  <sheetPr codeName="Sheet3"/>
  <dimension ref="A1:D253"/>
  <sheetViews>
    <sheetView zoomScaleNormal="100" workbookViewId="0">
      <selection activeCell="C10" sqref="C10"/>
    </sheetView>
  </sheetViews>
  <sheetFormatPr defaultColWidth="9.140625" defaultRowHeight="15" x14ac:dyDescent="0.2"/>
  <cols>
    <col min="1" max="1" width="10.7109375" style="33" customWidth="1"/>
    <col min="2" max="2" width="35.42578125" style="32" customWidth="1"/>
    <col min="3" max="3" width="19.28515625" style="32" bestFit="1" customWidth="1"/>
    <col min="4" max="4" width="17.140625" style="37" customWidth="1"/>
    <col min="5" max="16384" width="9.140625" style="26"/>
  </cols>
  <sheetData>
    <row r="1" spans="1:4" s="32" customFormat="1" ht="31.5" x14ac:dyDescent="0.25">
      <c r="A1" s="30" t="s">
        <v>952</v>
      </c>
      <c r="B1" s="31" t="s">
        <v>951</v>
      </c>
      <c r="C1" s="30" t="s">
        <v>950</v>
      </c>
      <c r="D1" s="35" t="s">
        <v>949</v>
      </c>
    </row>
    <row r="2" spans="1:4" s="1" customFormat="1" x14ac:dyDescent="0.2">
      <c r="A2" s="33" t="s">
        <v>10</v>
      </c>
      <c r="B2" s="32" t="s">
        <v>0</v>
      </c>
      <c r="C2" s="34">
        <v>44894.502789351849</v>
      </c>
      <c r="D2" s="36">
        <v>164052</v>
      </c>
    </row>
    <row r="3" spans="1:4" s="1" customFormat="1" x14ac:dyDescent="0.2">
      <c r="A3" s="33" t="s">
        <v>8</v>
      </c>
      <c r="B3" s="32" t="s">
        <v>948</v>
      </c>
      <c r="C3" s="34">
        <v>44883.45144675926</v>
      </c>
      <c r="D3" s="37">
        <v>72270</v>
      </c>
    </row>
    <row r="4" spans="1:4" s="1" customFormat="1" x14ac:dyDescent="0.2">
      <c r="A4" s="33" t="s">
        <v>12</v>
      </c>
      <c r="B4" s="32" t="s">
        <v>947</v>
      </c>
      <c r="C4" s="34">
        <v>44880.610625000001</v>
      </c>
      <c r="D4" s="37">
        <v>14454</v>
      </c>
    </row>
    <row r="5" spans="1:4" s="1" customFormat="1" x14ac:dyDescent="0.2">
      <c r="A5" s="33" t="s">
        <v>14</v>
      </c>
      <c r="B5" s="32" t="s">
        <v>946</v>
      </c>
      <c r="C5" s="34">
        <v>44886.339178240742</v>
      </c>
      <c r="D5" s="37">
        <v>116354</v>
      </c>
    </row>
    <row r="6" spans="1:4" s="1" customFormat="1" x14ac:dyDescent="0.2">
      <c r="A6" s="33" t="s">
        <v>15</v>
      </c>
      <c r="B6" s="32" t="s">
        <v>945</v>
      </c>
      <c r="C6" s="34">
        <v>44887.551134259258</v>
      </c>
      <c r="D6" s="37">
        <v>92505</v>
      </c>
    </row>
    <row r="7" spans="1:4" s="1" customFormat="1" x14ac:dyDescent="0.2">
      <c r="A7" s="33" t="s">
        <v>16</v>
      </c>
      <c r="B7" s="32" t="s">
        <v>944</v>
      </c>
      <c r="C7" s="34">
        <v>44880.825162037036</v>
      </c>
      <c r="D7" s="37">
        <v>104791</v>
      </c>
    </row>
    <row r="8" spans="1:4" s="1" customFormat="1" x14ac:dyDescent="0.2">
      <c r="A8" s="33" t="s">
        <v>17</v>
      </c>
      <c r="B8" s="32" t="s">
        <v>943</v>
      </c>
      <c r="C8" s="34">
        <v>44880.621516203704</v>
      </c>
      <c r="D8" s="37">
        <v>83833</v>
      </c>
    </row>
    <row r="9" spans="1:4" s="1" customFormat="1" x14ac:dyDescent="0.2">
      <c r="A9" s="33" t="s">
        <v>209</v>
      </c>
      <c r="B9" s="32" t="s">
        <v>942</v>
      </c>
      <c r="C9" s="34">
        <v>44880.363113425927</v>
      </c>
      <c r="D9" s="37">
        <v>74438</v>
      </c>
    </row>
    <row r="10" spans="1:4" s="1" customFormat="1" x14ac:dyDescent="0.2">
      <c r="A10" s="33" t="s">
        <v>19</v>
      </c>
      <c r="B10" s="32" t="s">
        <v>941</v>
      </c>
      <c r="C10" s="34">
        <v>44883.618263888886</v>
      </c>
      <c r="D10" s="37">
        <v>211751</v>
      </c>
    </row>
    <row r="11" spans="1:4" x14ac:dyDescent="0.2">
      <c r="A11" s="33" t="s">
        <v>20</v>
      </c>
      <c r="B11" s="32" t="s">
        <v>940</v>
      </c>
      <c r="C11" s="34">
        <v>44881.426504629628</v>
      </c>
      <c r="D11" s="37">
        <v>513117</v>
      </c>
    </row>
    <row r="12" spans="1:4" x14ac:dyDescent="0.2">
      <c r="A12" s="33" t="s">
        <v>21</v>
      </c>
      <c r="B12" s="32" t="s">
        <v>939</v>
      </c>
      <c r="C12" s="34">
        <v>44873.600266203706</v>
      </c>
      <c r="D12" s="37">
        <v>371467</v>
      </c>
    </row>
    <row r="13" spans="1:4" x14ac:dyDescent="0.2">
      <c r="A13" s="33" t="s">
        <v>24</v>
      </c>
      <c r="B13" s="32" t="s">
        <v>938</v>
      </c>
      <c r="C13" s="34">
        <v>44872.32371527778</v>
      </c>
      <c r="D13" s="37">
        <v>9395</v>
      </c>
    </row>
    <row r="14" spans="1:4" x14ac:dyDescent="0.2">
      <c r="A14" s="33" t="s">
        <v>219</v>
      </c>
      <c r="B14" s="32" t="s">
        <v>937</v>
      </c>
      <c r="C14" s="34">
        <v>44880.349016203705</v>
      </c>
      <c r="D14" s="37">
        <v>130086</v>
      </c>
    </row>
    <row r="15" spans="1:4" x14ac:dyDescent="0.2">
      <c r="A15" s="33" t="s">
        <v>25</v>
      </c>
      <c r="B15" s="32" t="s">
        <v>936</v>
      </c>
      <c r="C15" s="34">
        <v>44874.465787037036</v>
      </c>
      <c r="D15" s="37">
        <v>86724</v>
      </c>
    </row>
    <row r="16" spans="1:4" x14ac:dyDescent="0.2">
      <c r="A16" s="33" t="s">
        <v>27</v>
      </c>
      <c r="B16" s="32" t="s">
        <v>935</v>
      </c>
      <c r="C16" s="34">
        <v>44872.39534722222</v>
      </c>
      <c r="D16" s="37">
        <v>14454</v>
      </c>
    </row>
    <row r="17" spans="1:4" x14ac:dyDescent="0.2">
      <c r="A17" s="33" t="s">
        <v>29</v>
      </c>
      <c r="B17" s="32" t="s">
        <v>934</v>
      </c>
      <c r="C17" s="34">
        <v>44886.510462962964</v>
      </c>
      <c r="D17" s="37">
        <v>25294</v>
      </c>
    </row>
    <row r="18" spans="1:4" x14ac:dyDescent="0.2">
      <c r="A18" s="33" t="s">
        <v>30</v>
      </c>
      <c r="B18" s="32" t="s">
        <v>1</v>
      </c>
      <c r="C18" s="34">
        <v>44887.582118055558</v>
      </c>
      <c r="D18" s="37">
        <v>168389</v>
      </c>
    </row>
    <row r="19" spans="1:4" x14ac:dyDescent="0.2">
      <c r="A19" s="33" t="s">
        <v>32</v>
      </c>
      <c r="B19" s="32" t="s">
        <v>933</v>
      </c>
      <c r="C19" s="34">
        <v>44879.430937500001</v>
      </c>
      <c r="D19" s="37">
        <v>103346</v>
      </c>
    </row>
    <row r="20" spans="1:4" x14ac:dyDescent="0.2">
      <c r="A20" s="33" t="s">
        <v>34</v>
      </c>
      <c r="B20" s="32" t="s">
        <v>932</v>
      </c>
      <c r="C20" s="34">
        <v>44872.401423611111</v>
      </c>
      <c r="D20" s="37">
        <v>202356</v>
      </c>
    </row>
    <row r="21" spans="1:4" x14ac:dyDescent="0.2">
      <c r="A21" s="33" t="s">
        <v>35</v>
      </c>
      <c r="B21" s="32" t="s">
        <v>931</v>
      </c>
      <c r="C21" s="34">
        <v>44887.387546296297</v>
      </c>
      <c r="D21" s="37">
        <v>44084</v>
      </c>
    </row>
    <row r="22" spans="1:4" x14ac:dyDescent="0.2">
      <c r="A22" s="33" t="s">
        <v>37</v>
      </c>
      <c r="B22" s="32" t="s">
        <v>930</v>
      </c>
      <c r="C22" s="34">
        <v>44869.671979166669</v>
      </c>
      <c r="D22" s="37">
        <v>592614</v>
      </c>
    </row>
    <row r="23" spans="1:4" x14ac:dyDescent="0.2">
      <c r="A23" s="33" t="s">
        <v>106</v>
      </c>
      <c r="B23" s="32" t="s">
        <v>929</v>
      </c>
      <c r="C23" s="34">
        <v>44871.336736111109</v>
      </c>
      <c r="D23" s="37">
        <v>89614</v>
      </c>
    </row>
    <row r="24" spans="1:4" x14ac:dyDescent="0.2">
      <c r="A24" s="33" t="s">
        <v>39</v>
      </c>
      <c r="B24" s="32" t="s">
        <v>928</v>
      </c>
      <c r="C24" s="34">
        <v>44873.948344907411</v>
      </c>
      <c r="D24" s="37">
        <v>294138</v>
      </c>
    </row>
    <row r="25" spans="1:4" x14ac:dyDescent="0.2">
      <c r="A25" s="33" t="s">
        <v>40</v>
      </c>
      <c r="B25" s="32" t="s">
        <v>927</v>
      </c>
      <c r="C25" s="34">
        <v>44893.724386574075</v>
      </c>
      <c r="D25" s="37">
        <v>180675</v>
      </c>
    </row>
    <row r="26" spans="1:4" x14ac:dyDescent="0.2">
      <c r="A26" s="33" t="s">
        <v>311</v>
      </c>
      <c r="B26" s="32" t="s">
        <v>926</v>
      </c>
      <c r="C26" s="34">
        <v>44879.331574074073</v>
      </c>
      <c r="D26" s="37">
        <v>72270</v>
      </c>
    </row>
    <row r="27" spans="1:4" x14ac:dyDescent="0.2">
      <c r="A27" s="33" t="s">
        <v>42</v>
      </c>
      <c r="B27" s="32" t="s">
        <v>925</v>
      </c>
      <c r="C27" s="34">
        <v>44880.624907407408</v>
      </c>
      <c r="D27" s="37">
        <v>66488</v>
      </c>
    </row>
    <row r="28" spans="1:4" x14ac:dyDescent="0.2">
      <c r="A28" s="33" t="s">
        <v>43</v>
      </c>
      <c r="B28" s="32" t="s">
        <v>924</v>
      </c>
      <c r="C28" s="34">
        <v>44872.649976851855</v>
      </c>
      <c r="D28" s="37">
        <v>795692</v>
      </c>
    </row>
    <row r="29" spans="1:4" x14ac:dyDescent="0.2">
      <c r="A29" s="33" t="s">
        <v>46</v>
      </c>
      <c r="B29" s="32" t="s">
        <v>3</v>
      </c>
      <c r="C29" s="34">
        <v>44894.527222222219</v>
      </c>
      <c r="D29" s="37">
        <v>101900</v>
      </c>
    </row>
    <row r="30" spans="1:4" x14ac:dyDescent="0.2">
      <c r="A30" s="33" t="s">
        <v>45</v>
      </c>
      <c r="B30" s="32" t="s">
        <v>923</v>
      </c>
      <c r="C30" s="34">
        <v>44887.626944444448</v>
      </c>
      <c r="D30" s="37">
        <v>72270</v>
      </c>
    </row>
    <row r="31" spans="1:4" x14ac:dyDescent="0.2">
      <c r="A31" s="33" t="s">
        <v>48</v>
      </c>
      <c r="B31" s="32" t="s">
        <v>922</v>
      </c>
      <c r="C31" s="34">
        <v>44887.584456018521</v>
      </c>
      <c r="D31" s="37">
        <v>104068</v>
      </c>
    </row>
    <row r="32" spans="1:4" x14ac:dyDescent="0.2">
      <c r="A32" s="33" t="s">
        <v>50</v>
      </c>
      <c r="B32" s="32" t="s">
        <v>921</v>
      </c>
      <c r="C32" s="34">
        <v>44888.351620370369</v>
      </c>
      <c r="D32" s="37">
        <v>202356</v>
      </c>
    </row>
    <row r="33" spans="1:4" x14ac:dyDescent="0.2">
      <c r="A33" s="33" t="s">
        <v>51</v>
      </c>
      <c r="B33" s="32" t="s">
        <v>920</v>
      </c>
      <c r="C33" s="34">
        <v>44872.331712962965</v>
      </c>
      <c r="D33" s="37">
        <v>367854</v>
      </c>
    </row>
    <row r="34" spans="1:4" x14ac:dyDescent="0.2">
      <c r="A34" s="33" t="s">
        <v>52</v>
      </c>
      <c r="B34" s="32" t="s">
        <v>919</v>
      </c>
      <c r="C34" s="34">
        <v>44881.599004629628</v>
      </c>
      <c r="D34" s="37">
        <v>2309749</v>
      </c>
    </row>
    <row r="35" spans="1:4" x14ac:dyDescent="0.2">
      <c r="A35" s="33" t="s">
        <v>53</v>
      </c>
      <c r="B35" s="32" t="s">
        <v>918</v>
      </c>
      <c r="C35" s="34">
        <v>44872.324050925927</v>
      </c>
      <c r="D35" s="37">
        <v>51311</v>
      </c>
    </row>
    <row r="36" spans="1:4" x14ac:dyDescent="0.2">
      <c r="A36" s="33" t="s">
        <v>54</v>
      </c>
      <c r="B36" s="32" t="s">
        <v>917</v>
      </c>
      <c r="C36" s="34">
        <v>44886.342372685183</v>
      </c>
      <c r="D36" s="37">
        <v>148876</v>
      </c>
    </row>
    <row r="37" spans="1:4" x14ac:dyDescent="0.2">
      <c r="A37" s="33" t="s">
        <v>56</v>
      </c>
      <c r="B37" s="32" t="s">
        <v>916</v>
      </c>
      <c r="C37" s="34">
        <v>44893.282037037039</v>
      </c>
      <c r="D37" s="37">
        <v>20958</v>
      </c>
    </row>
    <row r="38" spans="1:4" x14ac:dyDescent="0.2">
      <c r="A38" s="33" t="s">
        <v>57</v>
      </c>
      <c r="B38" s="32" t="s">
        <v>915</v>
      </c>
      <c r="C38" s="34">
        <v>44893.469259259262</v>
      </c>
      <c r="D38" s="37">
        <v>144540</v>
      </c>
    </row>
    <row r="39" spans="1:4" x14ac:dyDescent="0.2">
      <c r="A39" s="33" t="s">
        <v>55</v>
      </c>
      <c r="B39" s="32" t="s">
        <v>914</v>
      </c>
      <c r="C39" s="34">
        <v>44895.376689814817</v>
      </c>
      <c r="D39" s="37">
        <v>44084</v>
      </c>
    </row>
    <row r="40" spans="1:4" x14ac:dyDescent="0.2">
      <c r="A40" s="33" t="s">
        <v>58</v>
      </c>
      <c r="B40" s="32" t="s">
        <v>913</v>
      </c>
      <c r="C40" s="34">
        <v>44874.472361111111</v>
      </c>
      <c r="D40" s="37">
        <v>57816</v>
      </c>
    </row>
    <row r="41" spans="1:4" x14ac:dyDescent="0.2">
      <c r="A41" s="33" t="s">
        <v>60</v>
      </c>
      <c r="B41" s="32" t="s">
        <v>912</v>
      </c>
      <c r="C41" s="34">
        <v>44874.324629629627</v>
      </c>
      <c r="D41" s="37">
        <v>75883</v>
      </c>
    </row>
    <row r="42" spans="1:4" x14ac:dyDescent="0.2">
      <c r="A42" s="33" t="s">
        <v>63</v>
      </c>
      <c r="B42" s="32" t="s">
        <v>911</v>
      </c>
      <c r="C42" s="34">
        <v>44872.665833333333</v>
      </c>
      <c r="D42" s="37">
        <v>72270</v>
      </c>
    </row>
    <row r="43" spans="1:4" x14ac:dyDescent="0.2">
      <c r="A43" s="33" t="s">
        <v>64</v>
      </c>
      <c r="B43" s="32" t="s">
        <v>910</v>
      </c>
      <c r="C43" s="34">
        <v>44887.582303240742</v>
      </c>
      <c r="D43" s="37">
        <v>18790</v>
      </c>
    </row>
    <row r="44" spans="1:4" x14ac:dyDescent="0.2">
      <c r="A44" s="33" t="s">
        <v>65</v>
      </c>
      <c r="B44" s="32" t="s">
        <v>909</v>
      </c>
      <c r="C44" s="34">
        <v>44872.341400462959</v>
      </c>
      <c r="D44" s="37">
        <v>79497</v>
      </c>
    </row>
    <row r="45" spans="1:4" x14ac:dyDescent="0.2">
      <c r="A45" s="33" t="s">
        <v>69</v>
      </c>
      <c r="B45" s="32" t="s">
        <v>908</v>
      </c>
      <c r="C45" s="34">
        <v>44893.694756944446</v>
      </c>
      <c r="D45" s="37">
        <v>28908</v>
      </c>
    </row>
    <row r="46" spans="1:4" x14ac:dyDescent="0.2">
      <c r="A46" s="33" t="s">
        <v>70</v>
      </c>
      <c r="B46" s="32" t="s">
        <v>907</v>
      </c>
      <c r="C46" s="34">
        <v>44894.508449074077</v>
      </c>
      <c r="D46" s="37">
        <v>181397</v>
      </c>
    </row>
    <row r="47" spans="1:4" x14ac:dyDescent="0.2">
      <c r="A47" s="33" t="s">
        <v>73</v>
      </c>
      <c r="B47" s="32" t="s">
        <v>906</v>
      </c>
      <c r="C47" s="34">
        <v>44872.391550925924</v>
      </c>
      <c r="D47" s="37">
        <v>28908</v>
      </c>
    </row>
    <row r="48" spans="1:4" x14ac:dyDescent="0.2">
      <c r="A48" s="33" t="s">
        <v>74</v>
      </c>
      <c r="B48" s="32" t="s">
        <v>905</v>
      </c>
      <c r="C48" s="34">
        <v>44872.523680555554</v>
      </c>
      <c r="D48" s="37">
        <v>520344</v>
      </c>
    </row>
    <row r="49" spans="1:4" x14ac:dyDescent="0.2">
      <c r="A49" s="33" t="s">
        <v>75</v>
      </c>
      <c r="B49" s="32" t="s">
        <v>904</v>
      </c>
      <c r="C49" s="34">
        <v>44893.602048611108</v>
      </c>
      <c r="D49" s="37">
        <v>130086</v>
      </c>
    </row>
    <row r="50" spans="1:4" x14ac:dyDescent="0.2">
      <c r="A50" s="33" t="s">
        <v>76</v>
      </c>
      <c r="B50" s="32" t="s">
        <v>903</v>
      </c>
      <c r="C50" s="34">
        <v>44872.368368055555</v>
      </c>
      <c r="D50" s="37">
        <v>328828</v>
      </c>
    </row>
    <row r="51" spans="1:4" x14ac:dyDescent="0.2">
      <c r="A51" s="33" t="s">
        <v>77</v>
      </c>
      <c r="B51" s="32" t="s">
        <v>902</v>
      </c>
      <c r="C51" s="34">
        <v>44872.325891203705</v>
      </c>
      <c r="D51" s="37">
        <v>115632</v>
      </c>
    </row>
    <row r="52" spans="1:4" x14ac:dyDescent="0.2">
      <c r="A52" s="33" t="s">
        <v>78</v>
      </c>
      <c r="B52" s="32" t="s">
        <v>901</v>
      </c>
      <c r="C52" s="34">
        <v>44874.387071759258</v>
      </c>
      <c r="D52" s="37">
        <v>130808</v>
      </c>
    </row>
    <row r="53" spans="1:4" x14ac:dyDescent="0.2">
      <c r="A53" s="33" t="s">
        <v>79</v>
      </c>
      <c r="B53" s="32" t="s">
        <v>900</v>
      </c>
      <c r="C53" s="34">
        <v>44872.397835648146</v>
      </c>
      <c r="D53" s="37">
        <v>170557</v>
      </c>
    </row>
    <row r="54" spans="1:4" x14ac:dyDescent="0.2">
      <c r="A54" s="33" t="s">
        <v>80</v>
      </c>
      <c r="B54" s="32" t="s">
        <v>899</v>
      </c>
      <c r="C54" s="34">
        <v>44875.560532407406</v>
      </c>
      <c r="D54" s="37">
        <v>36135</v>
      </c>
    </row>
    <row r="55" spans="1:4" x14ac:dyDescent="0.2">
      <c r="A55" s="33" t="s">
        <v>81</v>
      </c>
      <c r="B55" s="32" t="s">
        <v>898</v>
      </c>
      <c r="C55" s="34">
        <v>44872.520428240743</v>
      </c>
      <c r="D55" s="37">
        <v>28908</v>
      </c>
    </row>
    <row r="56" spans="1:4" x14ac:dyDescent="0.2">
      <c r="A56" s="33" t="s">
        <v>82</v>
      </c>
      <c r="B56" s="32" t="s">
        <v>897</v>
      </c>
      <c r="C56" s="34">
        <v>44870.651435185187</v>
      </c>
      <c r="D56" s="37">
        <v>784852</v>
      </c>
    </row>
    <row r="57" spans="1:4" x14ac:dyDescent="0.2">
      <c r="A57" s="33" t="s">
        <v>83</v>
      </c>
      <c r="B57" s="32" t="s">
        <v>896</v>
      </c>
      <c r="C57" s="34">
        <v>44887.568402777775</v>
      </c>
      <c r="D57" s="37">
        <v>268844</v>
      </c>
    </row>
    <row r="58" spans="1:4" x14ac:dyDescent="0.2">
      <c r="A58" s="33" t="s">
        <v>85</v>
      </c>
      <c r="B58" s="32" t="s">
        <v>895</v>
      </c>
      <c r="C58" s="34">
        <v>44887.672500000001</v>
      </c>
      <c r="D58" s="37">
        <v>46975</v>
      </c>
    </row>
    <row r="59" spans="1:4" x14ac:dyDescent="0.2">
      <c r="A59" s="33" t="s">
        <v>86</v>
      </c>
      <c r="B59" s="32" t="s">
        <v>894</v>
      </c>
      <c r="C59" s="34">
        <v>44581.355428240742</v>
      </c>
      <c r="D59" s="37">
        <v>1925272</v>
      </c>
    </row>
    <row r="60" spans="1:4" x14ac:dyDescent="0.2">
      <c r="A60" s="33" t="s">
        <v>87</v>
      </c>
      <c r="B60" s="32" t="s">
        <v>893</v>
      </c>
      <c r="C60" s="34">
        <v>44890.599131944444</v>
      </c>
      <c r="D60" s="37">
        <v>59984</v>
      </c>
    </row>
    <row r="61" spans="1:4" x14ac:dyDescent="0.2">
      <c r="A61" s="33" t="s">
        <v>88</v>
      </c>
      <c r="B61" s="32" t="s">
        <v>892</v>
      </c>
      <c r="C61" s="34">
        <v>44872.547164351854</v>
      </c>
      <c r="D61" s="37">
        <v>21681</v>
      </c>
    </row>
    <row r="62" spans="1:4" x14ac:dyDescent="0.2">
      <c r="A62" s="33" t="s">
        <v>90</v>
      </c>
      <c r="B62" s="32" t="s">
        <v>891</v>
      </c>
      <c r="C62" s="34">
        <v>44893.346550925926</v>
      </c>
      <c r="D62" s="37">
        <v>93951</v>
      </c>
    </row>
    <row r="63" spans="1:4" x14ac:dyDescent="0.2">
      <c r="A63" s="33" t="s">
        <v>91</v>
      </c>
      <c r="B63" s="32" t="s">
        <v>890</v>
      </c>
      <c r="C63" s="34">
        <v>44876.51189814815</v>
      </c>
      <c r="D63" s="37">
        <v>20958</v>
      </c>
    </row>
    <row r="64" spans="1:4" x14ac:dyDescent="0.2">
      <c r="A64" s="33" t="s">
        <v>92</v>
      </c>
      <c r="B64" s="32" t="s">
        <v>889</v>
      </c>
      <c r="C64" s="34">
        <v>44893.465717592589</v>
      </c>
      <c r="D64" s="37">
        <v>3520994</v>
      </c>
    </row>
    <row r="65" spans="1:4" x14ac:dyDescent="0.2">
      <c r="A65" s="33" t="s">
        <v>94</v>
      </c>
      <c r="B65" s="32" t="s">
        <v>888</v>
      </c>
      <c r="C65" s="34">
        <v>44872.321064814816</v>
      </c>
      <c r="D65" s="37">
        <v>83110</v>
      </c>
    </row>
    <row r="66" spans="1:4" x14ac:dyDescent="0.2">
      <c r="A66" s="33" t="s">
        <v>95</v>
      </c>
      <c r="B66" s="32" t="s">
        <v>887</v>
      </c>
      <c r="C66" s="34">
        <v>44880.408229166664</v>
      </c>
      <c r="D66" s="37">
        <v>375804</v>
      </c>
    </row>
    <row r="67" spans="1:4" x14ac:dyDescent="0.2">
      <c r="A67" s="33" t="s">
        <v>96</v>
      </c>
      <c r="B67" s="32" t="s">
        <v>886</v>
      </c>
      <c r="C67" s="34">
        <v>44894.445706018516</v>
      </c>
      <c r="D67" s="37">
        <v>50589</v>
      </c>
    </row>
    <row r="68" spans="1:4" x14ac:dyDescent="0.2">
      <c r="A68" s="33" t="s">
        <v>41</v>
      </c>
      <c r="B68" s="32" t="s">
        <v>885</v>
      </c>
      <c r="C68" s="34">
        <v>44873.444247685184</v>
      </c>
      <c r="D68" s="37">
        <v>72270</v>
      </c>
    </row>
    <row r="69" spans="1:4" x14ac:dyDescent="0.2">
      <c r="A69" s="33" t="s">
        <v>97</v>
      </c>
      <c r="B69" s="32" t="s">
        <v>884</v>
      </c>
      <c r="C69" s="34">
        <v>44880.635613425926</v>
      </c>
      <c r="D69" s="37">
        <v>57816</v>
      </c>
    </row>
    <row r="70" spans="1:4" x14ac:dyDescent="0.2">
      <c r="A70" s="33" t="s">
        <v>98</v>
      </c>
      <c r="B70" s="32" t="s">
        <v>883</v>
      </c>
      <c r="C70" s="34">
        <v>44872.358773148146</v>
      </c>
      <c r="D70" s="37">
        <v>72270</v>
      </c>
    </row>
    <row r="71" spans="1:4" x14ac:dyDescent="0.2">
      <c r="A71" s="33" t="s">
        <v>99</v>
      </c>
      <c r="B71" s="32" t="s">
        <v>882</v>
      </c>
      <c r="C71" s="34">
        <v>44872.395057870373</v>
      </c>
      <c r="D71" s="37">
        <v>57816</v>
      </c>
    </row>
    <row r="72" spans="1:4" x14ac:dyDescent="0.2">
      <c r="A72" s="33" t="s">
        <v>100</v>
      </c>
      <c r="B72" s="32" t="s">
        <v>881</v>
      </c>
      <c r="C72" s="34">
        <v>44876.516157407408</v>
      </c>
      <c r="D72" s="37">
        <v>137313</v>
      </c>
    </row>
    <row r="73" spans="1:4" x14ac:dyDescent="0.2">
      <c r="A73" s="33" t="s">
        <v>105</v>
      </c>
      <c r="B73" s="32" t="s">
        <v>880</v>
      </c>
      <c r="C73" s="34">
        <v>44887.557893518519</v>
      </c>
      <c r="D73" s="37">
        <v>108405</v>
      </c>
    </row>
    <row r="74" spans="1:4" x14ac:dyDescent="0.2">
      <c r="A74" s="33" t="s">
        <v>342</v>
      </c>
      <c r="B74" s="32" t="s">
        <v>879</v>
      </c>
      <c r="C74" s="34">
        <v>44872.457824074074</v>
      </c>
      <c r="D74" s="37">
        <v>93951</v>
      </c>
    </row>
    <row r="75" spans="1:4" x14ac:dyDescent="0.2">
      <c r="A75" s="33" t="s">
        <v>103</v>
      </c>
      <c r="B75" s="32" t="s">
        <v>878</v>
      </c>
      <c r="C75" s="34">
        <v>44887.542164351849</v>
      </c>
      <c r="D75" s="37">
        <v>155380</v>
      </c>
    </row>
    <row r="76" spans="1:4" x14ac:dyDescent="0.2">
      <c r="A76" s="33" t="s">
        <v>104</v>
      </c>
      <c r="B76" s="32" t="s">
        <v>877</v>
      </c>
      <c r="C76" s="34">
        <v>44888.596435185187</v>
      </c>
      <c r="D76" s="37">
        <v>36135</v>
      </c>
    </row>
    <row r="77" spans="1:4" x14ac:dyDescent="0.2">
      <c r="A77" s="33" t="s">
        <v>244</v>
      </c>
      <c r="B77" s="32" t="s">
        <v>876</v>
      </c>
      <c r="C77" s="34">
        <v>44888.385659722226</v>
      </c>
      <c r="D77" s="37">
        <v>157548</v>
      </c>
    </row>
    <row r="78" spans="1:4" x14ac:dyDescent="0.2">
      <c r="A78" s="33" t="s">
        <v>107</v>
      </c>
      <c r="B78" s="32" t="s">
        <v>875</v>
      </c>
      <c r="C78" s="34">
        <v>44893.499340277776</v>
      </c>
      <c r="D78" s="37">
        <v>115632</v>
      </c>
    </row>
    <row r="79" spans="1:4" x14ac:dyDescent="0.2">
      <c r="A79" s="33" t="s">
        <v>110</v>
      </c>
      <c r="B79" s="32" t="s">
        <v>874</v>
      </c>
      <c r="C79" s="34">
        <v>44874.325949074075</v>
      </c>
      <c r="D79" s="37">
        <v>117077</v>
      </c>
    </row>
    <row r="80" spans="1:4" x14ac:dyDescent="0.2">
      <c r="A80" s="33" t="s">
        <v>111</v>
      </c>
      <c r="B80" s="32" t="s">
        <v>873</v>
      </c>
      <c r="C80" s="34">
        <v>44894.651967592596</v>
      </c>
      <c r="D80" s="37">
        <v>35412</v>
      </c>
    </row>
    <row r="81" spans="1:4" x14ac:dyDescent="0.2">
      <c r="A81" s="33" t="s">
        <v>112</v>
      </c>
      <c r="B81" s="32" t="s">
        <v>872</v>
      </c>
      <c r="C81" s="34">
        <v>44872.341423611113</v>
      </c>
      <c r="D81" s="37">
        <v>173448</v>
      </c>
    </row>
    <row r="82" spans="1:4" x14ac:dyDescent="0.2">
      <c r="A82" s="33" t="s">
        <v>114</v>
      </c>
      <c r="B82" s="32" t="s">
        <v>871</v>
      </c>
      <c r="C82" s="34">
        <v>44869.67560185185</v>
      </c>
      <c r="D82" s="37">
        <v>199465</v>
      </c>
    </row>
    <row r="83" spans="1:4" x14ac:dyDescent="0.2">
      <c r="A83" s="33" t="s">
        <v>115</v>
      </c>
      <c r="B83" s="32" t="s">
        <v>870</v>
      </c>
      <c r="C83" s="34">
        <v>44869.650590277779</v>
      </c>
      <c r="D83" s="37">
        <v>164052</v>
      </c>
    </row>
    <row r="84" spans="1:4" x14ac:dyDescent="0.2">
      <c r="A84" s="33" t="s">
        <v>116</v>
      </c>
      <c r="B84" s="32" t="s">
        <v>869</v>
      </c>
      <c r="C84" s="34">
        <v>44872.334803240738</v>
      </c>
      <c r="D84" s="37">
        <v>339669</v>
      </c>
    </row>
    <row r="85" spans="1:4" x14ac:dyDescent="0.2">
      <c r="A85" s="33" t="s">
        <v>117</v>
      </c>
      <c r="B85" s="32" t="s">
        <v>868</v>
      </c>
      <c r="C85" s="34">
        <v>44893.697488425925</v>
      </c>
      <c r="D85" s="37">
        <v>193683</v>
      </c>
    </row>
    <row r="86" spans="1:4" x14ac:dyDescent="0.2">
      <c r="A86" s="33" t="s">
        <v>118</v>
      </c>
      <c r="B86" s="32" t="s">
        <v>867</v>
      </c>
      <c r="C86" s="34">
        <v>44893.454837962963</v>
      </c>
      <c r="D86" s="37">
        <v>115632</v>
      </c>
    </row>
    <row r="87" spans="1:4" x14ac:dyDescent="0.2">
      <c r="A87" s="33" t="s">
        <v>119</v>
      </c>
      <c r="B87" s="32" t="s">
        <v>866</v>
      </c>
      <c r="C87" s="34">
        <v>44882.353159722225</v>
      </c>
      <c r="D87" s="37">
        <v>72270</v>
      </c>
    </row>
    <row r="88" spans="1:4" x14ac:dyDescent="0.2">
      <c r="A88" s="33" t="s">
        <v>120</v>
      </c>
      <c r="B88" s="32" t="s">
        <v>865</v>
      </c>
      <c r="C88" s="34">
        <v>44881.597199074073</v>
      </c>
      <c r="D88" s="37">
        <v>91782</v>
      </c>
    </row>
    <row r="89" spans="1:4" x14ac:dyDescent="0.2">
      <c r="A89" s="33" t="s">
        <v>121</v>
      </c>
      <c r="B89" s="32" t="s">
        <v>864</v>
      </c>
      <c r="C89" s="34">
        <v>44888.360717592594</v>
      </c>
      <c r="D89" s="37">
        <v>72270</v>
      </c>
    </row>
    <row r="90" spans="1:4" x14ac:dyDescent="0.2">
      <c r="A90" s="33" t="s">
        <v>122</v>
      </c>
      <c r="B90" s="32" t="s">
        <v>863</v>
      </c>
      <c r="C90" s="34">
        <v>44872.586087962962</v>
      </c>
      <c r="D90" s="37">
        <v>57816</v>
      </c>
    </row>
    <row r="91" spans="1:4" x14ac:dyDescent="0.2">
      <c r="A91" s="33" t="s">
        <v>123</v>
      </c>
      <c r="B91" s="32" t="s">
        <v>862</v>
      </c>
      <c r="C91" s="34">
        <v>44887.597349537034</v>
      </c>
      <c r="D91" s="37">
        <v>21681</v>
      </c>
    </row>
    <row r="92" spans="1:4" x14ac:dyDescent="0.2">
      <c r="A92" s="33" t="s">
        <v>124</v>
      </c>
      <c r="B92" s="32" t="s">
        <v>861</v>
      </c>
      <c r="C92" s="34">
        <v>44894.50576388889</v>
      </c>
      <c r="D92" s="37">
        <v>145985</v>
      </c>
    </row>
    <row r="93" spans="1:4" x14ac:dyDescent="0.2">
      <c r="A93" s="33" t="s">
        <v>125</v>
      </c>
      <c r="B93" s="32" t="s">
        <v>860</v>
      </c>
      <c r="C93" s="34">
        <v>44880.725057870368</v>
      </c>
      <c r="D93" s="37">
        <v>144540</v>
      </c>
    </row>
    <row r="94" spans="1:4" x14ac:dyDescent="0.2">
      <c r="A94" s="33" t="s">
        <v>128</v>
      </c>
      <c r="B94" s="32" t="s">
        <v>859</v>
      </c>
      <c r="C94" s="34">
        <v>44896.361261574071</v>
      </c>
      <c r="D94" s="37">
        <v>122859</v>
      </c>
    </row>
    <row r="95" spans="1:4" x14ac:dyDescent="0.2">
      <c r="A95" s="33" t="s">
        <v>127</v>
      </c>
      <c r="B95" s="32" t="s">
        <v>858</v>
      </c>
      <c r="C95" s="34">
        <v>44876.55972222222</v>
      </c>
      <c r="D95" s="37">
        <v>87446</v>
      </c>
    </row>
    <row r="96" spans="1:4" x14ac:dyDescent="0.2">
      <c r="A96" s="33" t="s">
        <v>130</v>
      </c>
      <c r="B96" s="32" t="s">
        <v>857</v>
      </c>
      <c r="C96" s="34">
        <v>44875.425057870372</v>
      </c>
      <c r="D96" s="37">
        <v>101178</v>
      </c>
    </row>
    <row r="97" spans="1:4" x14ac:dyDescent="0.2">
      <c r="A97" s="33" t="s">
        <v>131</v>
      </c>
      <c r="B97" s="32" t="s">
        <v>856</v>
      </c>
      <c r="C97" s="34">
        <v>44893.503506944442</v>
      </c>
      <c r="D97" s="37">
        <v>153935</v>
      </c>
    </row>
    <row r="98" spans="1:4" x14ac:dyDescent="0.2">
      <c r="A98" s="33" t="s">
        <v>133</v>
      </c>
      <c r="B98" s="32" t="s">
        <v>855</v>
      </c>
      <c r="C98" s="34">
        <v>44872.512418981481</v>
      </c>
      <c r="D98" s="37">
        <v>36135</v>
      </c>
    </row>
    <row r="99" spans="1:4" x14ac:dyDescent="0.2">
      <c r="A99" s="33" t="s">
        <v>141</v>
      </c>
      <c r="B99" s="32" t="s">
        <v>854</v>
      </c>
      <c r="C99" s="34">
        <v>44879.566631944443</v>
      </c>
      <c r="D99" s="37">
        <v>43362</v>
      </c>
    </row>
    <row r="100" spans="1:4" x14ac:dyDescent="0.2">
      <c r="A100" s="33" t="s">
        <v>134</v>
      </c>
      <c r="B100" s="32" t="s">
        <v>853</v>
      </c>
      <c r="C100" s="34">
        <v>44894.671574074076</v>
      </c>
      <c r="D100" s="37">
        <v>93951</v>
      </c>
    </row>
    <row r="101" spans="1:4" x14ac:dyDescent="0.2">
      <c r="A101" s="33" t="s">
        <v>135</v>
      </c>
      <c r="B101" s="32" t="s">
        <v>852</v>
      </c>
      <c r="C101" s="34">
        <v>44895.404814814814</v>
      </c>
      <c r="D101" s="37">
        <v>44084</v>
      </c>
    </row>
    <row r="102" spans="1:4" x14ac:dyDescent="0.2">
      <c r="A102" s="33" t="s">
        <v>137</v>
      </c>
      <c r="B102" s="32" t="s">
        <v>851</v>
      </c>
      <c r="C102" s="34">
        <v>44893.666076388887</v>
      </c>
      <c r="D102" s="37">
        <v>57816</v>
      </c>
    </row>
    <row r="103" spans="1:4" x14ac:dyDescent="0.2">
      <c r="A103" s="33" t="s">
        <v>138</v>
      </c>
      <c r="B103" s="32" t="s">
        <v>850</v>
      </c>
      <c r="C103" s="34">
        <v>44895.621400462966</v>
      </c>
      <c r="D103" s="37">
        <v>108405</v>
      </c>
    </row>
    <row r="104" spans="1:4" x14ac:dyDescent="0.2">
      <c r="A104" s="33" t="s">
        <v>139</v>
      </c>
      <c r="B104" s="32" t="s">
        <v>849</v>
      </c>
      <c r="C104" s="34">
        <v>44896.578645833331</v>
      </c>
      <c r="D104" s="37">
        <v>223314</v>
      </c>
    </row>
    <row r="105" spans="1:4" x14ac:dyDescent="0.2">
      <c r="A105" s="33" t="s">
        <v>140</v>
      </c>
      <c r="B105" s="32" t="s">
        <v>848</v>
      </c>
      <c r="C105" s="34">
        <v>44874.543009259258</v>
      </c>
      <c r="D105" s="37">
        <v>50589</v>
      </c>
    </row>
    <row r="106" spans="1:4" x14ac:dyDescent="0.2">
      <c r="A106" s="33" t="s">
        <v>142</v>
      </c>
      <c r="B106" s="32" t="s">
        <v>847</v>
      </c>
      <c r="C106" s="34">
        <v>44887.483761574076</v>
      </c>
      <c r="D106" s="37">
        <v>213919</v>
      </c>
    </row>
    <row r="107" spans="1:4" x14ac:dyDescent="0.2">
      <c r="A107" s="33" t="s">
        <v>143</v>
      </c>
      <c r="B107" s="32" t="s">
        <v>846</v>
      </c>
      <c r="C107" s="34">
        <v>44894.639305555553</v>
      </c>
      <c r="D107" s="37">
        <v>152489</v>
      </c>
    </row>
    <row r="108" spans="1:4" x14ac:dyDescent="0.2">
      <c r="A108" s="33" t="s">
        <v>145</v>
      </c>
      <c r="B108" s="32" t="s">
        <v>845</v>
      </c>
      <c r="C108" s="34">
        <v>44872.576782407406</v>
      </c>
      <c r="D108" s="37">
        <v>41193</v>
      </c>
    </row>
    <row r="109" spans="1:4" x14ac:dyDescent="0.2">
      <c r="A109" s="33" t="s">
        <v>147</v>
      </c>
      <c r="B109" s="32" t="s">
        <v>844</v>
      </c>
      <c r="C109" s="34">
        <v>44887.440752314818</v>
      </c>
      <c r="D109" s="37">
        <v>113463</v>
      </c>
    </row>
    <row r="110" spans="1:4" x14ac:dyDescent="0.2">
      <c r="A110" s="33" t="s">
        <v>148</v>
      </c>
      <c r="B110" s="32" t="s">
        <v>843</v>
      </c>
      <c r="C110" s="34">
        <v>44869.689965277779</v>
      </c>
      <c r="D110" s="37">
        <v>191515</v>
      </c>
    </row>
    <row r="111" spans="1:4" x14ac:dyDescent="0.2">
      <c r="A111" s="33" t="s">
        <v>149</v>
      </c>
      <c r="B111" s="32" t="s">
        <v>842</v>
      </c>
      <c r="C111" s="34">
        <v>44880.601759259262</v>
      </c>
      <c r="D111" s="37">
        <v>151767</v>
      </c>
    </row>
    <row r="112" spans="1:4" x14ac:dyDescent="0.2">
      <c r="A112" s="33" t="s">
        <v>150</v>
      </c>
      <c r="B112" s="32" t="s">
        <v>841</v>
      </c>
      <c r="C112" s="34">
        <v>44872.385127314818</v>
      </c>
      <c r="D112" s="37">
        <v>142372</v>
      </c>
    </row>
    <row r="113" spans="1:4" x14ac:dyDescent="0.2">
      <c r="A113" s="33" t="s">
        <v>151</v>
      </c>
      <c r="B113" s="32" t="s">
        <v>840</v>
      </c>
      <c r="C113" s="34">
        <v>44881.774097222224</v>
      </c>
      <c r="D113" s="37">
        <v>43362</v>
      </c>
    </row>
    <row r="114" spans="1:4" x14ac:dyDescent="0.2">
      <c r="A114" s="33" t="s">
        <v>152</v>
      </c>
      <c r="B114" s="32" t="s">
        <v>839</v>
      </c>
      <c r="C114" s="34">
        <v>44872.593773148146</v>
      </c>
      <c r="D114" s="37">
        <v>15899</v>
      </c>
    </row>
    <row r="115" spans="1:4" x14ac:dyDescent="0.2">
      <c r="A115" s="33" t="s">
        <v>146</v>
      </c>
      <c r="B115" s="32" t="s">
        <v>838</v>
      </c>
      <c r="C115" s="34">
        <v>44887.649074074077</v>
      </c>
      <c r="D115" s="37">
        <v>72270</v>
      </c>
    </row>
    <row r="116" spans="1:4" x14ac:dyDescent="0.2">
      <c r="A116" s="33" t="s">
        <v>153</v>
      </c>
      <c r="B116" s="32" t="s">
        <v>837</v>
      </c>
      <c r="C116" s="34">
        <v>44872.280925925923</v>
      </c>
      <c r="D116" s="37">
        <v>21681</v>
      </c>
    </row>
    <row r="117" spans="1:4" x14ac:dyDescent="0.2">
      <c r="A117" s="33" t="s">
        <v>129</v>
      </c>
      <c r="B117" s="32" t="s">
        <v>836</v>
      </c>
      <c r="C117" s="34">
        <v>44880.444224537037</v>
      </c>
      <c r="D117" s="37">
        <v>53479</v>
      </c>
    </row>
    <row r="118" spans="1:4" x14ac:dyDescent="0.2">
      <c r="A118" s="33" t="s">
        <v>154</v>
      </c>
      <c r="B118" s="32" t="s">
        <v>835</v>
      </c>
      <c r="C118" s="34">
        <v>44881.420983796299</v>
      </c>
      <c r="D118" s="37">
        <v>43362</v>
      </c>
    </row>
    <row r="119" spans="1:4" x14ac:dyDescent="0.2">
      <c r="A119" s="33" t="s">
        <v>155</v>
      </c>
      <c r="B119" s="32" t="s">
        <v>834</v>
      </c>
      <c r="C119" s="34">
        <v>44893.676539351851</v>
      </c>
      <c r="D119" s="37">
        <v>757389</v>
      </c>
    </row>
    <row r="120" spans="1:4" x14ac:dyDescent="0.2">
      <c r="A120" s="33" t="s">
        <v>156</v>
      </c>
      <c r="B120" s="32" t="s">
        <v>833</v>
      </c>
      <c r="C120" s="34">
        <v>44873.522291666668</v>
      </c>
      <c r="D120" s="37">
        <v>180675</v>
      </c>
    </row>
    <row r="121" spans="1:4" x14ac:dyDescent="0.2">
      <c r="A121" s="33" t="s">
        <v>157</v>
      </c>
      <c r="B121" s="32" t="s">
        <v>832</v>
      </c>
      <c r="C121" s="34">
        <v>44876.377152777779</v>
      </c>
      <c r="D121" s="37">
        <v>39025</v>
      </c>
    </row>
    <row r="122" spans="1:4" x14ac:dyDescent="0.2">
      <c r="A122" s="33" t="s">
        <v>158</v>
      </c>
      <c r="B122" s="32" t="s">
        <v>831</v>
      </c>
      <c r="C122" s="34">
        <v>44881.372523148151</v>
      </c>
      <c r="D122" s="37">
        <v>57816</v>
      </c>
    </row>
    <row r="123" spans="1:4" x14ac:dyDescent="0.2">
      <c r="A123" s="33" t="s">
        <v>159</v>
      </c>
      <c r="B123" s="32" t="s">
        <v>830</v>
      </c>
      <c r="C123" s="34">
        <v>44879.419178240743</v>
      </c>
      <c r="D123" s="37">
        <v>273180</v>
      </c>
    </row>
    <row r="124" spans="1:4" x14ac:dyDescent="0.2">
      <c r="A124" s="33" t="s">
        <v>160</v>
      </c>
      <c r="B124" s="32" t="s">
        <v>829</v>
      </c>
      <c r="C124" s="34">
        <v>44883.497870370367</v>
      </c>
      <c r="D124" s="37">
        <v>31076</v>
      </c>
    </row>
    <row r="125" spans="1:4" x14ac:dyDescent="0.2">
      <c r="A125" s="33" t="s">
        <v>163</v>
      </c>
      <c r="B125" s="32" t="s">
        <v>828</v>
      </c>
      <c r="C125" s="34">
        <v>44872.37300925926</v>
      </c>
      <c r="D125" s="37">
        <v>50589</v>
      </c>
    </row>
    <row r="126" spans="1:4" x14ac:dyDescent="0.2">
      <c r="A126" s="33" t="s">
        <v>164</v>
      </c>
      <c r="B126" s="32" t="s">
        <v>827</v>
      </c>
      <c r="C126" s="34">
        <v>44881.439201388886</v>
      </c>
      <c r="D126" s="37">
        <v>122859</v>
      </c>
    </row>
    <row r="127" spans="1:4" x14ac:dyDescent="0.2">
      <c r="A127" s="33" t="s">
        <v>165</v>
      </c>
      <c r="B127" s="32" t="s">
        <v>826</v>
      </c>
      <c r="C127" s="34">
        <v>44894.43005787037</v>
      </c>
      <c r="D127" s="37">
        <v>13731</v>
      </c>
    </row>
    <row r="128" spans="1:4" x14ac:dyDescent="0.2">
      <c r="A128" s="33" t="s">
        <v>166</v>
      </c>
      <c r="B128" s="32" t="s">
        <v>825</v>
      </c>
      <c r="C128" s="34">
        <v>44894.679247685184</v>
      </c>
      <c r="D128" s="37">
        <v>271012</v>
      </c>
    </row>
    <row r="129" spans="1:4" x14ac:dyDescent="0.2">
      <c r="A129" s="33" t="s">
        <v>210</v>
      </c>
      <c r="B129" s="32" t="s">
        <v>824</v>
      </c>
      <c r="C129" s="34">
        <v>44883.420474537037</v>
      </c>
      <c r="D129" s="37">
        <v>154657</v>
      </c>
    </row>
    <row r="130" spans="1:4" x14ac:dyDescent="0.2">
      <c r="A130" s="33" t="s">
        <v>167</v>
      </c>
      <c r="B130" s="32" t="s">
        <v>823</v>
      </c>
      <c r="C130" s="34">
        <v>44872.385162037041</v>
      </c>
      <c r="D130" s="37">
        <v>683674</v>
      </c>
    </row>
    <row r="131" spans="1:4" x14ac:dyDescent="0.2">
      <c r="A131" s="33" t="s">
        <v>168</v>
      </c>
      <c r="B131" s="32" t="s">
        <v>822</v>
      </c>
      <c r="C131" s="34">
        <v>44872.453206018516</v>
      </c>
      <c r="D131" s="37">
        <v>40471</v>
      </c>
    </row>
    <row r="132" spans="1:4" x14ac:dyDescent="0.2">
      <c r="A132" s="33" t="s">
        <v>170</v>
      </c>
      <c r="B132" s="32" t="s">
        <v>821</v>
      </c>
      <c r="C132" s="34">
        <v>44895.421574074076</v>
      </c>
      <c r="D132" s="37">
        <v>31798</v>
      </c>
    </row>
    <row r="133" spans="1:4" x14ac:dyDescent="0.2">
      <c r="A133" s="33" t="s">
        <v>171</v>
      </c>
      <c r="B133" s="32" t="s">
        <v>820</v>
      </c>
      <c r="C133" s="34">
        <v>44880.349016203705</v>
      </c>
      <c r="D133" s="37">
        <v>122859</v>
      </c>
    </row>
    <row r="134" spans="1:4" x14ac:dyDescent="0.2">
      <c r="A134" s="33" t="s">
        <v>172</v>
      </c>
      <c r="B134" s="32" t="s">
        <v>819</v>
      </c>
      <c r="C134" s="34">
        <v>44875.549976851849</v>
      </c>
      <c r="D134" s="37">
        <v>29630</v>
      </c>
    </row>
    <row r="135" spans="1:4" x14ac:dyDescent="0.2">
      <c r="A135" s="33" t="s">
        <v>173</v>
      </c>
      <c r="B135" s="32" t="s">
        <v>818</v>
      </c>
      <c r="C135" s="34">
        <v>44887.391122685185</v>
      </c>
      <c r="D135" s="37">
        <v>86724</v>
      </c>
    </row>
    <row r="136" spans="1:4" x14ac:dyDescent="0.2">
      <c r="A136" s="33" t="s">
        <v>101</v>
      </c>
      <c r="B136" s="32" t="s">
        <v>817</v>
      </c>
      <c r="C136" s="34">
        <v>44869.642245370371</v>
      </c>
      <c r="D136" s="37">
        <v>199465</v>
      </c>
    </row>
    <row r="137" spans="1:4" x14ac:dyDescent="0.2">
      <c r="A137" s="33" t="s">
        <v>175</v>
      </c>
      <c r="B137" s="32" t="s">
        <v>816</v>
      </c>
      <c r="C137" s="34">
        <v>44883.670868055553</v>
      </c>
      <c r="D137" s="37">
        <v>195851</v>
      </c>
    </row>
    <row r="138" spans="1:4" x14ac:dyDescent="0.2">
      <c r="A138" s="33" t="s">
        <v>176</v>
      </c>
      <c r="B138" s="32" t="s">
        <v>815</v>
      </c>
      <c r="C138" s="34">
        <v>44888.426180555558</v>
      </c>
      <c r="D138" s="37">
        <v>93951</v>
      </c>
    </row>
    <row r="139" spans="1:4" x14ac:dyDescent="0.2">
      <c r="A139" s="33" t="s">
        <v>177</v>
      </c>
      <c r="B139" s="32" t="s">
        <v>814</v>
      </c>
      <c r="C139" s="34">
        <v>44879.666435185187</v>
      </c>
      <c r="D139" s="37">
        <v>153212</v>
      </c>
    </row>
    <row r="140" spans="1:4" x14ac:dyDescent="0.2">
      <c r="A140" s="33" t="s">
        <v>178</v>
      </c>
      <c r="B140" s="32" t="s">
        <v>813</v>
      </c>
      <c r="C140" s="34">
        <v>44893.636874999997</v>
      </c>
      <c r="D140" s="37">
        <v>122859</v>
      </c>
    </row>
    <row r="141" spans="1:4" x14ac:dyDescent="0.2">
      <c r="A141" s="33" t="s">
        <v>179</v>
      </c>
      <c r="B141" s="32" t="s">
        <v>812</v>
      </c>
      <c r="C141" s="34">
        <v>44895.639594907407</v>
      </c>
      <c r="D141" s="37">
        <v>43362</v>
      </c>
    </row>
    <row r="142" spans="1:4" x14ac:dyDescent="0.2">
      <c r="A142" s="33" t="s">
        <v>180</v>
      </c>
      <c r="B142" s="32" t="s">
        <v>811</v>
      </c>
      <c r="C142" s="34">
        <v>44893.739293981482</v>
      </c>
      <c r="D142" s="37">
        <v>369299</v>
      </c>
    </row>
    <row r="143" spans="1:4" x14ac:dyDescent="0.2">
      <c r="A143" s="33" t="s">
        <v>181</v>
      </c>
      <c r="B143" s="32" t="s">
        <v>810</v>
      </c>
      <c r="C143" s="34">
        <v>44887.566354166665</v>
      </c>
      <c r="D143" s="37">
        <v>46252</v>
      </c>
    </row>
    <row r="144" spans="1:4" x14ac:dyDescent="0.2">
      <c r="A144" s="33" t="s">
        <v>182</v>
      </c>
      <c r="B144" s="32" t="s">
        <v>809</v>
      </c>
      <c r="C144" s="34">
        <v>44880.694293981483</v>
      </c>
      <c r="D144" s="37">
        <v>62874</v>
      </c>
    </row>
    <row r="145" spans="1:4" x14ac:dyDescent="0.2">
      <c r="A145" s="33" t="s">
        <v>183</v>
      </c>
      <c r="B145" s="32" t="s">
        <v>808</v>
      </c>
      <c r="C145" s="34">
        <v>44873.336817129632</v>
      </c>
      <c r="D145" s="37">
        <v>341114</v>
      </c>
    </row>
    <row r="146" spans="1:4" x14ac:dyDescent="0.2">
      <c r="A146" s="33" t="s">
        <v>190</v>
      </c>
      <c r="B146" s="32" t="s">
        <v>807</v>
      </c>
      <c r="C146" s="34">
        <v>44872.475405092591</v>
      </c>
      <c r="D146" s="37">
        <v>36135</v>
      </c>
    </row>
    <row r="147" spans="1:4" x14ac:dyDescent="0.2">
      <c r="A147" s="33" t="s">
        <v>185</v>
      </c>
      <c r="B147" s="32" t="s">
        <v>806</v>
      </c>
      <c r="C147" s="34">
        <v>44893.663182870368</v>
      </c>
      <c r="D147" s="37">
        <v>41193</v>
      </c>
    </row>
    <row r="148" spans="1:4" x14ac:dyDescent="0.2">
      <c r="A148" s="33" t="s">
        <v>187</v>
      </c>
      <c r="B148" s="32" t="s">
        <v>805</v>
      </c>
      <c r="C148" s="34">
        <v>44872.52884259259</v>
      </c>
      <c r="D148" s="37">
        <v>38303</v>
      </c>
    </row>
    <row r="149" spans="1:4" x14ac:dyDescent="0.2">
      <c r="A149" s="33" t="s">
        <v>188</v>
      </c>
      <c r="B149" s="32" t="s">
        <v>804</v>
      </c>
      <c r="C149" s="34">
        <v>44880.426412037035</v>
      </c>
      <c r="D149" s="37">
        <v>65043</v>
      </c>
    </row>
    <row r="150" spans="1:4" x14ac:dyDescent="0.2">
      <c r="A150" s="33" t="s">
        <v>189</v>
      </c>
      <c r="B150" s="32" t="s">
        <v>803</v>
      </c>
      <c r="C150" s="34">
        <v>44893.559224537035</v>
      </c>
      <c r="D150" s="37">
        <v>115632</v>
      </c>
    </row>
    <row r="151" spans="1:4" x14ac:dyDescent="0.2">
      <c r="A151" s="33" t="s">
        <v>191</v>
      </c>
      <c r="B151" s="32" t="s">
        <v>802</v>
      </c>
      <c r="C151" s="34">
        <v>44883.64916666667</v>
      </c>
      <c r="D151" s="37">
        <v>65043</v>
      </c>
    </row>
    <row r="152" spans="1:4" x14ac:dyDescent="0.2">
      <c r="A152" s="33" t="s">
        <v>192</v>
      </c>
      <c r="B152" s="32" t="s">
        <v>801</v>
      </c>
      <c r="C152" s="34">
        <v>44895.339108796295</v>
      </c>
      <c r="D152" s="37">
        <v>20235</v>
      </c>
    </row>
    <row r="153" spans="1:4" x14ac:dyDescent="0.2">
      <c r="A153" s="33" t="s">
        <v>193</v>
      </c>
      <c r="B153" s="32" t="s">
        <v>800</v>
      </c>
      <c r="C153" s="34">
        <v>44886.596898148149</v>
      </c>
      <c r="D153" s="37">
        <v>44807</v>
      </c>
    </row>
    <row r="154" spans="1:4" x14ac:dyDescent="0.2">
      <c r="A154" s="33" t="s">
        <v>194</v>
      </c>
      <c r="B154" s="32" t="s">
        <v>799</v>
      </c>
      <c r="C154" s="34">
        <v>44894.496122685188</v>
      </c>
      <c r="D154" s="37">
        <v>16622</v>
      </c>
    </row>
    <row r="155" spans="1:4" x14ac:dyDescent="0.2">
      <c r="A155" s="33" t="s">
        <v>196</v>
      </c>
      <c r="B155" s="32" t="s">
        <v>798</v>
      </c>
      <c r="C155" s="34">
        <v>44893.45416666667</v>
      </c>
      <c r="D155" s="37">
        <v>74438</v>
      </c>
    </row>
    <row r="156" spans="1:4" x14ac:dyDescent="0.2">
      <c r="A156" s="33" t="s">
        <v>197</v>
      </c>
      <c r="B156" s="32" t="s">
        <v>797</v>
      </c>
      <c r="C156" s="34">
        <v>44880.652974537035</v>
      </c>
      <c r="D156" s="37">
        <v>46975</v>
      </c>
    </row>
    <row r="157" spans="1:4" x14ac:dyDescent="0.2">
      <c r="A157" s="33" t="s">
        <v>198</v>
      </c>
      <c r="B157" s="32" t="s">
        <v>796</v>
      </c>
      <c r="C157" s="34">
        <v>44874.531840277778</v>
      </c>
      <c r="D157" s="37">
        <v>161884</v>
      </c>
    </row>
    <row r="158" spans="1:4" x14ac:dyDescent="0.2">
      <c r="A158" s="33" t="s">
        <v>199</v>
      </c>
      <c r="B158" s="32" t="s">
        <v>795</v>
      </c>
      <c r="C158" s="34">
        <v>44880.407372685186</v>
      </c>
      <c r="D158" s="37">
        <v>132976</v>
      </c>
    </row>
    <row r="159" spans="1:4" x14ac:dyDescent="0.2">
      <c r="A159" s="33" t="s">
        <v>200</v>
      </c>
      <c r="B159" s="32" t="s">
        <v>794</v>
      </c>
      <c r="C159" s="34">
        <v>44882.334976851853</v>
      </c>
      <c r="D159" s="37">
        <v>14454</v>
      </c>
    </row>
    <row r="160" spans="1:4" x14ac:dyDescent="0.2">
      <c r="A160" s="33" t="s">
        <v>201</v>
      </c>
      <c r="B160" s="32" t="s">
        <v>793</v>
      </c>
      <c r="C160" s="32">
        <v>44872.464675925927</v>
      </c>
      <c r="D160" s="37">
        <v>358459</v>
      </c>
    </row>
    <row r="161" spans="1:4" x14ac:dyDescent="0.2">
      <c r="A161" s="33" t="s">
        <v>202</v>
      </c>
      <c r="B161" s="32" t="s">
        <v>792</v>
      </c>
      <c r="C161" s="32">
        <v>44869.674710648149</v>
      </c>
      <c r="D161" s="37">
        <v>79497</v>
      </c>
    </row>
    <row r="162" spans="1:4" x14ac:dyDescent="0.2">
      <c r="A162" s="33" t="s">
        <v>203</v>
      </c>
      <c r="B162" s="32" t="s">
        <v>791</v>
      </c>
      <c r="C162" s="32">
        <v>44873.376099537039</v>
      </c>
      <c r="D162" s="37">
        <v>175616</v>
      </c>
    </row>
    <row r="163" spans="1:4" x14ac:dyDescent="0.2">
      <c r="A163" s="33" t="s">
        <v>204</v>
      </c>
      <c r="B163" s="32" t="s">
        <v>790</v>
      </c>
      <c r="C163" s="32">
        <v>44922.564629629633</v>
      </c>
      <c r="D163" s="37">
        <v>10840</v>
      </c>
    </row>
    <row r="164" spans="1:4" x14ac:dyDescent="0.2">
      <c r="A164" s="33" t="s">
        <v>205</v>
      </c>
      <c r="B164" s="32" t="s">
        <v>789</v>
      </c>
      <c r="C164" s="32">
        <v>44883.802199074074</v>
      </c>
      <c r="D164" s="37">
        <v>38303</v>
      </c>
    </row>
    <row r="165" spans="1:4" x14ac:dyDescent="0.2">
      <c r="A165" s="33" t="s">
        <v>207</v>
      </c>
      <c r="B165" s="32" t="s">
        <v>788</v>
      </c>
      <c r="C165" s="32">
        <v>44883.654039351852</v>
      </c>
      <c r="D165" s="37">
        <v>315097</v>
      </c>
    </row>
    <row r="166" spans="1:4" x14ac:dyDescent="0.2">
      <c r="A166" s="33" t="s">
        <v>61</v>
      </c>
      <c r="B166" s="32" t="s">
        <v>787</v>
      </c>
      <c r="C166" s="32">
        <v>44893.581631944442</v>
      </c>
      <c r="D166" s="37">
        <v>191515</v>
      </c>
    </row>
    <row r="167" spans="1:4" x14ac:dyDescent="0.2">
      <c r="A167" s="33" t="s">
        <v>215</v>
      </c>
      <c r="B167" s="32" t="s">
        <v>786</v>
      </c>
      <c r="C167" s="32">
        <v>44872.409178240741</v>
      </c>
      <c r="D167" s="37">
        <v>105514</v>
      </c>
    </row>
    <row r="168" spans="1:4" x14ac:dyDescent="0.2">
      <c r="A168" s="33" t="s">
        <v>214</v>
      </c>
      <c r="B168" s="32" t="s">
        <v>785</v>
      </c>
      <c r="C168" s="32">
        <v>44894.407094907408</v>
      </c>
      <c r="D168" s="37">
        <v>88169</v>
      </c>
    </row>
    <row r="169" spans="1:4" x14ac:dyDescent="0.2">
      <c r="A169" s="33" t="s">
        <v>213</v>
      </c>
      <c r="B169" s="32" t="s">
        <v>784</v>
      </c>
      <c r="C169" s="32">
        <v>44880.508356481485</v>
      </c>
      <c r="D169" s="37">
        <v>47698</v>
      </c>
    </row>
    <row r="170" spans="1:4" x14ac:dyDescent="0.2">
      <c r="A170" s="33" t="s">
        <v>217</v>
      </c>
      <c r="B170" s="32" t="s">
        <v>783</v>
      </c>
      <c r="C170" s="32">
        <v>44883.417060185187</v>
      </c>
      <c r="D170" s="37">
        <v>100455</v>
      </c>
    </row>
    <row r="171" spans="1:4" x14ac:dyDescent="0.2">
      <c r="A171" s="33" t="s">
        <v>218</v>
      </c>
      <c r="B171" s="32" t="s">
        <v>782</v>
      </c>
      <c r="C171" s="32">
        <v>44895.487280092595</v>
      </c>
      <c r="D171" s="37">
        <v>137313</v>
      </c>
    </row>
    <row r="172" spans="1:4" x14ac:dyDescent="0.2">
      <c r="A172" s="33" t="s">
        <v>223</v>
      </c>
      <c r="B172" s="32" t="s">
        <v>781</v>
      </c>
      <c r="C172" s="32">
        <v>44880.531504629631</v>
      </c>
      <c r="D172" s="37">
        <v>77328</v>
      </c>
    </row>
    <row r="173" spans="1:4" x14ac:dyDescent="0.2">
      <c r="A173" s="33" t="s">
        <v>224</v>
      </c>
      <c r="B173" s="32" t="s">
        <v>780</v>
      </c>
      <c r="C173" s="32">
        <v>44872.401122685187</v>
      </c>
      <c r="D173" s="37">
        <v>268121</v>
      </c>
    </row>
    <row r="174" spans="1:4" x14ac:dyDescent="0.2">
      <c r="A174" s="33" t="s">
        <v>225</v>
      </c>
      <c r="B174" s="32" t="s">
        <v>779</v>
      </c>
      <c r="C174" s="32">
        <v>44872.388425925928</v>
      </c>
      <c r="D174" s="37">
        <v>28908</v>
      </c>
    </row>
    <row r="175" spans="1:4" x14ac:dyDescent="0.2">
      <c r="A175" s="33" t="s">
        <v>226</v>
      </c>
      <c r="B175" s="32" t="s">
        <v>778</v>
      </c>
      <c r="C175" s="32">
        <v>44869.624756944446</v>
      </c>
      <c r="D175" s="37">
        <v>54202</v>
      </c>
    </row>
    <row r="176" spans="1:4" x14ac:dyDescent="0.2">
      <c r="A176" s="33" t="s">
        <v>227</v>
      </c>
      <c r="B176" s="32" t="s">
        <v>777</v>
      </c>
      <c r="C176" s="32">
        <v>44890.482893518521</v>
      </c>
      <c r="D176" s="37">
        <v>70824</v>
      </c>
    </row>
    <row r="177" spans="1:4" x14ac:dyDescent="0.2">
      <c r="A177" s="33" t="s">
        <v>228</v>
      </c>
      <c r="B177" s="32" t="s">
        <v>776</v>
      </c>
      <c r="C177" s="32">
        <v>44872.613518518519</v>
      </c>
      <c r="D177" s="37">
        <v>136590</v>
      </c>
    </row>
    <row r="178" spans="1:4" x14ac:dyDescent="0.2">
      <c r="A178" s="33" t="s">
        <v>229</v>
      </c>
      <c r="B178" s="32" t="s">
        <v>775</v>
      </c>
      <c r="C178" s="32">
        <v>44894.403726851851</v>
      </c>
      <c r="D178" s="37">
        <v>28908</v>
      </c>
    </row>
    <row r="179" spans="1:4" x14ac:dyDescent="0.2">
      <c r="A179" s="33" t="s">
        <v>230</v>
      </c>
      <c r="B179" s="32" t="s">
        <v>774</v>
      </c>
      <c r="C179" s="32">
        <v>44882.688113425924</v>
      </c>
      <c r="D179" s="37">
        <v>132976</v>
      </c>
    </row>
    <row r="180" spans="1:4" x14ac:dyDescent="0.2">
      <c r="A180" s="33" t="s">
        <v>232</v>
      </c>
      <c r="B180" s="32" t="s">
        <v>773</v>
      </c>
      <c r="C180" s="32">
        <v>44872.58084490741</v>
      </c>
      <c r="D180" s="37">
        <v>57816</v>
      </c>
    </row>
    <row r="181" spans="1:4" x14ac:dyDescent="0.2">
      <c r="A181" s="33" t="s">
        <v>233</v>
      </c>
      <c r="B181" s="32" t="s">
        <v>772</v>
      </c>
      <c r="C181" s="32">
        <v>44882.415312500001</v>
      </c>
      <c r="D181" s="37">
        <v>101178</v>
      </c>
    </row>
    <row r="182" spans="1:4" x14ac:dyDescent="0.2">
      <c r="A182" s="33" t="s">
        <v>345</v>
      </c>
      <c r="B182" s="32" t="s">
        <v>771</v>
      </c>
      <c r="C182" s="32">
        <v>44894.617800925924</v>
      </c>
      <c r="D182" s="37">
        <v>63597</v>
      </c>
    </row>
    <row r="183" spans="1:4" x14ac:dyDescent="0.2">
      <c r="A183" s="33" t="s">
        <v>234</v>
      </c>
      <c r="B183" s="32" t="s">
        <v>770</v>
      </c>
      <c r="C183" s="32">
        <v>44893.872870370367</v>
      </c>
      <c r="D183" s="37">
        <v>88892</v>
      </c>
    </row>
    <row r="184" spans="1:4" x14ac:dyDescent="0.2">
      <c r="A184" s="33" t="s">
        <v>235</v>
      </c>
      <c r="B184" s="32" t="s">
        <v>769</v>
      </c>
      <c r="C184" s="32">
        <v>44880.372858796298</v>
      </c>
      <c r="D184" s="37">
        <v>43362</v>
      </c>
    </row>
    <row r="185" spans="1:4" x14ac:dyDescent="0.2">
      <c r="A185" s="33" t="s">
        <v>236</v>
      </c>
      <c r="B185" s="32" t="s">
        <v>768</v>
      </c>
      <c r="C185" s="32">
        <v>44870.435127314813</v>
      </c>
      <c r="D185" s="37">
        <v>2890</v>
      </c>
    </row>
    <row r="186" spans="1:4" x14ac:dyDescent="0.2">
      <c r="A186" s="33" t="s">
        <v>239</v>
      </c>
      <c r="B186" s="32" t="s">
        <v>767</v>
      </c>
      <c r="C186" s="32">
        <v>44895.339317129627</v>
      </c>
      <c r="D186" s="37">
        <v>137313</v>
      </c>
    </row>
    <row r="187" spans="1:4" x14ac:dyDescent="0.2">
      <c r="A187" s="33" t="s">
        <v>347</v>
      </c>
      <c r="B187" s="32" t="s">
        <v>766</v>
      </c>
      <c r="C187" s="32">
        <v>44887.307708333334</v>
      </c>
      <c r="D187" s="37">
        <v>93951</v>
      </c>
    </row>
    <row r="188" spans="1:4" x14ac:dyDescent="0.2">
      <c r="A188" s="33" t="s">
        <v>241</v>
      </c>
      <c r="B188" s="32" t="s">
        <v>765</v>
      </c>
      <c r="C188" s="32">
        <v>44894.434895833336</v>
      </c>
      <c r="D188" s="37">
        <v>144540</v>
      </c>
    </row>
    <row r="189" spans="1:4" x14ac:dyDescent="0.2">
      <c r="A189" s="33" t="s">
        <v>242</v>
      </c>
      <c r="B189" s="32" t="s">
        <v>764</v>
      </c>
      <c r="C189" s="32">
        <v>44895.639872685184</v>
      </c>
      <c r="D189" s="37">
        <v>43362</v>
      </c>
    </row>
    <row r="190" spans="1:4" x14ac:dyDescent="0.2">
      <c r="A190" s="33" t="s">
        <v>243</v>
      </c>
      <c r="B190" s="32" t="s">
        <v>763</v>
      </c>
      <c r="C190" s="32">
        <v>44872.339849537035</v>
      </c>
      <c r="D190" s="37">
        <v>36135</v>
      </c>
    </row>
    <row r="191" spans="1:4" x14ac:dyDescent="0.2">
      <c r="A191" s="33" t="s">
        <v>245</v>
      </c>
      <c r="B191" s="32" t="s">
        <v>762</v>
      </c>
      <c r="C191" s="32">
        <v>44874.378923611112</v>
      </c>
      <c r="D191" s="37">
        <v>43362</v>
      </c>
    </row>
    <row r="192" spans="1:4" x14ac:dyDescent="0.2">
      <c r="A192" s="33" t="s">
        <v>248</v>
      </c>
      <c r="B192" s="32" t="s">
        <v>761</v>
      </c>
      <c r="C192" s="32">
        <v>44896.35974537037</v>
      </c>
      <c r="D192" s="37">
        <v>21681</v>
      </c>
    </row>
    <row r="193" spans="1:4" x14ac:dyDescent="0.2">
      <c r="A193" s="33" t="s">
        <v>249</v>
      </c>
      <c r="B193" s="32" t="s">
        <v>760</v>
      </c>
      <c r="C193" s="32">
        <v>44869.679884259262</v>
      </c>
      <c r="D193" s="37">
        <v>268844</v>
      </c>
    </row>
    <row r="194" spans="1:4" x14ac:dyDescent="0.2">
      <c r="A194" s="33" t="s">
        <v>250</v>
      </c>
      <c r="B194" s="32" t="s">
        <v>759</v>
      </c>
      <c r="C194" s="32">
        <v>44883.647523148145</v>
      </c>
      <c r="D194" s="37">
        <v>86724</v>
      </c>
    </row>
    <row r="195" spans="1:4" x14ac:dyDescent="0.2">
      <c r="A195" s="33" t="s">
        <v>251</v>
      </c>
      <c r="B195" s="32" t="s">
        <v>758</v>
      </c>
      <c r="C195" s="32">
        <v>44880.441932870373</v>
      </c>
      <c r="D195" s="37">
        <v>65043</v>
      </c>
    </row>
    <row r="196" spans="1:4" x14ac:dyDescent="0.2">
      <c r="A196" s="33" t="s">
        <v>252</v>
      </c>
      <c r="B196" s="32" t="s">
        <v>757</v>
      </c>
      <c r="C196" s="32">
        <v>44872.350416666668</v>
      </c>
      <c r="D196" s="37">
        <v>80219</v>
      </c>
    </row>
    <row r="197" spans="1:4" x14ac:dyDescent="0.2">
      <c r="A197" s="33" t="s">
        <v>253</v>
      </c>
      <c r="B197" s="32" t="s">
        <v>756</v>
      </c>
      <c r="C197" s="32">
        <v>44895.675763888888</v>
      </c>
      <c r="D197" s="37">
        <v>115632</v>
      </c>
    </row>
    <row r="198" spans="1:4" x14ac:dyDescent="0.2">
      <c r="A198" s="33" t="s">
        <v>310</v>
      </c>
      <c r="B198" s="32" t="s">
        <v>755</v>
      </c>
      <c r="C198" s="32">
        <v>44873.533715277779</v>
      </c>
      <c r="D198" s="37">
        <v>36857</v>
      </c>
    </row>
    <row r="199" spans="1:4" x14ac:dyDescent="0.2">
      <c r="A199" s="33" t="s">
        <v>254</v>
      </c>
      <c r="B199" s="32" t="s">
        <v>754</v>
      </c>
      <c r="C199" s="32">
        <v>44872.582476851851</v>
      </c>
      <c r="D199" s="37">
        <v>79497</v>
      </c>
    </row>
    <row r="200" spans="1:4" x14ac:dyDescent="0.2">
      <c r="A200" s="33" t="s">
        <v>255</v>
      </c>
      <c r="B200" s="32" t="s">
        <v>753</v>
      </c>
      <c r="C200" s="32">
        <v>44869.677361111113</v>
      </c>
      <c r="D200" s="37">
        <v>114186</v>
      </c>
    </row>
    <row r="201" spans="1:4" x14ac:dyDescent="0.2">
      <c r="A201" s="33" t="s">
        <v>256</v>
      </c>
      <c r="B201" s="32" t="s">
        <v>752</v>
      </c>
      <c r="C201" s="32">
        <v>44894.552430555559</v>
      </c>
      <c r="D201" s="37">
        <v>21681</v>
      </c>
    </row>
    <row r="202" spans="1:4" x14ac:dyDescent="0.2">
      <c r="A202" s="33" t="s">
        <v>257</v>
      </c>
      <c r="B202" s="32" t="s">
        <v>751</v>
      </c>
      <c r="C202" s="32">
        <v>44874.595150462963</v>
      </c>
      <c r="D202" s="37">
        <v>5781</v>
      </c>
    </row>
    <row r="203" spans="1:4" x14ac:dyDescent="0.2">
      <c r="A203" s="33" t="s">
        <v>260</v>
      </c>
      <c r="B203" s="32" t="s">
        <v>750</v>
      </c>
      <c r="C203" s="32">
        <v>44887.414803240739</v>
      </c>
      <c r="D203" s="37">
        <v>742935</v>
      </c>
    </row>
    <row r="204" spans="1:4" x14ac:dyDescent="0.2">
      <c r="A204" s="33" t="s">
        <v>268</v>
      </c>
      <c r="B204" s="32" t="s">
        <v>749</v>
      </c>
      <c r="C204" s="32">
        <v>44883.405925925923</v>
      </c>
      <c r="D204" s="37">
        <v>166943</v>
      </c>
    </row>
    <row r="205" spans="1:4" x14ac:dyDescent="0.2">
      <c r="A205" s="33" t="s">
        <v>263</v>
      </c>
      <c r="B205" s="32" t="s">
        <v>748</v>
      </c>
      <c r="C205" s="32">
        <v>44888.329629629632</v>
      </c>
      <c r="D205" s="37">
        <v>140203</v>
      </c>
    </row>
    <row r="206" spans="1:4" x14ac:dyDescent="0.2">
      <c r="A206" s="33" t="s">
        <v>269</v>
      </c>
      <c r="B206" s="32" t="s">
        <v>747</v>
      </c>
      <c r="C206" s="32">
        <v>44887.306921296295</v>
      </c>
      <c r="D206" s="37">
        <v>123581</v>
      </c>
    </row>
    <row r="207" spans="1:4" x14ac:dyDescent="0.2">
      <c r="A207" s="33" t="s">
        <v>264</v>
      </c>
      <c r="B207" s="32" t="s">
        <v>746</v>
      </c>
      <c r="C207" s="32">
        <v>44875.459027777775</v>
      </c>
      <c r="D207" s="37">
        <v>81665</v>
      </c>
    </row>
    <row r="208" spans="1:4" x14ac:dyDescent="0.2">
      <c r="A208" s="33" t="s">
        <v>265</v>
      </c>
      <c r="B208" s="32" t="s">
        <v>745</v>
      </c>
      <c r="C208" s="32">
        <v>44883.520219907405</v>
      </c>
      <c r="D208" s="37">
        <v>108045</v>
      </c>
    </row>
    <row r="209" spans="1:4" x14ac:dyDescent="0.2">
      <c r="A209" s="33" t="s">
        <v>346</v>
      </c>
      <c r="B209" s="32" t="s">
        <v>744</v>
      </c>
      <c r="C209" s="32">
        <v>44894.413831018515</v>
      </c>
      <c r="D209" s="37">
        <v>10117</v>
      </c>
    </row>
    <row r="210" spans="1:4" x14ac:dyDescent="0.2">
      <c r="A210" s="33" t="s">
        <v>266</v>
      </c>
      <c r="B210" s="32" t="s">
        <v>743</v>
      </c>
      <c r="C210" s="32">
        <v>44880.454247685186</v>
      </c>
      <c r="D210" s="37">
        <v>3613</v>
      </c>
    </row>
    <row r="211" spans="1:4" x14ac:dyDescent="0.2">
      <c r="A211" s="33" t="s">
        <v>271</v>
      </c>
      <c r="B211" s="32" t="s">
        <v>742</v>
      </c>
      <c r="C211" s="32">
        <v>44880.435081018521</v>
      </c>
      <c r="D211" s="37">
        <v>7227</v>
      </c>
    </row>
    <row r="212" spans="1:4" x14ac:dyDescent="0.2">
      <c r="A212" s="33" t="s">
        <v>272</v>
      </c>
      <c r="B212" s="32" t="s">
        <v>741</v>
      </c>
      <c r="C212" s="32">
        <v>44869.675856481481</v>
      </c>
      <c r="D212" s="37">
        <v>47698</v>
      </c>
    </row>
    <row r="213" spans="1:4" x14ac:dyDescent="0.2">
      <c r="A213" s="33" t="s">
        <v>274</v>
      </c>
      <c r="B213" s="32" t="s">
        <v>740</v>
      </c>
      <c r="C213" s="32">
        <v>44893.791064814817</v>
      </c>
      <c r="D213" s="37">
        <v>32521</v>
      </c>
    </row>
    <row r="214" spans="1:4" x14ac:dyDescent="0.2">
      <c r="A214" s="33" t="s">
        <v>275</v>
      </c>
      <c r="B214" s="32" t="s">
        <v>739</v>
      </c>
      <c r="C214" s="32">
        <v>44893.738900462966</v>
      </c>
      <c r="D214" s="37">
        <v>86724</v>
      </c>
    </row>
    <row r="215" spans="1:4" x14ac:dyDescent="0.2">
      <c r="A215" s="33" t="s">
        <v>276</v>
      </c>
      <c r="B215" s="32" t="s">
        <v>738</v>
      </c>
      <c r="C215" s="32">
        <v>44886.401331018518</v>
      </c>
      <c r="D215" s="37">
        <v>86724</v>
      </c>
    </row>
    <row r="216" spans="1:4" x14ac:dyDescent="0.2">
      <c r="A216" s="33" t="s">
        <v>307</v>
      </c>
      <c r="B216" s="32" t="s">
        <v>737</v>
      </c>
      <c r="C216" s="32">
        <v>44869.687245370369</v>
      </c>
      <c r="D216" s="37">
        <v>155380</v>
      </c>
    </row>
    <row r="217" spans="1:4" x14ac:dyDescent="0.2">
      <c r="A217" s="33" t="s">
        <v>278</v>
      </c>
      <c r="B217" s="32" t="s">
        <v>736</v>
      </c>
      <c r="C217" s="32">
        <v>44873.421736111108</v>
      </c>
      <c r="D217" s="37">
        <v>50589</v>
      </c>
    </row>
    <row r="218" spans="1:4" x14ac:dyDescent="0.2">
      <c r="A218" s="33" t="s">
        <v>279</v>
      </c>
      <c r="B218" s="32" t="s">
        <v>735</v>
      </c>
      <c r="C218" s="32">
        <v>44883.603414351855</v>
      </c>
      <c r="D218" s="37">
        <v>57816</v>
      </c>
    </row>
    <row r="219" spans="1:4" x14ac:dyDescent="0.2">
      <c r="A219" s="33" t="s">
        <v>281</v>
      </c>
      <c r="B219" s="32" t="s">
        <v>734</v>
      </c>
      <c r="C219" s="32">
        <v>44881.424074074072</v>
      </c>
      <c r="D219" s="37">
        <v>57816</v>
      </c>
    </row>
    <row r="220" spans="1:4" x14ac:dyDescent="0.2">
      <c r="A220" s="33" t="s">
        <v>282</v>
      </c>
      <c r="B220" s="32" t="s">
        <v>733</v>
      </c>
      <c r="C220" s="32">
        <v>44886.456469907411</v>
      </c>
      <c r="D220" s="37">
        <v>108405</v>
      </c>
    </row>
    <row r="221" spans="1:4" x14ac:dyDescent="0.2">
      <c r="A221" s="33" t="s">
        <v>283</v>
      </c>
      <c r="B221" s="32" t="s">
        <v>732</v>
      </c>
      <c r="C221" s="32">
        <v>44896.603831018518</v>
      </c>
      <c r="D221" s="37">
        <v>40471</v>
      </c>
    </row>
    <row r="222" spans="1:4" x14ac:dyDescent="0.2">
      <c r="A222" s="33" t="s">
        <v>284</v>
      </c>
      <c r="B222" s="32" t="s">
        <v>731</v>
      </c>
      <c r="C222" s="32">
        <v>44872.464178240742</v>
      </c>
      <c r="D222" s="37">
        <v>57816</v>
      </c>
    </row>
    <row r="223" spans="1:4" x14ac:dyDescent="0.2">
      <c r="A223" s="33" t="s">
        <v>285</v>
      </c>
      <c r="B223" s="32" t="s">
        <v>730</v>
      </c>
      <c r="C223" s="32">
        <v>44881.45008101852</v>
      </c>
      <c r="D223" s="37">
        <v>41916</v>
      </c>
    </row>
    <row r="224" spans="1:4" x14ac:dyDescent="0.2">
      <c r="A224" s="33" t="s">
        <v>286</v>
      </c>
      <c r="B224" s="32" t="s">
        <v>729</v>
      </c>
      <c r="C224" s="32">
        <v>44872.475682870368</v>
      </c>
      <c r="D224" s="37">
        <v>79497</v>
      </c>
    </row>
    <row r="225" spans="1:4" x14ac:dyDescent="0.2">
      <c r="A225" s="33" t="s">
        <v>287</v>
      </c>
      <c r="B225" s="32" t="s">
        <v>728</v>
      </c>
      <c r="C225" s="32">
        <v>44880.343402777777</v>
      </c>
      <c r="D225" s="37">
        <v>187902</v>
      </c>
    </row>
    <row r="226" spans="1:4" x14ac:dyDescent="0.2">
      <c r="A226" s="33" t="s">
        <v>343</v>
      </c>
      <c r="B226" s="32" t="s">
        <v>727</v>
      </c>
      <c r="C226" s="32">
        <v>44874.469247685185</v>
      </c>
      <c r="D226" s="37">
        <v>144540</v>
      </c>
    </row>
    <row r="227" spans="1:4" x14ac:dyDescent="0.2">
      <c r="A227" s="33" t="s">
        <v>288</v>
      </c>
      <c r="B227" s="32" t="s">
        <v>726</v>
      </c>
      <c r="C227" s="32">
        <v>44876.411863425928</v>
      </c>
      <c r="D227" s="37">
        <v>122136</v>
      </c>
    </row>
    <row r="228" spans="1:4" x14ac:dyDescent="0.2">
      <c r="A228" s="33" t="s">
        <v>289</v>
      </c>
      <c r="B228" s="32" t="s">
        <v>725</v>
      </c>
      <c r="C228" s="32">
        <v>44894.429780092592</v>
      </c>
      <c r="D228" s="37">
        <v>299920</v>
      </c>
    </row>
    <row r="229" spans="1:4" x14ac:dyDescent="0.2">
      <c r="A229" s="33" t="s">
        <v>290</v>
      </c>
      <c r="B229" s="32" t="s">
        <v>724</v>
      </c>
      <c r="C229" s="32">
        <v>44895.642812500002</v>
      </c>
      <c r="D229" s="37">
        <v>154657</v>
      </c>
    </row>
    <row r="230" spans="1:4" x14ac:dyDescent="0.2">
      <c r="A230" s="33" t="s">
        <v>293</v>
      </c>
      <c r="B230" s="32" t="s">
        <v>723</v>
      </c>
      <c r="C230" s="32">
        <v>44893.346458333333</v>
      </c>
      <c r="D230" s="37">
        <v>246440</v>
      </c>
    </row>
    <row r="231" spans="1:4" x14ac:dyDescent="0.2">
      <c r="A231" s="33" t="s">
        <v>294</v>
      </c>
      <c r="B231" s="32" t="s">
        <v>722</v>
      </c>
      <c r="C231" s="32">
        <v>44879.665208333332</v>
      </c>
      <c r="D231" s="37">
        <v>47698</v>
      </c>
    </row>
    <row r="232" spans="1:4" x14ac:dyDescent="0.2">
      <c r="A232" s="33" t="s">
        <v>295</v>
      </c>
      <c r="B232" s="32" t="s">
        <v>721</v>
      </c>
      <c r="C232" s="32">
        <v>44873.343599537038</v>
      </c>
      <c r="D232" s="37">
        <v>86724</v>
      </c>
    </row>
    <row r="233" spans="1:4" x14ac:dyDescent="0.2">
      <c r="A233" s="33" t="s">
        <v>296</v>
      </c>
      <c r="B233" s="32" t="s">
        <v>720</v>
      </c>
      <c r="C233" s="32">
        <v>44893.439606481479</v>
      </c>
      <c r="D233" s="37">
        <v>108405</v>
      </c>
    </row>
    <row r="234" spans="1:4" x14ac:dyDescent="0.2">
      <c r="A234" s="33" t="s">
        <v>297</v>
      </c>
      <c r="B234" s="32" t="s">
        <v>719</v>
      </c>
      <c r="C234" s="32">
        <v>44875.587025462963</v>
      </c>
      <c r="D234" s="37">
        <v>194406</v>
      </c>
    </row>
    <row r="235" spans="1:4" x14ac:dyDescent="0.2">
      <c r="A235" s="33" t="s">
        <v>298</v>
      </c>
      <c r="B235" s="32" t="s">
        <v>718</v>
      </c>
      <c r="C235" s="32">
        <v>44872.599652777775</v>
      </c>
      <c r="D235" s="37">
        <v>1141866</v>
      </c>
    </row>
    <row r="236" spans="1:4" x14ac:dyDescent="0.2">
      <c r="A236" s="33" t="s">
        <v>301</v>
      </c>
      <c r="B236" s="32" t="s">
        <v>717</v>
      </c>
      <c r="C236" s="32">
        <v>44887.401122685187</v>
      </c>
      <c r="D236" s="37">
        <v>36135</v>
      </c>
    </row>
    <row r="237" spans="1:4" x14ac:dyDescent="0.2">
      <c r="A237" s="33" t="s">
        <v>302</v>
      </c>
      <c r="B237" s="32" t="s">
        <v>716</v>
      </c>
      <c r="C237" s="32">
        <v>44893.701886574076</v>
      </c>
      <c r="D237" s="37">
        <v>106959</v>
      </c>
    </row>
    <row r="238" spans="1:4" x14ac:dyDescent="0.2">
      <c r="A238" s="33" t="s">
        <v>305</v>
      </c>
      <c r="B238" s="32" t="s">
        <v>715</v>
      </c>
      <c r="C238" s="32">
        <v>44872.321064814816</v>
      </c>
      <c r="D238" s="37">
        <v>57816</v>
      </c>
    </row>
    <row r="239" spans="1:4" x14ac:dyDescent="0.2">
      <c r="A239" s="33" t="s">
        <v>308</v>
      </c>
      <c r="B239" s="32" t="s">
        <v>714</v>
      </c>
      <c r="C239" s="32">
        <v>44882.640555555554</v>
      </c>
      <c r="D239" s="37">
        <v>177061</v>
      </c>
    </row>
    <row r="240" spans="1:4" x14ac:dyDescent="0.2">
      <c r="A240" s="33" t="s">
        <v>309</v>
      </c>
      <c r="B240" s="32" t="s">
        <v>713</v>
      </c>
      <c r="C240" s="32">
        <v>44869.627025462964</v>
      </c>
      <c r="D240" s="37">
        <v>828214</v>
      </c>
    </row>
    <row r="241" spans="1:4" x14ac:dyDescent="0.2">
      <c r="A241" s="33" t="s">
        <v>318</v>
      </c>
      <c r="B241" s="32" t="s">
        <v>712</v>
      </c>
      <c r="C241" s="32">
        <v>44869.651006944441</v>
      </c>
      <c r="D241" s="37">
        <v>132976</v>
      </c>
    </row>
    <row r="242" spans="1:4" x14ac:dyDescent="0.2">
      <c r="A242" s="33" t="s">
        <v>312</v>
      </c>
      <c r="B242" s="32" t="s">
        <v>711</v>
      </c>
      <c r="C242" s="32">
        <v>44875.477083333331</v>
      </c>
      <c r="D242" s="37">
        <v>81665</v>
      </c>
    </row>
    <row r="243" spans="1:4" x14ac:dyDescent="0.2">
      <c r="A243" s="33" t="s">
        <v>313</v>
      </c>
      <c r="B243" s="32" t="s">
        <v>710</v>
      </c>
      <c r="C243" s="32">
        <v>44872.388449074075</v>
      </c>
      <c r="D243" s="37">
        <v>81665</v>
      </c>
    </row>
    <row r="244" spans="1:4" x14ac:dyDescent="0.2">
      <c r="A244" s="33" t="s">
        <v>314</v>
      </c>
      <c r="B244" s="32" t="s">
        <v>709</v>
      </c>
      <c r="C244" s="32">
        <v>44881.404027777775</v>
      </c>
      <c r="D244" s="37">
        <v>65043</v>
      </c>
    </row>
    <row r="245" spans="1:4" x14ac:dyDescent="0.2">
      <c r="A245" s="33" t="s">
        <v>315</v>
      </c>
      <c r="B245" s="32" t="s">
        <v>708</v>
      </c>
      <c r="C245" s="32">
        <v>44872.281898148147</v>
      </c>
      <c r="D245" s="37">
        <v>79497</v>
      </c>
    </row>
    <row r="246" spans="1:4" x14ac:dyDescent="0.2">
      <c r="A246" s="33" t="s">
        <v>316</v>
      </c>
      <c r="B246" s="32" t="s">
        <v>707</v>
      </c>
      <c r="C246" s="32">
        <v>44896.656053240738</v>
      </c>
      <c r="D246" s="37">
        <v>79497</v>
      </c>
    </row>
    <row r="247" spans="1:4" x14ac:dyDescent="0.2">
      <c r="A247" s="33" t="s">
        <v>317</v>
      </c>
      <c r="B247" s="32" t="s">
        <v>706</v>
      </c>
      <c r="C247" s="32">
        <v>44893.725787037038</v>
      </c>
      <c r="D247" s="37">
        <v>158994</v>
      </c>
    </row>
    <row r="248" spans="1:4" x14ac:dyDescent="0.2">
      <c r="A248" s="33" t="s">
        <v>319</v>
      </c>
      <c r="B248" s="32" t="s">
        <v>705</v>
      </c>
      <c r="C248" s="32">
        <v>44874.551516203705</v>
      </c>
      <c r="D248" s="37">
        <v>24571</v>
      </c>
    </row>
    <row r="249" spans="1:4" x14ac:dyDescent="0.2">
      <c r="A249" s="33" t="s">
        <v>320</v>
      </c>
      <c r="B249" s="32" t="s">
        <v>704</v>
      </c>
      <c r="C249" s="32">
        <v>44894.645775462966</v>
      </c>
      <c r="D249" s="37">
        <v>67933</v>
      </c>
    </row>
    <row r="250" spans="1:4" x14ac:dyDescent="0.2">
      <c r="A250" s="33" t="s">
        <v>323</v>
      </c>
      <c r="B250" s="32" t="s">
        <v>703</v>
      </c>
      <c r="C250" s="32">
        <v>44875.391458333332</v>
      </c>
      <c r="D250" s="37">
        <v>49336</v>
      </c>
    </row>
    <row r="251" spans="1:4" x14ac:dyDescent="0.2">
      <c r="A251" s="33" t="s">
        <v>324</v>
      </c>
      <c r="B251" s="32" t="s">
        <v>702</v>
      </c>
      <c r="C251" s="32">
        <v>44869.621874999997</v>
      </c>
      <c r="D251" s="37">
        <v>158994</v>
      </c>
    </row>
    <row r="252" spans="1:4" x14ac:dyDescent="0.2">
      <c r="A252" s="33" t="s">
        <v>325</v>
      </c>
      <c r="B252" s="32" t="s">
        <v>701</v>
      </c>
      <c r="C252" s="32">
        <v>44875.354016203702</v>
      </c>
      <c r="D252" s="37">
        <v>52757</v>
      </c>
    </row>
    <row r="253" spans="1:4" x14ac:dyDescent="0.2">
      <c r="A253" s="33" t="s">
        <v>326</v>
      </c>
      <c r="B253" s="32" t="s">
        <v>700</v>
      </c>
      <c r="C253" s="32">
        <v>44894.395821759259</v>
      </c>
      <c r="D253" s="37">
        <v>142371</v>
      </c>
    </row>
  </sheetData>
  <sortState ref="A2:D253">
    <sortCondition ref="A200"/>
  </sortState>
  <printOptions horizontalCentered="1" gridLines="1"/>
  <pageMargins left="0.7" right="0.7" top="0.75" bottom="0.5" header="0.3" footer="0.25"/>
  <pageSetup orientation="portrait" r:id="rId1"/>
  <headerFooter>
    <oddHeader>&amp;C&amp;"-,Bold"FY23 SBRC Application - Open Enrollment Out, Not on Prior Year's Headcount</oddHeader>
    <oddFooter>&amp;R&amp;P</oddFooter>
  </headerFooter>
  <ignoredErrors>
    <ignoredError sqref="A2:A25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333E-03A0-415A-AC9B-898A281DBE43}">
  <dimension ref="A1:D182"/>
  <sheetViews>
    <sheetView zoomScaleNormal="100" workbookViewId="0">
      <selection activeCell="D1" sqref="D1:D1048576"/>
    </sheetView>
  </sheetViews>
  <sheetFormatPr defaultColWidth="9.140625" defaultRowHeight="15" x14ac:dyDescent="0.2"/>
  <cols>
    <col min="1" max="1" width="10.7109375" style="33" customWidth="1"/>
    <col min="2" max="2" width="35.42578125" style="32" customWidth="1"/>
    <col min="3" max="3" width="19.28515625" style="32" customWidth="1"/>
    <col min="4" max="4" width="17.140625" style="37" customWidth="1"/>
    <col min="5" max="16384" width="9.140625" style="26"/>
  </cols>
  <sheetData>
    <row r="1" spans="1:4" s="32" customFormat="1" ht="31.5" x14ac:dyDescent="0.25">
      <c r="A1" s="30" t="s">
        <v>953</v>
      </c>
      <c r="B1" s="31" t="s">
        <v>951</v>
      </c>
      <c r="C1" s="30" t="s">
        <v>1033</v>
      </c>
      <c r="D1" s="35" t="s">
        <v>360</v>
      </c>
    </row>
    <row r="2" spans="1:4" s="1" customFormat="1" x14ac:dyDescent="0.2">
      <c r="A2" s="33" t="s">
        <v>10</v>
      </c>
      <c r="B2" s="32" t="s">
        <v>0</v>
      </c>
      <c r="C2" s="34">
        <v>44894.502789351849</v>
      </c>
      <c r="D2" s="36">
        <v>5466</v>
      </c>
    </row>
    <row r="3" spans="1:4" s="1" customFormat="1" x14ac:dyDescent="0.2">
      <c r="A3" s="33" t="s">
        <v>9</v>
      </c>
      <c r="B3" s="32" t="s">
        <v>1034</v>
      </c>
      <c r="C3" s="34">
        <v>44881.314618055556</v>
      </c>
      <c r="D3" s="37">
        <v>6226</v>
      </c>
    </row>
    <row r="4" spans="1:4" s="1" customFormat="1" x14ac:dyDescent="0.2">
      <c r="A4" s="33" t="s">
        <v>16</v>
      </c>
      <c r="B4" s="32" t="s">
        <v>944</v>
      </c>
      <c r="C4" s="34">
        <v>44880.825162037036</v>
      </c>
      <c r="D4" s="37">
        <v>1556</v>
      </c>
    </row>
    <row r="5" spans="1:4" s="1" customFormat="1" x14ac:dyDescent="0.2">
      <c r="A5" s="33" t="s">
        <v>17</v>
      </c>
      <c r="B5" s="32" t="s">
        <v>943</v>
      </c>
      <c r="C5" s="34">
        <v>44880.621516203704</v>
      </c>
      <c r="D5" s="37">
        <v>4670</v>
      </c>
    </row>
    <row r="6" spans="1:4" s="1" customFormat="1" x14ac:dyDescent="0.2">
      <c r="A6" s="33" t="s">
        <v>18</v>
      </c>
      <c r="B6" s="32" t="s">
        <v>956</v>
      </c>
      <c r="C6" s="34">
        <v>44876.465960648151</v>
      </c>
      <c r="D6" s="37">
        <v>3133</v>
      </c>
    </row>
    <row r="7" spans="1:4" s="1" customFormat="1" x14ac:dyDescent="0.2">
      <c r="A7" s="33" t="s">
        <v>19</v>
      </c>
      <c r="B7" s="32" t="s">
        <v>941</v>
      </c>
      <c r="C7" s="34">
        <v>44883.618263888886</v>
      </c>
      <c r="D7" s="37">
        <v>20237</v>
      </c>
    </row>
    <row r="8" spans="1:4" s="1" customFormat="1" x14ac:dyDescent="0.2">
      <c r="A8" s="33" t="s">
        <v>20</v>
      </c>
      <c r="B8" s="32" t="s">
        <v>940</v>
      </c>
      <c r="C8" s="34">
        <v>44881.426504629628</v>
      </c>
      <c r="D8" s="37">
        <v>68481</v>
      </c>
    </row>
    <row r="9" spans="1:4" s="1" customFormat="1" x14ac:dyDescent="0.2">
      <c r="A9" s="33" t="s">
        <v>21</v>
      </c>
      <c r="B9" s="32" t="s">
        <v>939</v>
      </c>
      <c r="C9" s="34">
        <v>44873.600266203706</v>
      </c>
      <c r="D9" s="37">
        <v>9340</v>
      </c>
    </row>
    <row r="10" spans="1:4" s="1" customFormat="1" x14ac:dyDescent="0.2">
      <c r="A10" s="33" t="s">
        <v>23</v>
      </c>
      <c r="B10" s="32" t="s">
        <v>958</v>
      </c>
      <c r="C10" s="34">
        <v>44869.615254629629</v>
      </c>
      <c r="D10" s="37">
        <v>85990</v>
      </c>
    </row>
    <row r="11" spans="1:4" x14ac:dyDescent="0.2">
      <c r="A11" s="33" t="s">
        <v>25</v>
      </c>
      <c r="B11" s="32" t="s">
        <v>936</v>
      </c>
      <c r="C11" s="34">
        <v>44874.465787037036</v>
      </c>
      <c r="D11" s="37">
        <v>7783</v>
      </c>
    </row>
    <row r="12" spans="1:4" x14ac:dyDescent="0.2">
      <c r="A12" s="33" t="s">
        <v>26</v>
      </c>
      <c r="B12" s="32" t="s">
        <v>959</v>
      </c>
      <c r="C12" s="34">
        <v>44875.453773148147</v>
      </c>
      <c r="D12" s="37">
        <v>3484</v>
      </c>
    </row>
    <row r="13" spans="1:4" x14ac:dyDescent="0.2">
      <c r="A13" s="33" t="s">
        <v>27</v>
      </c>
      <c r="B13" s="32" t="s">
        <v>935</v>
      </c>
      <c r="C13" s="34">
        <v>44872.39534722222</v>
      </c>
      <c r="D13" s="37">
        <v>1565</v>
      </c>
    </row>
    <row r="14" spans="1:4" x14ac:dyDescent="0.2">
      <c r="A14" s="33" t="s">
        <v>28</v>
      </c>
      <c r="B14" s="32" t="s">
        <v>961</v>
      </c>
      <c r="C14" s="34">
        <v>44880.648946759262</v>
      </c>
      <c r="D14" s="37">
        <v>9340</v>
      </c>
    </row>
    <row r="15" spans="1:4" x14ac:dyDescent="0.2">
      <c r="A15" s="33" t="s">
        <v>33</v>
      </c>
      <c r="B15" s="32" t="s">
        <v>963</v>
      </c>
      <c r="C15" s="34">
        <v>44880.657083333332</v>
      </c>
      <c r="D15" s="37">
        <v>3122</v>
      </c>
    </row>
    <row r="16" spans="1:4" x14ac:dyDescent="0.2">
      <c r="A16" s="33" t="s">
        <v>34</v>
      </c>
      <c r="B16" s="32" t="s">
        <v>932</v>
      </c>
      <c r="C16" s="34">
        <v>44872.401423611111</v>
      </c>
      <c r="D16" s="37">
        <v>24907</v>
      </c>
    </row>
    <row r="17" spans="1:4" x14ac:dyDescent="0.2">
      <c r="A17" s="33" t="s">
        <v>36</v>
      </c>
      <c r="B17" s="32" t="s">
        <v>964</v>
      </c>
      <c r="C17" s="34">
        <v>44875.365648148145</v>
      </c>
      <c r="D17" s="37">
        <v>6252</v>
      </c>
    </row>
    <row r="18" spans="1:4" x14ac:dyDescent="0.2">
      <c r="A18" s="33" t="s">
        <v>37</v>
      </c>
      <c r="B18" s="32" t="s">
        <v>1035</v>
      </c>
      <c r="C18" s="34">
        <v>44869.671979166669</v>
      </c>
      <c r="D18" s="37">
        <v>4694</v>
      </c>
    </row>
    <row r="19" spans="1:4" x14ac:dyDescent="0.2">
      <c r="A19" s="33" t="s">
        <v>38</v>
      </c>
      <c r="B19" s="32" t="s">
        <v>965</v>
      </c>
      <c r="C19" s="34">
        <v>44869.632187499999</v>
      </c>
      <c r="D19" s="37">
        <v>24907</v>
      </c>
    </row>
    <row r="20" spans="1:4" x14ac:dyDescent="0.2">
      <c r="A20" s="33" t="s">
        <v>39</v>
      </c>
      <c r="B20" s="32" t="s">
        <v>928</v>
      </c>
      <c r="C20" s="34">
        <v>44873.948344907411</v>
      </c>
      <c r="D20" s="37">
        <v>3113</v>
      </c>
    </row>
    <row r="21" spans="1:4" x14ac:dyDescent="0.2">
      <c r="A21" s="33" t="s">
        <v>40</v>
      </c>
      <c r="B21" s="32" t="s">
        <v>927</v>
      </c>
      <c r="C21" s="34">
        <v>44893.724386574075</v>
      </c>
      <c r="D21" s="37">
        <v>38102</v>
      </c>
    </row>
    <row r="22" spans="1:4" x14ac:dyDescent="0.2">
      <c r="A22" s="33" t="s">
        <v>311</v>
      </c>
      <c r="B22" s="32" t="s">
        <v>926</v>
      </c>
      <c r="C22" s="34">
        <v>44879.331574074073</v>
      </c>
      <c r="D22" s="37">
        <v>17124</v>
      </c>
    </row>
    <row r="23" spans="1:4" x14ac:dyDescent="0.2">
      <c r="A23" s="33" t="s">
        <v>42</v>
      </c>
      <c r="B23" s="32" t="s">
        <v>925</v>
      </c>
      <c r="C23" s="34">
        <v>44880.624907407408</v>
      </c>
      <c r="D23" s="37">
        <v>3113</v>
      </c>
    </row>
    <row r="24" spans="1:4" x14ac:dyDescent="0.2">
      <c r="A24" s="33" t="s">
        <v>212</v>
      </c>
      <c r="B24" s="32" t="s">
        <v>966</v>
      </c>
      <c r="C24" s="34">
        <v>44869.736273148148</v>
      </c>
      <c r="D24" s="37">
        <v>11380</v>
      </c>
    </row>
    <row r="25" spans="1:4" x14ac:dyDescent="0.2">
      <c r="A25" s="33" t="s">
        <v>43</v>
      </c>
      <c r="B25" s="32" t="s">
        <v>924</v>
      </c>
      <c r="C25" s="34">
        <v>44872.649976851855</v>
      </c>
      <c r="D25" s="37">
        <v>9340</v>
      </c>
    </row>
    <row r="26" spans="1:4" x14ac:dyDescent="0.2">
      <c r="A26" s="33" t="s">
        <v>44</v>
      </c>
      <c r="B26" s="32" t="s">
        <v>2</v>
      </c>
      <c r="C26" s="34">
        <v>44880.536215277774</v>
      </c>
      <c r="D26" s="37">
        <v>6340</v>
      </c>
    </row>
    <row r="27" spans="1:4" x14ac:dyDescent="0.2">
      <c r="A27" s="33" t="s">
        <v>49</v>
      </c>
      <c r="B27" s="32" t="s">
        <v>968</v>
      </c>
      <c r="C27" s="34">
        <v>44883.541168981479</v>
      </c>
      <c r="D27" s="37">
        <v>19422</v>
      </c>
    </row>
    <row r="28" spans="1:4" x14ac:dyDescent="0.2">
      <c r="A28" s="33" t="s">
        <v>50</v>
      </c>
      <c r="B28" s="32" t="s">
        <v>921</v>
      </c>
      <c r="C28" s="34">
        <v>44888.351620370369</v>
      </c>
      <c r="D28" s="37">
        <v>3113</v>
      </c>
    </row>
    <row r="29" spans="1:4" x14ac:dyDescent="0.2">
      <c r="A29" s="33" t="s">
        <v>51</v>
      </c>
      <c r="B29" s="32" t="s">
        <v>920</v>
      </c>
      <c r="C29" s="34">
        <v>44872.331712962965</v>
      </c>
      <c r="D29" s="37">
        <v>34989</v>
      </c>
    </row>
    <row r="30" spans="1:4" x14ac:dyDescent="0.2">
      <c r="A30" s="33" t="s">
        <v>52</v>
      </c>
      <c r="B30" s="32" t="s">
        <v>1036</v>
      </c>
      <c r="C30" s="34">
        <v>44881.599004629628</v>
      </c>
      <c r="D30" s="37">
        <v>304970</v>
      </c>
    </row>
    <row r="31" spans="1:4" x14ac:dyDescent="0.2">
      <c r="A31" s="33" t="s">
        <v>54</v>
      </c>
      <c r="B31" s="32" t="s">
        <v>917</v>
      </c>
      <c r="C31" s="34">
        <v>44886.342372685183</v>
      </c>
      <c r="D31" s="37">
        <v>1561</v>
      </c>
    </row>
    <row r="32" spans="1:4" x14ac:dyDescent="0.2">
      <c r="A32" s="33" t="s">
        <v>60</v>
      </c>
      <c r="B32" s="32" t="s">
        <v>912</v>
      </c>
      <c r="C32" s="34">
        <v>44874.324629629627</v>
      </c>
      <c r="D32" s="37">
        <v>4670</v>
      </c>
    </row>
    <row r="33" spans="1:4" x14ac:dyDescent="0.2">
      <c r="A33" s="33" t="s">
        <v>62</v>
      </c>
      <c r="B33" s="32" t="s">
        <v>971</v>
      </c>
      <c r="C33" s="34">
        <v>44882.474085648151</v>
      </c>
      <c r="D33" s="37">
        <v>10897</v>
      </c>
    </row>
    <row r="34" spans="1:4" x14ac:dyDescent="0.2">
      <c r="A34" s="33" t="s">
        <v>63</v>
      </c>
      <c r="B34" s="32" t="s">
        <v>911</v>
      </c>
      <c r="C34" s="34">
        <v>44872.665833333333</v>
      </c>
      <c r="D34" s="37">
        <v>9371</v>
      </c>
    </row>
    <row r="35" spans="1:4" x14ac:dyDescent="0.2">
      <c r="A35" s="33" t="s">
        <v>65</v>
      </c>
      <c r="B35" s="32" t="s">
        <v>909</v>
      </c>
      <c r="C35" s="34">
        <v>44872.341400462959</v>
      </c>
      <c r="D35" s="37">
        <v>20281</v>
      </c>
    </row>
    <row r="36" spans="1:4" x14ac:dyDescent="0.2">
      <c r="A36" s="33" t="s">
        <v>67</v>
      </c>
      <c r="B36" s="32" t="s">
        <v>973</v>
      </c>
      <c r="C36" s="34">
        <v>44874.467407407406</v>
      </c>
      <c r="D36" s="37">
        <v>54856</v>
      </c>
    </row>
    <row r="37" spans="1:4" x14ac:dyDescent="0.2">
      <c r="A37" s="33" t="s">
        <v>68</v>
      </c>
      <c r="B37" s="32" t="s">
        <v>974</v>
      </c>
      <c r="C37" s="34">
        <v>44873.670844907407</v>
      </c>
      <c r="D37" s="37">
        <v>126021</v>
      </c>
    </row>
    <row r="38" spans="1:4" x14ac:dyDescent="0.2">
      <c r="A38" s="33" t="s">
        <v>72</v>
      </c>
      <c r="B38" s="32" t="s">
        <v>975</v>
      </c>
      <c r="C38" s="34">
        <v>44886.425138888888</v>
      </c>
      <c r="D38" s="37">
        <v>31880</v>
      </c>
    </row>
    <row r="39" spans="1:4" x14ac:dyDescent="0.2">
      <c r="A39" s="33" t="s">
        <v>73</v>
      </c>
      <c r="B39" s="32" t="s">
        <v>906</v>
      </c>
      <c r="C39" s="34">
        <v>44872.391550925924</v>
      </c>
      <c r="D39" s="37">
        <v>5041</v>
      </c>
    </row>
    <row r="40" spans="1:4" x14ac:dyDescent="0.2">
      <c r="A40" s="33" t="s">
        <v>74</v>
      </c>
      <c r="B40" s="32" t="s">
        <v>905</v>
      </c>
      <c r="C40" s="34">
        <v>44872.523680555554</v>
      </c>
      <c r="D40" s="37">
        <v>14031</v>
      </c>
    </row>
    <row r="41" spans="1:4" x14ac:dyDescent="0.2">
      <c r="A41" s="33" t="s">
        <v>75</v>
      </c>
      <c r="B41" s="32" t="s">
        <v>904</v>
      </c>
      <c r="C41" s="34">
        <v>44893.602048611108</v>
      </c>
      <c r="D41" s="37">
        <v>1556</v>
      </c>
    </row>
    <row r="42" spans="1:4" x14ac:dyDescent="0.2">
      <c r="A42" s="33" t="s">
        <v>76</v>
      </c>
      <c r="B42" s="32" t="s">
        <v>903</v>
      </c>
      <c r="C42" s="34">
        <v>44872.368368055555</v>
      </c>
      <c r="D42" s="37">
        <v>82061</v>
      </c>
    </row>
    <row r="43" spans="1:4" x14ac:dyDescent="0.2">
      <c r="A43" s="33" t="s">
        <v>78</v>
      </c>
      <c r="B43" s="32" t="s">
        <v>901</v>
      </c>
      <c r="C43" s="34">
        <v>44874.387071759258</v>
      </c>
      <c r="D43" s="37">
        <v>3113</v>
      </c>
    </row>
    <row r="44" spans="1:4" x14ac:dyDescent="0.2">
      <c r="A44" s="33" t="s">
        <v>79</v>
      </c>
      <c r="B44" s="32" t="s">
        <v>900</v>
      </c>
      <c r="C44" s="34">
        <v>44872.397835648146</v>
      </c>
      <c r="D44" s="37">
        <v>62269</v>
      </c>
    </row>
    <row r="45" spans="1:4" x14ac:dyDescent="0.2">
      <c r="A45" s="33" t="s">
        <v>82</v>
      </c>
      <c r="B45" s="32" t="s">
        <v>897</v>
      </c>
      <c r="C45" s="34">
        <v>44870.651435185187</v>
      </c>
      <c r="D45" s="37">
        <v>242176</v>
      </c>
    </row>
    <row r="46" spans="1:4" x14ac:dyDescent="0.2">
      <c r="A46" s="33" t="s">
        <v>83</v>
      </c>
      <c r="B46" s="32" t="s">
        <v>896</v>
      </c>
      <c r="C46" s="34">
        <v>44887.568402777775</v>
      </c>
      <c r="D46" s="37">
        <v>26835</v>
      </c>
    </row>
    <row r="47" spans="1:4" x14ac:dyDescent="0.2">
      <c r="A47" s="33" t="s">
        <v>84</v>
      </c>
      <c r="B47" s="32" t="s">
        <v>1037</v>
      </c>
      <c r="C47" s="34">
        <v>44872.427465277775</v>
      </c>
      <c r="D47" s="37">
        <v>20978</v>
      </c>
    </row>
    <row r="48" spans="1:4" x14ac:dyDescent="0.2">
      <c r="A48" s="33" t="s">
        <v>86</v>
      </c>
      <c r="B48" s="32" t="s">
        <v>1038</v>
      </c>
      <c r="C48" s="34">
        <v>44872.355428240742</v>
      </c>
      <c r="D48" s="37">
        <v>224020</v>
      </c>
    </row>
    <row r="49" spans="1:4" x14ac:dyDescent="0.2">
      <c r="A49" s="33" t="s">
        <v>88</v>
      </c>
      <c r="B49" s="32" t="s">
        <v>1039</v>
      </c>
      <c r="C49" s="34">
        <v>44872.547164351854</v>
      </c>
      <c r="D49" s="37">
        <v>4670</v>
      </c>
    </row>
    <row r="50" spans="1:4" x14ac:dyDescent="0.2">
      <c r="A50" s="33" t="s">
        <v>90</v>
      </c>
      <c r="B50" s="32" t="s">
        <v>891</v>
      </c>
      <c r="C50" s="34">
        <v>44893.346550925926</v>
      </c>
      <c r="D50" s="37">
        <v>386143</v>
      </c>
    </row>
    <row r="51" spans="1:4" x14ac:dyDescent="0.2">
      <c r="A51" s="33" t="s">
        <v>92</v>
      </c>
      <c r="B51" s="32" t="s">
        <v>889</v>
      </c>
      <c r="C51" s="34">
        <v>44893.465717592589</v>
      </c>
      <c r="D51" s="37">
        <v>3613469</v>
      </c>
    </row>
    <row r="52" spans="1:4" x14ac:dyDescent="0.2">
      <c r="A52" s="33" t="s">
        <v>95</v>
      </c>
      <c r="B52" s="32" t="s">
        <v>887</v>
      </c>
      <c r="C52" s="34">
        <v>44880.408229166664</v>
      </c>
      <c r="D52" s="37">
        <v>167237</v>
      </c>
    </row>
    <row r="53" spans="1:4" x14ac:dyDescent="0.2">
      <c r="A53" s="33" t="s">
        <v>41</v>
      </c>
      <c r="B53" s="32" t="s">
        <v>885</v>
      </c>
      <c r="C53" s="34">
        <v>44873.444247685184</v>
      </c>
      <c r="D53" s="37">
        <v>5040</v>
      </c>
    </row>
    <row r="54" spans="1:4" x14ac:dyDescent="0.2">
      <c r="A54" s="33" t="s">
        <v>97</v>
      </c>
      <c r="B54" s="32" t="s">
        <v>884</v>
      </c>
      <c r="C54" s="34">
        <v>44880.635613425926</v>
      </c>
      <c r="D54" s="37">
        <v>1559</v>
      </c>
    </row>
    <row r="55" spans="1:4" x14ac:dyDescent="0.2">
      <c r="A55" s="33" t="s">
        <v>98</v>
      </c>
      <c r="B55" s="32" t="s">
        <v>883</v>
      </c>
      <c r="C55" s="34">
        <v>44872.358773148146</v>
      </c>
      <c r="D55" s="37">
        <v>88827</v>
      </c>
    </row>
    <row r="56" spans="1:4" x14ac:dyDescent="0.2">
      <c r="A56" s="33" t="s">
        <v>342</v>
      </c>
      <c r="B56" s="32" t="s">
        <v>879</v>
      </c>
      <c r="C56" s="34">
        <v>44872.457824074074</v>
      </c>
      <c r="D56" s="37">
        <v>1567</v>
      </c>
    </row>
    <row r="57" spans="1:4" x14ac:dyDescent="0.2">
      <c r="A57" s="33" t="s">
        <v>244</v>
      </c>
      <c r="B57" s="32" t="s">
        <v>876</v>
      </c>
      <c r="C57" s="34">
        <v>44888.385659722226</v>
      </c>
      <c r="D57" s="37">
        <v>4670</v>
      </c>
    </row>
    <row r="58" spans="1:4" x14ac:dyDescent="0.2">
      <c r="A58" s="33" t="s">
        <v>107</v>
      </c>
      <c r="B58" s="32" t="s">
        <v>875</v>
      </c>
      <c r="C58" s="34">
        <v>44893.499340277776</v>
      </c>
      <c r="D58" s="37">
        <v>1556</v>
      </c>
    </row>
    <row r="59" spans="1:4" x14ac:dyDescent="0.2">
      <c r="A59" s="33" t="s">
        <v>108</v>
      </c>
      <c r="B59" s="32" t="s">
        <v>979</v>
      </c>
      <c r="C59" s="34">
        <v>44880.512418981481</v>
      </c>
      <c r="D59" s="37">
        <v>4553</v>
      </c>
    </row>
    <row r="60" spans="1:4" x14ac:dyDescent="0.2">
      <c r="A60" s="33" t="s">
        <v>109</v>
      </c>
      <c r="B60" s="32" t="s">
        <v>980</v>
      </c>
      <c r="C60" s="34">
        <v>44895.393645833334</v>
      </c>
      <c r="D60" s="37">
        <v>1575</v>
      </c>
    </row>
    <row r="61" spans="1:4" x14ac:dyDescent="0.2">
      <c r="A61" s="33" t="s">
        <v>112</v>
      </c>
      <c r="B61" s="32" t="s">
        <v>872</v>
      </c>
      <c r="C61" s="34">
        <v>44872.341423611113</v>
      </c>
      <c r="D61" s="37">
        <v>59155</v>
      </c>
    </row>
    <row r="62" spans="1:4" x14ac:dyDescent="0.2">
      <c r="A62" s="33" t="s">
        <v>114</v>
      </c>
      <c r="B62" s="32" t="s">
        <v>871</v>
      </c>
      <c r="C62" s="34">
        <v>44869.67560185185</v>
      </c>
      <c r="D62" s="37">
        <v>19051</v>
      </c>
    </row>
    <row r="63" spans="1:4" x14ac:dyDescent="0.2">
      <c r="A63" s="33" t="s">
        <v>115</v>
      </c>
      <c r="B63" s="32" t="s">
        <v>870</v>
      </c>
      <c r="C63" s="34">
        <v>44869.650590277779</v>
      </c>
      <c r="D63" s="37">
        <v>4670</v>
      </c>
    </row>
    <row r="64" spans="1:4" x14ac:dyDescent="0.2">
      <c r="A64" s="33" t="s">
        <v>116</v>
      </c>
      <c r="B64" s="32" t="s">
        <v>869</v>
      </c>
      <c r="C64" s="34">
        <v>44872.334803240738</v>
      </c>
      <c r="D64" s="37">
        <v>38102</v>
      </c>
    </row>
    <row r="65" spans="1:4" x14ac:dyDescent="0.2">
      <c r="A65" s="33" t="s">
        <v>119</v>
      </c>
      <c r="B65" s="32" t="s">
        <v>866</v>
      </c>
      <c r="C65" s="34">
        <v>44882.353159722225</v>
      </c>
      <c r="D65" s="37">
        <v>4670</v>
      </c>
    </row>
    <row r="66" spans="1:4" x14ac:dyDescent="0.2">
      <c r="A66" s="33" t="s">
        <v>120</v>
      </c>
      <c r="B66" s="32" t="s">
        <v>865</v>
      </c>
      <c r="C66" s="34">
        <v>44881.597199074073</v>
      </c>
      <c r="D66" s="37">
        <v>6226</v>
      </c>
    </row>
    <row r="67" spans="1:4" x14ac:dyDescent="0.2">
      <c r="A67" s="33" t="s">
        <v>121</v>
      </c>
      <c r="B67" s="32" t="s">
        <v>864</v>
      </c>
      <c r="C67" s="34">
        <v>44888.360717592594</v>
      </c>
      <c r="D67" s="37">
        <v>3113</v>
      </c>
    </row>
    <row r="68" spans="1:4" x14ac:dyDescent="0.2">
      <c r="A68" s="33" t="s">
        <v>122</v>
      </c>
      <c r="B68" s="32" t="s">
        <v>863</v>
      </c>
      <c r="C68" s="34">
        <v>44872.586087962962</v>
      </c>
      <c r="D68" s="37">
        <v>9340</v>
      </c>
    </row>
    <row r="69" spans="1:4" x14ac:dyDescent="0.2">
      <c r="A69" s="33" t="s">
        <v>208</v>
      </c>
      <c r="B69" s="32" t="s">
        <v>983</v>
      </c>
      <c r="C69" s="34">
        <v>44894.525706018518</v>
      </c>
      <c r="D69" s="37">
        <v>1557</v>
      </c>
    </row>
    <row r="70" spans="1:4" x14ac:dyDescent="0.2">
      <c r="A70" s="33" t="s">
        <v>127</v>
      </c>
      <c r="B70" s="32" t="s">
        <v>858</v>
      </c>
      <c r="C70" s="34">
        <v>44876.55972222222</v>
      </c>
      <c r="D70" s="37">
        <v>1556</v>
      </c>
    </row>
    <row r="71" spans="1:4" x14ac:dyDescent="0.2">
      <c r="A71" s="33" t="s">
        <v>130</v>
      </c>
      <c r="B71" s="32" t="s">
        <v>857</v>
      </c>
      <c r="C71" s="34">
        <v>44875.425057870372</v>
      </c>
      <c r="D71" s="37">
        <v>3113</v>
      </c>
    </row>
    <row r="72" spans="1:4" x14ac:dyDescent="0.2">
      <c r="A72" s="33" t="s">
        <v>71</v>
      </c>
      <c r="B72" s="32" t="s">
        <v>985</v>
      </c>
      <c r="C72" s="34">
        <v>44876.356932870367</v>
      </c>
      <c r="D72" s="37">
        <v>5079</v>
      </c>
    </row>
    <row r="73" spans="1:4" x14ac:dyDescent="0.2">
      <c r="A73" s="33" t="s">
        <v>135</v>
      </c>
      <c r="B73" s="32" t="s">
        <v>852</v>
      </c>
      <c r="C73" s="34">
        <v>44895.404814814814</v>
      </c>
      <c r="D73" s="37">
        <v>116680</v>
      </c>
    </row>
    <row r="74" spans="1:4" x14ac:dyDescent="0.2">
      <c r="A74" s="33" t="s">
        <v>136</v>
      </c>
      <c r="B74" s="32" t="s">
        <v>986</v>
      </c>
      <c r="C74" s="34">
        <v>44871.533935185187</v>
      </c>
      <c r="D74" s="37">
        <v>12462</v>
      </c>
    </row>
    <row r="75" spans="1:4" x14ac:dyDescent="0.2">
      <c r="A75" s="33" t="s">
        <v>138</v>
      </c>
      <c r="B75" s="32" t="s">
        <v>850</v>
      </c>
      <c r="C75" s="34">
        <v>44895.621400462966</v>
      </c>
      <c r="D75" s="37">
        <v>3118</v>
      </c>
    </row>
    <row r="76" spans="1:4" x14ac:dyDescent="0.2">
      <c r="A76" s="33" t="s">
        <v>139</v>
      </c>
      <c r="B76" s="32" t="s">
        <v>849</v>
      </c>
      <c r="C76" s="34">
        <v>44896.578645833331</v>
      </c>
      <c r="D76" s="37">
        <v>9340</v>
      </c>
    </row>
    <row r="77" spans="1:4" x14ac:dyDescent="0.2">
      <c r="A77" s="33" t="s">
        <v>140</v>
      </c>
      <c r="B77" s="32" t="s">
        <v>848</v>
      </c>
      <c r="C77" s="34">
        <v>44874.543009259258</v>
      </c>
      <c r="D77" s="37">
        <v>1556</v>
      </c>
    </row>
    <row r="78" spans="1:4" x14ac:dyDescent="0.2">
      <c r="A78" s="33" t="s">
        <v>143</v>
      </c>
      <c r="B78" s="32" t="s">
        <v>846</v>
      </c>
      <c r="C78" s="34">
        <v>44894.639305555553</v>
      </c>
      <c r="D78" s="37">
        <v>1947</v>
      </c>
    </row>
    <row r="79" spans="1:4" x14ac:dyDescent="0.2">
      <c r="A79" s="33" t="s">
        <v>144</v>
      </c>
      <c r="B79" s="32" t="s">
        <v>987</v>
      </c>
      <c r="C79" s="34">
        <v>44883.392939814818</v>
      </c>
      <c r="D79" s="37">
        <v>5136</v>
      </c>
    </row>
    <row r="80" spans="1:4" x14ac:dyDescent="0.2">
      <c r="A80" s="33" t="s">
        <v>145</v>
      </c>
      <c r="B80" s="32" t="s">
        <v>845</v>
      </c>
      <c r="C80" s="34">
        <v>44872.576782407406</v>
      </c>
      <c r="D80" s="37">
        <v>20608</v>
      </c>
    </row>
    <row r="81" spans="1:4" x14ac:dyDescent="0.2">
      <c r="A81" s="33" t="s">
        <v>147</v>
      </c>
      <c r="B81" s="32" t="s">
        <v>844</v>
      </c>
      <c r="C81" s="34">
        <v>44887.440752314818</v>
      </c>
      <c r="D81" s="37">
        <v>1556</v>
      </c>
    </row>
    <row r="82" spans="1:4" x14ac:dyDescent="0.2">
      <c r="A82" s="33" t="s">
        <v>148</v>
      </c>
      <c r="B82" s="32" t="s">
        <v>843</v>
      </c>
      <c r="C82" s="34">
        <v>44869.689965277779</v>
      </c>
      <c r="D82" s="37">
        <v>14381</v>
      </c>
    </row>
    <row r="83" spans="1:4" x14ac:dyDescent="0.2">
      <c r="A83" s="33" t="s">
        <v>150</v>
      </c>
      <c r="B83" s="32" t="s">
        <v>988</v>
      </c>
      <c r="C83" s="34">
        <v>44872.385127314818</v>
      </c>
      <c r="D83" s="37">
        <v>476952</v>
      </c>
    </row>
    <row r="84" spans="1:4" x14ac:dyDescent="0.2">
      <c r="A84" s="33" t="s">
        <v>151</v>
      </c>
      <c r="B84" s="32" t="s">
        <v>840</v>
      </c>
      <c r="C84" s="34">
        <v>44881.774097222224</v>
      </c>
      <c r="D84" s="37">
        <v>7783</v>
      </c>
    </row>
    <row r="85" spans="1:4" x14ac:dyDescent="0.2">
      <c r="A85" s="33" t="s">
        <v>146</v>
      </c>
      <c r="B85" s="32" t="s">
        <v>1040</v>
      </c>
      <c r="C85" s="34">
        <v>44887.649074074077</v>
      </c>
      <c r="D85" s="37">
        <v>6282</v>
      </c>
    </row>
    <row r="86" spans="1:4" x14ac:dyDescent="0.2">
      <c r="A86" s="33" t="s">
        <v>129</v>
      </c>
      <c r="B86" s="32" t="s">
        <v>836</v>
      </c>
      <c r="C86" s="34">
        <v>44880.444224537037</v>
      </c>
      <c r="D86" s="37">
        <v>4694</v>
      </c>
    </row>
    <row r="87" spans="1:4" x14ac:dyDescent="0.2">
      <c r="A87" s="33" t="s">
        <v>154</v>
      </c>
      <c r="B87" s="32" t="s">
        <v>835</v>
      </c>
      <c r="C87" s="34">
        <v>44881.420983796299</v>
      </c>
      <c r="D87" s="37">
        <v>25648</v>
      </c>
    </row>
    <row r="88" spans="1:4" x14ac:dyDescent="0.2">
      <c r="A88" s="33" t="s">
        <v>155</v>
      </c>
      <c r="B88" s="32" t="s">
        <v>834</v>
      </c>
      <c r="C88" s="34">
        <v>44893.676539351851</v>
      </c>
      <c r="D88" s="37">
        <v>175317</v>
      </c>
    </row>
    <row r="89" spans="1:4" x14ac:dyDescent="0.2">
      <c r="A89" s="33" t="s">
        <v>159</v>
      </c>
      <c r="B89" s="32" t="s">
        <v>830</v>
      </c>
      <c r="C89" s="34">
        <v>44879.419178240743</v>
      </c>
      <c r="D89" s="37">
        <v>14381</v>
      </c>
    </row>
    <row r="90" spans="1:4" x14ac:dyDescent="0.2">
      <c r="A90" s="33" t="s">
        <v>160</v>
      </c>
      <c r="B90" s="32" t="s">
        <v>829</v>
      </c>
      <c r="C90" s="34">
        <v>44883.497870370367</v>
      </c>
      <c r="D90" s="37">
        <v>7783</v>
      </c>
    </row>
    <row r="91" spans="1:4" x14ac:dyDescent="0.2">
      <c r="A91" s="33" t="s">
        <v>162</v>
      </c>
      <c r="B91" s="32" t="s">
        <v>990</v>
      </c>
      <c r="C91" s="34">
        <v>44894.413124999999</v>
      </c>
      <c r="D91" s="37">
        <v>1556</v>
      </c>
    </row>
    <row r="92" spans="1:4" x14ac:dyDescent="0.2">
      <c r="A92" s="33" t="s">
        <v>163</v>
      </c>
      <c r="B92" s="32" t="s">
        <v>828</v>
      </c>
      <c r="C92" s="34">
        <v>44872.37300925926</v>
      </c>
      <c r="D92" s="37">
        <v>1556</v>
      </c>
    </row>
    <row r="93" spans="1:4" x14ac:dyDescent="0.2">
      <c r="A93" s="33" t="s">
        <v>164</v>
      </c>
      <c r="B93" s="32" t="s">
        <v>827</v>
      </c>
      <c r="C93" s="34">
        <v>44881.439201388886</v>
      </c>
      <c r="D93" s="37">
        <v>54856</v>
      </c>
    </row>
    <row r="94" spans="1:4" x14ac:dyDescent="0.2">
      <c r="A94" s="33" t="s">
        <v>165</v>
      </c>
      <c r="B94" s="32" t="s">
        <v>826</v>
      </c>
      <c r="C94" s="34">
        <v>44894.43005787037</v>
      </c>
      <c r="D94" s="37">
        <v>15567</v>
      </c>
    </row>
    <row r="95" spans="1:4" x14ac:dyDescent="0.2">
      <c r="A95" s="33" t="s">
        <v>166</v>
      </c>
      <c r="B95" s="32" t="s">
        <v>825</v>
      </c>
      <c r="C95" s="34">
        <v>44894.679247685184</v>
      </c>
      <c r="D95" s="37">
        <v>31505</v>
      </c>
    </row>
    <row r="96" spans="1:4" x14ac:dyDescent="0.2">
      <c r="A96" s="33" t="s">
        <v>167</v>
      </c>
      <c r="B96" s="32" t="s">
        <v>823</v>
      </c>
      <c r="C96" s="34">
        <v>44872.385162037041</v>
      </c>
      <c r="D96" s="37">
        <v>28762</v>
      </c>
    </row>
    <row r="97" spans="1:4" x14ac:dyDescent="0.2">
      <c r="A97" s="33" t="s">
        <v>170</v>
      </c>
      <c r="B97" s="32" t="s">
        <v>821</v>
      </c>
      <c r="C97" s="34">
        <v>44895.421574074076</v>
      </c>
      <c r="D97" s="37">
        <v>1927</v>
      </c>
    </row>
    <row r="98" spans="1:4" x14ac:dyDescent="0.2">
      <c r="A98" s="33" t="s">
        <v>171</v>
      </c>
      <c r="B98" s="32" t="s">
        <v>820</v>
      </c>
      <c r="C98" s="34">
        <v>44880.349016203705</v>
      </c>
      <c r="D98" s="37">
        <v>1556</v>
      </c>
    </row>
    <row r="99" spans="1:4" x14ac:dyDescent="0.2">
      <c r="A99" s="33" t="s">
        <v>177</v>
      </c>
      <c r="B99" s="32" t="s">
        <v>814</v>
      </c>
      <c r="C99" s="34">
        <v>44879.666435185187</v>
      </c>
      <c r="D99" s="37">
        <v>5040</v>
      </c>
    </row>
    <row r="100" spans="1:4" x14ac:dyDescent="0.2">
      <c r="A100" s="33" t="s">
        <v>180</v>
      </c>
      <c r="B100" s="32" t="s">
        <v>811</v>
      </c>
      <c r="C100" s="34">
        <v>44893.739293981482</v>
      </c>
      <c r="D100" s="37">
        <v>9424</v>
      </c>
    </row>
    <row r="101" spans="1:4" x14ac:dyDescent="0.2">
      <c r="A101" s="33" t="s">
        <v>181</v>
      </c>
      <c r="B101" s="32" t="s">
        <v>810</v>
      </c>
      <c r="C101" s="34">
        <v>44887.566354166665</v>
      </c>
      <c r="D101" s="37">
        <v>978195</v>
      </c>
    </row>
    <row r="102" spans="1:4" x14ac:dyDescent="0.2">
      <c r="A102" s="33" t="s">
        <v>183</v>
      </c>
      <c r="B102" s="32" t="s">
        <v>808</v>
      </c>
      <c r="C102" s="34">
        <v>44873.336817129632</v>
      </c>
      <c r="D102" s="37">
        <v>22275</v>
      </c>
    </row>
    <row r="103" spans="1:4" x14ac:dyDescent="0.2">
      <c r="A103" s="33" t="s">
        <v>190</v>
      </c>
      <c r="B103" s="32" t="s">
        <v>807</v>
      </c>
      <c r="C103" s="34">
        <v>44872.475405092591</v>
      </c>
      <c r="D103" s="37">
        <v>35828</v>
      </c>
    </row>
    <row r="104" spans="1:4" x14ac:dyDescent="0.2">
      <c r="A104" s="33" t="s">
        <v>187</v>
      </c>
      <c r="B104" s="32" t="s">
        <v>805</v>
      </c>
      <c r="C104" s="34">
        <v>44872.52884259259</v>
      </c>
      <c r="D104" s="37">
        <v>1568</v>
      </c>
    </row>
    <row r="105" spans="1:4" x14ac:dyDescent="0.2">
      <c r="A105" s="33" t="s">
        <v>188</v>
      </c>
      <c r="B105" s="32" t="s">
        <v>804</v>
      </c>
      <c r="C105" s="34">
        <v>44880.426412037035</v>
      </c>
      <c r="D105" s="37">
        <v>6226</v>
      </c>
    </row>
    <row r="106" spans="1:4" x14ac:dyDescent="0.2">
      <c r="A106" s="33" t="s">
        <v>192</v>
      </c>
      <c r="B106" s="32" t="s">
        <v>801</v>
      </c>
      <c r="C106" s="34">
        <v>44895.339108796295</v>
      </c>
      <c r="D106" s="37">
        <v>3484</v>
      </c>
    </row>
    <row r="107" spans="1:4" x14ac:dyDescent="0.2">
      <c r="A107" s="33" t="s">
        <v>198</v>
      </c>
      <c r="B107" s="32" t="s">
        <v>796</v>
      </c>
      <c r="C107" s="34">
        <v>44874.531840277778</v>
      </c>
      <c r="D107" s="37">
        <v>45886</v>
      </c>
    </row>
    <row r="108" spans="1:4" x14ac:dyDescent="0.2">
      <c r="A108" s="33" t="s">
        <v>199</v>
      </c>
      <c r="B108" s="32" t="s">
        <v>1041</v>
      </c>
      <c r="C108" s="34">
        <v>44880.407372685186</v>
      </c>
      <c r="D108" s="37">
        <v>1556</v>
      </c>
    </row>
    <row r="109" spans="1:4" x14ac:dyDescent="0.2">
      <c r="A109" s="33" t="s">
        <v>201</v>
      </c>
      <c r="B109" s="32" t="s">
        <v>793</v>
      </c>
      <c r="C109" s="34">
        <v>44872.464675925927</v>
      </c>
      <c r="D109" s="37">
        <v>111195</v>
      </c>
    </row>
    <row r="110" spans="1:4" x14ac:dyDescent="0.2">
      <c r="A110" s="33" t="s">
        <v>203</v>
      </c>
      <c r="B110" s="32" t="s">
        <v>791</v>
      </c>
      <c r="C110" s="34">
        <v>44873.376099537039</v>
      </c>
      <c r="D110" s="37">
        <v>21794</v>
      </c>
    </row>
    <row r="111" spans="1:4" x14ac:dyDescent="0.2">
      <c r="A111" s="33" t="s">
        <v>206</v>
      </c>
      <c r="B111" s="32" t="s">
        <v>996</v>
      </c>
      <c r="C111" s="34">
        <v>44873.355706018519</v>
      </c>
      <c r="D111" s="37">
        <v>10976</v>
      </c>
    </row>
    <row r="112" spans="1:4" x14ac:dyDescent="0.2">
      <c r="A112" s="33" t="s">
        <v>204</v>
      </c>
      <c r="B112" s="32" t="s">
        <v>790</v>
      </c>
      <c r="C112" s="34">
        <v>44922.564629629633</v>
      </c>
      <c r="D112" s="37">
        <v>26835</v>
      </c>
    </row>
    <row r="113" spans="1:4" x14ac:dyDescent="0.2">
      <c r="A113" s="33" t="s">
        <v>207</v>
      </c>
      <c r="B113" s="32" t="s">
        <v>788</v>
      </c>
      <c r="C113" s="34">
        <v>44883.654039351852</v>
      </c>
      <c r="D113" s="37">
        <v>19051</v>
      </c>
    </row>
    <row r="114" spans="1:4" x14ac:dyDescent="0.2">
      <c r="A114" s="33" t="s">
        <v>220</v>
      </c>
      <c r="B114" s="32" t="s">
        <v>997</v>
      </c>
      <c r="C114" s="34">
        <v>44882.387499999997</v>
      </c>
      <c r="D114" s="37">
        <v>14171</v>
      </c>
    </row>
    <row r="115" spans="1:4" x14ac:dyDescent="0.2">
      <c r="A115" s="33" t="s">
        <v>211</v>
      </c>
      <c r="B115" s="32" t="s">
        <v>998</v>
      </c>
      <c r="C115" s="34">
        <v>44880.389374999999</v>
      </c>
      <c r="D115" s="37">
        <v>14112</v>
      </c>
    </row>
    <row r="116" spans="1:4" x14ac:dyDescent="0.2">
      <c r="A116" s="33" t="s">
        <v>216</v>
      </c>
      <c r="B116" s="32" t="s">
        <v>999</v>
      </c>
      <c r="C116" s="34">
        <v>44896.520960648151</v>
      </c>
      <c r="D116" s="37">
        <v>1556</v>
      </c>
    </row>
    <row r="117" spans="1:4" x14ac:dyDescent="0.2">
      <c r="A117" s="33" t="s">
        <v>217</v>
      </c>
      <c r="B117" s="32" t="s">
        <v>783</v>
      </c>
      <c r="C117" s="34">
        <v>44883.417060185187</v>
      </c>
      <c r="D117" s="37">
        <v>3113</v>
      </c>
    </row>
    <row r="118" spans="1:4" x14ac:dyDescent="0.2">
      <c r="A118" s="33" t="s">
        <v>222</v>
      </c>
      <c r="B118" s="32" t="s">
        <v>1001</v>
      </c>
      <c r="C118" s="34">
        <v>44893.377418981479</v>
      </c>
      <c r="D118" s="37">
        <v>15567</v>
      </c>
    </row>
    <row r="119" spans="1:4" x14ac:dyDescent="0.2">
      <c r="A119" s="33" t="s">
        <v>223</v>
      </c>
      <c r="B119" s="32" t="s">
        <v>1042</v>
      </c>
      <c r="C119" s="34">
        <v>44880.531504629631</v>
      </c>
      <c r="D119" s="37">
        <v>10897</v>
      </c>
    </row>
    <row r="120" spans="1:4" x14ac:dyDescent="0.2">
      <c r="A120" s="33" t="s">
        <v>224</v>
      </c>
      <c r="B120" s="32" t="s">
        <v>780</v>
      </c>
      <c r="C120" s="34">
        <v>44872.401122685187</v>
      </c>
      <c r="D120" s="37">
        <v>1557</v>
      </c>
    </row>
    <row r="121" spans="1:4" x14ac:dyDescent="0.2">
      <c r="A121" s="33" t="s">
        <v>226</v>
      </c>
      <c r="B121" s="32" t="s">
        <v>778</v>
      </c>
      <c r="C121" s="34">
        <v>44869.624756944446</v>
      </c>
      <c r="D121" s="37">
        <v>3113</v>
      </c>
    </row>
    <row r="122" spans="1:4" x14ac:dyDescent="0.2">
      <c r="A122" s="33" t="s">
        <v>229</v>
      </c>
      <c r="B122" s="32" t="s">
        <v>775</v>
      </c>
      <c r="C122" s="34">
        <v>44894.403726851851</v>
      </c>
      <c r="D122" s="37">
        <v>3122</v>
      </c>
    </row>
    <row r="123" spans="1:4" x14ac:dyDescent="0.2">
      <c r="A123" s="33" t="s">
        <v>230</v>
      </c>
      <c r="B123" s="32" t="s">
        <v>1003</v>
      </c>
      <c r="C123" s="34">
        <v>44882.688113425924</v>
      </c>
      <c r="D123" s="37">
        <v>4670</v>
      </c>
    </row>
    <row r="124" spans="1:4" x14ac:dyDescent="0.2">
      <c r="A124" s="33" t="s">
        <v>232</v>
      </c>
      <c r="B124" s="32" t="s">
        <v>773</v>
      </c>
      <c r="C124" s="34">
        <v>44872.58084490741</v>
      </c>
      <c r="D124" s="37">
        <v>1556</v>
      </c>
    </row>
    <row r="125" spans="1:4" x14ac:dyDescent="0.2">
      <c r="A125" s="33" t="s">
        <v>235</v>
      </c>
      <c r="B125" s="32" t="s">
        <v>769</v>
      </c>
      <c r="C125" s="34">
        <v>44880.372858796298</v>
      </c>
      <c r="D125" s="37">
        <v>3113</v>
      </c>
    </row>
    <row r="126" spans="1:4" x14ac:dyDescent="0.2">
      <c r="A126" s="33" t="s">
        <v>236</v>
      </c>
      <c r="B126" s="32" t="s">
        <v>768</v>
      </c>
      <c r="C126" s="34">
        <v>44870.435127314813</v>
      </c>
      <c r="D126" s="37">
        <v>187474</v>
      </c>
    </row>
    <row r="127" spans="1:4" x14ac:dyDescent="0.2">
      <c r="A127" s="33" t="s">
        <v>237</v>
      </c>
      <c r="B127" s="32" t="s">
        <v>1005</v>
      </c>
      <c r="C127" s="34">
        <v>44895.651701388888</v>
      </c>
      <c r="D127" s="37">
        <v>11041</v>
      </c>
    </row>
    <row r="128" spans="1:4" x14ac:dyDescent="0.2">
      <c r="A128" s="33" t="s">
        <v>239</v>
      </c>
      <c r="B128" s="32" t="s">
        <v>1043</v>
      </c>
      <c r="C128" s="34">
        <v>44895.339317129627</v>
      </c>
      <c r="D128" s="37">
        <v>3155</v>
      </c>
    </row>
    <row r="129" spans="1:4" x14ac:dyDescent="0.2">
      <c r="A129" s="33" t="s">
        <v>240</v>
      </c>
      <c r="B129" s="32" t="s">
        <v>1007</v>
      </c>
      <c r="C129" s="34">
        <v>44869.64203703704</v>
      </c>
      <c r="D129" s="37">
        <v>112455</v>
      </c>
    </row>
    <row r="130" spans="1:4" x14ac:dyDescent="0.2">
      <c r="A130" s="33" t="s">
        <v>241</v>
      </c>
      <c r="B130" s="32" t="s">
        <v>765</v>
      </c>
      <c r="C130" s="34">
        <v>44894.434895833336</v>
      </c>
      <c r="D130" s="37">
        <v>15567</v>
      </c>
    </row>
    <row r="131" spans="1:4" x14ac:dyDescent="0.2">
      <c r="A131" s="33" t="s">
        <v>344</v>
      </c>
      <c r="B131" s="32" t="s">
        <v>1008</v>
      </c>
      <c r="C131" s="34">
        <v>44887.568194444444</v>
      </c>
      <c r="D131" s="37">
        <v>6226</v>
      </c>
    </row>
    <row r="132" spans="1:4" x14ac:dyDescent="0.2">
      <c r="A132" s="33" t="s">
        <v>245</v>
      </c>
      <c r="B132" s="32" t="s">
        <v>762</v>
      </c>
      <c r="C132" s="34">
        <v>44874.378923611112</v>
      </c>
      <c r="D132" s="37">
        <v>78938</v>
      </c>
    </row>
    <row r="133" spans="1:4" x14ac:dyDescent="0.2">
      <c r="A133" s="33" t="s">
        <v>246</v>
      </c>
      <c r="B133" s="32" t="s">
        <v>1009</v>
      </c>
      <c r="C133" s="34">
        <v>44872.397337962961</v>
      </c>
      <c r="D133" s="37">
        <v>7783</v>
      </c>
    </row>
    <row r="134" spans="1:4" x14ac:dyDescent="0.2">
      <c r="A134" s="33" t="s">
        <v>249</v>
      </c>
      <c r="B134" s="32" t="s">
        <v>760</v>
      </c>
      <c r="C134" s="34">
        <v>44869.679884259262</v>
      </c>
      <c r="D134" s="37">
        <v>36336</v>
      </c>
    </row>
    <row r="135" spans="1:4" x14ac:dyDescent="0.2">
      <c r="A135" s="33" t="s">
        <v>250</v>
      </c>
      <c r="B135" s="32" t="s">
        <v>759</v>
      </c>
      <c r="C135" s="34">
        <v>44883.647523148145</v>
      </c>
      <c r="D135" s="37">
        <v>14443</v>
      </c>
    </row>
    <row r="136" spans="1:4" x14ac:dyDescent="0.2">
      <c r="A136" s="33" t="s">
        <v>252</v>
      </c>
      <c r="B136" s="32" t="s">
        <v>757</v>
      </c>
      <c r="C136" s="34">
        <v>44872.350416666668</v>
      </c>
      <c r="D136" s="37">
        <v>19051</v>
      </c>
    </row>
    <row r="137" spans="1:4" x14ac:dyDescent="0.2">
      <c r="A137" s="33" t="s">
        <v>310</v>
      </c>
      <c r="B137" s="32" t="s">
        <v>755</v>
      </c>
      <c r="C137" s="34">
        <v>44873.533715277779</v>
      </c>
      <c r="D137" s="37">
        <v>1561</v>
      </c>
    </row>
    <row r="138" spans="1:4" x14ac:dyDescent="0.2">
      <c r="A138" s="33" t="s">
        <v>254</v>
      </c>
      <c r="B138" s="32" t="s">
        <v>754</v>
      </c>
      <c r="C138" s="34">
        <v>44872.582476851851</v>
      </c>
      <c r="D138" s="37">
        <v>45886</v>
      </c>
    </row>
    <row r="139" spans="1:4" x14ac:dyDescent="0.2">
      <c r="A139" s="33" t="s">
        <v>255</v>
      </c>
      <c r="B139" s="32" t="s">
        <v>753</v>
      </c>
      <c r="C139" s="34">
        <v>44869.677361111113</v>
      </c>
      <c r="D139" s="37">
        <v>1556</v>
      </c>
    </row>
    <row r="140" spans="1:4" x14ac:dyDescent="0.2">
      <c r="A140" s="33" t="s">
        <v>256</v>
      </c>
      <c r="B140" s="32" t="s">
        <v>752</v>
      </c>
      <c r="C140" s="34">
        <v>44894.552430555559</v>
      </c>
      <c r="D140" s="37">
        <v>24092</v>
      </c>
    </row>
    <row r="141" spans="1:4" x14ac:dyDescent="0.2">
      <c r="A141" s="33" t="s">
        <v>258</v>
      </c>
      <c r="B141" s="32" t="s">
        <v>1012</v>
      </c>
      <c r="C141" s="34">
        <v>44887.636574074073</v>
      </c>
      <c r="D141" s="37">
        <v>1556</v>
      </c>
    </row>
    <row r="142" spans="1:4" x14ac:dyDescent="0.2">
      <c r="A142" s="33" t="s">
        <v>259</v>
      </c>
      <c r="B142" s="32" t="s">
        <v>1013</v>
      </c>
      <c r="C142" s="34">
        <v>44887.662627314814</v>
      </c>
      <c r="D142" s="37">
        <v>79393</v>
      </c>
    </row>
    <row r="143" spans="1:4" x14ac:dyDescent="0.2">
      <c r="A143" s="33" t="s">
        <v>348</v>
      </c>
      <c r="B143" s="32" t="s">
        <v>1014</v>
      </c>
      <c r="C143" s="34">
        <v>44895.564108796294</v>
      </c>
      <c r="D143" s="37">
        <v>4670</v>
      </c>
    </row>
    <row r="144" spans="1:4" x14ac:dyDescent="0.2">
      <c r="A144" s="33" t="s">
        <v>260</v>
      </c>
      <c r="B144" s="32" t="s">
        <v>750</v>
      </c>
      <c r="C144" s="34">
        <v>44887.414803240739</v>
      </c>
      <c r="D144" s="37">
        <v>1317438</v>
      </c>
    </row>
    <row r="145" spans="1:4" x14ac:dyDescent="0.2">
      <c r="A145" s="33" t="s">
        <v>262</v>
      </c>
      <c r="B145" s="32" t="s">
        <v>1015</v>
      </c>
      <c r="C145" s="34">
        <v>44895.465624999997</v>
      </c>
      <c r="D145" s="37">
        <v>1556</v>
      </c>
    </row>
    <row r="146" spans="1:4" x14ac:dyDescent="0.2">
      <c r="A146" s="33" t="s">
        <v>263</v>
      </c>
      <c r="B146" s="32" t="s">
        <v>748</v>
      </c>
      <c r="C146" s="34">
        <v>44888.329629629632</v>
      </c>
      <c r="D146" s="37">
        <v>12499</v>
      </c>
    </row>
    <row r="147" spans="1:4" x14ac:dyDescent="0.2">
      <c r="A147" s="33" t="s">
        <v>265</v>
      </c>
      <c r="B147" s="32" t="s">
        <v>745</v>
      </c>
      <c r="C147" s="34">
        <v>44883.520219907405</v>
      </c>
      <c r="D147" s="37">
        <v>113863</v>
      </c>
    </row>
    <row r="148" spans="1:4" x14ac:dyDescent="0.2">
      <c r="A148" s="33" t="s">
        <v>346</v>
      </c>
      <c r="B148" s="32" t="s">
        <v>744</v>
      </c>
      <c r="C148" s="34">
        <v>44894.413831018515</v>
      </c>
      <c r="D148" s="37">
        <v>1560</v>
      </c>
    </row>
    <row r="149" spans="1:4" x14ac:dyDescent="0.2">
      <c r="A149" s="33" t="s">
        <v>266</v>
      </c>
      <c r="B149" s="32" t="s">
        <v>743</v>
      </c>
      <c r="C149" s="34">
        <v>44880.454247685186</v>
      </c>
      <c r="D149" s="37">
        <v>3113</v>
      </c>
    </row>
    <row r="150" spans="1:4" x14ac:dyDescent="0.2">
      <c r="A150" s="33" t="s">
        <v>267</v>
      </c>
      <c r="B150" s="32" t="s">
        <v>1017</v>
      </c>
      <c r="C150" s="34">
        <v>44879.646249999998</v>
      </c>
      <c r="D150" s="37">
        <v>110379</v>
      </c>
    </row>
    <row r="151" spans="1:4" x14ac:dyDescent="0.2">
      <c r="A151" s="33" t="s">
        <v>270</v>
      </c>
      <c r="B151" s="32" t="s">
        <v>1018</v>
      </c>
      <c r="C151" s="34">
        <v>44882.610937500001</v>
      </c>
      <c r="D151" s="37">
        <v>6226</v>
      </c>
    </row>
    <row r="152" spans="1:4" x14ac:dyDescent="0.2">
      <c r="A152" s="33" t="s">
        <v>272</v>
      </c>
      <c r="B152" s="32" t="s">
        <v>741</v>
      </c>
      <c r="C152" s="34">
        <v>44869.675856481481</v>
      </c>
      <c r="D152" s="37">
        <v>3116</v>
      </c>
    </row>
    <row r="153" spans="1:4" x14ac:dyDescent="0.2">
      <c r="A153" s="33" t="s">
        <v>276</v>
      </c>
      <c r="B153" s="32" t="s">
        <v>738</v>
      </c>
      <c r="C153" s="34">
        <v>44886.401331018518</v>
      </c>
      <c r="D153" s="37">
        <v>470725</v>
      </c>
    </row>
    <row r="154" spans="1:4" x14ac:dyDescent="0.2">
      <c r="A154" s="33" t="s">
        <v>307</v>
      </c>
      <c r="B154" s="32" t="s">
        <v>737</v>
      </c>
      <c r="C154" s="34">
        <v>44869.687245370369</v>
      </c>
      <c r="D154" s="37">
        <v>1563</v>
      </c>
    </row>
    <row r="155" spans="1:4" x14ac:dyDescent="0.2">
      <c r="A155" s="33" t="s">
        <v>278</v>
      </c>
      <c r="B155" s="32" t="s">
        <v>1044</v>
      </c>
      <c r="C155" s="34">
        <v>44873.421736111108</v>
      </c>
      <c r="D155" s="37">
        <v>1556</v>
      </c>
    </row>
    <row r="156" spans="1:4" x14ac:dyDescent="0.2">
      <c r="A156" s="33" t="s">
        <v>283</v>
      </c>
      <c r="B156" s="32" t="s">
        <v>732</v>
      </c>
      <c r="C156" s="34">
        <v>44896.603831018518</v>
      </c>
      <c r="D156" s="37">
        <v>3485</v>
      </c>
    </row>
    <row r="157" spans="1:4" x14ac:dyDescent="0.2">
      <c r="A157" s="33" t="s">
        <v>284</v>
      </c>
      <c r="B157" s="32" t="s">
        <v>731</v>
      </c>
      <c r="C157" s="34">
        <v>44872.464178240742</v>
      </c>
      <c r="D157" s="37">
        <v>6338</v>
      </c>
    </row>
    <row r="158" spans="1:4" x14ac:dyDescent="0.2">
      <c r="A158" s="33" t="s">
        <v>289</v>
      </c>
      <c r="B158" s="32" t="s">
        <v>725</v>
      </c>
      <c r="C158" s="34">
        <v>44894.429780092592</v>
      </c>
      <c r="D158" s="37">
        <v>138771</v>
      </c>
    </row>
    <row r="159" spans="1:4" x14ac:dyDescent="0.2">
      <c r="A159" s="33" t="s">
        <v>291</v>
      </c>
      <c r="B159" s="32" t="s">
        <v>1021</v>
      </c>
      <c r="C159" s="34">
        <v>44872.662719907406</v>
      </c>
      <c r="D159" s="37">
        <v>3113</v>
      </c>
    </row>
    <row r="160" spans="1:4" x14ac:dyDescent="0.2">
      <c r="A160" s="33" t="s">
        <v>293</v>
      </c>
      <c r="B160" s="32" t="s">
        <v>1045</v>
      </c>
      <c r="C160" s="32">
        <v>44893.346458333333</v>
      </c>
      <c r="D160" s="37">
        <v>3113</v>
      </c>
    </row>
    <row r="161" spans="1:4" x14ac:dyDescent="0.2">
      <c r="A161" s="33" t="s">
        <v>294</v>
      </c>
      <c r="B161" s="32" t="s">
        <v>722</v>
      </c>
      <c r="C161" s="32">
        <v>44879.665208333332</v>
      </c>
      <c r="D161" s="37">
        <v>9827</v>
      </c>
    </row>
    <row r="162" spans="1:4" x14ac:dyDescent="0.2">
      <c r="A162" s="33" t="s">
        <v>102</v>
      </c>
      <c r="B162" s="32" t="s">
        <v>1023</v>
      </c>
      <c r="C162" s="32">
        <v>44874.470902777779</v>
      </c>
      <c r="D162" s="37">
        <v>3113</v>
      </c>
    </row>
    <row r="163" spans="1:4" x14ac:dyDescent="0.2">
      <c r="A163" s="33" t="s">
        <v>295</v>
      </c>
      <c r="B163" s="32" t="s">
        <v>721</v>
      </c>
      <c r="C163" s="32">
        <v>44873.343599537038</v>
      </c>
      <c r="D163" s="37">
        <v>10897</v>
      </c>
    </row>
    <row r="164" spans="1:4" x14ac:dyDescent="0.2">
      <c r="A164" s="33" t="s">
        <v>296</v>
      </c>
      <c r="B164" s="32" t="s">
        <v>720</v>
      </c>
      <c r="C164" s="32">
        <v>44893.439606481479</v>
      </c>
      <c r="D164" s="37">
        <v>3118</v>
      </c>
    </row>
    <row r="165" spans="1:4" x14ac:dyDescent="0.2">
      <c r="A165" s="33" t="s">
        <v>297</v>
      </c>
      <c r="B165" s="32" t="s">
        <v>719</v>
      </c>
      <c r="C165" s="32">
        <v>44875.587025462963</v>
      </c>
      <c r="D165" s="37">
        <v>54856</v>
      </c>
    </row>
    <row r="166" spans="1:4" x14ac:dyDescent="0.2">
      <c r="A166" s="33" t="s">
        <v>298</v>
      </c>
      <c r="B166" s="32" t="s">
        <v>718</v>
      </c>
      <c r="C166" s="32">
        <v>44872.599652777775</v>
      </c>
      <c r="D166" s="37">
        <v>458049</v>
      </c>
    </row>
    <row r="167" spans="1:4" x14ac:dyDescent="0.2">
      <c r="A167" s="33" t="s">
        <v>299</v>
      </c>
      <c r="B167" s="32" t="s">
        <v>1024</v>
      </c>
      <c r="C167" s="32">
        <v>44895.537499999999</v>
      </c>
      <c r="D167" s="37">
        <v>238253</v>
      </c>
    </row>
    <row r="168" spans="1:4" x14ac:dyDescent="0.2">
      <c r="A168" s="33" t="s">
        <v>300</v>
      </c>
      <c r="B168" s="32" t="s">
        <v>1025</v>
      </c>
      <c r="C168" s="32">
        <v>44875.469305555554</v>
      </c>
      <c r="D168" s="37">
        <v>3113</v>
      </c>
    </row>
    <row r="169" spans="1:4" x14ac:dyDescent="0.2">
      <c r="A169" s="33" t="s">
        <v>301</v>
      </c>
      <c r="B169" s="32" t="s">
        <v>717</v>
      </c>
      <c r="C169" s="32">
        <v>44887.401122685187</v>
      </c>
      <c r="D169" s="37">
        <v>3113</v>
      </c>
    </row>
    <row r="170" spans="1:4" x14ac:dyDescent="0.2">
      <c r="A170" s="33" t="s">
        <v>302</v>
      </c>
      <c r="B170" s="32" t="s">
        <v>716</v>
      </c>
      <c r="C170" s="32">
        <v>44893.701886574076</v>
      </c>
      <c r="D170" s="37">
        <v>100001</v>
      </c>
    </row>
    <row r="171" spans="1:4" x14ac:dyDescent="0.2">
      <c r="A171" s="33" t="s">
        <v>303</v>
      </c>
      <c r="B171" s="32" t="s">
        <v>1026</v>
      </c>
      <c r="C171" s="32">
        <v>44887.71675925926</v>
      </c>
      <c r="D171" s="37">
        <v>4680</v>
      </c>
    </row>
    <row r="172" spans="1:4" x14ac:dyDescent="0.2">
      <c r="A172" s="33" t="s">
        <v>306</v>
      </c>
      <c r="B172" s="32" t="s">
        <v>1046</v>
      </c>
      <c r="C172" s="32">
        <v>44872.40934027778</v>
      </c>
      <c r="D172" s="37">
        <v>1556</v>
      </c>
    </row>
    <row r="173" spans="1:4" x14ac:dyDescent="0.2">
      <c r="A173" s="33" t="s">
        <v>308</v>
      </c>
      <c r="B173" s="32" t="s">
        <v>714</v>
      </c>
      <c r="C173" s="32">
        <v>44882.640555555554</v>
      </c>
      <c r="D173" s="37">
        <v>1556</v>
      </c>
    </row>
    <row r="174" spans="1:4" x14ac:dyDescent="0.2">
      <c r="A174" s="33" t="s">
        <v>309</v>
      </c>
      <c r="B174" s="32" t="s">
        <v>1047</v>
      </c>
      <c r="C174" s="32">
        <v>44869.627025462964</v>
      </c>
      <c r="D174" s="37">
        <v>395187</v>
      </c>
    </row>
    <row r="175" spans="1:4" x14ac:dyDescent="0.2">
      <c r="A175" s="33" t="s">
        <v>318</v>
      </c>
      <c r="B175" s="32" t="s">
        <v>712</v>
      </c>
      <c r="C175" s="32">
        <v>44869.651006944441</v>
      </c>
      <c r="D175" s="37">
        <v>32333</v>
      </c>
    </row>
    <row r="176" spans="1:4" x14ac:dyDescent="0.2">
      <c r="A176" s="33" t="s">
        <v>313</v>
      </c>
      <c r="B176" s="32" t="s">
        <v>710</v>
      </c>
      <c r="C176" s="32">
        <v>44872.388449074075</v>
      </c>
      <c r="D176" s="37">
        <v>173390</v>
      </c>
    </row>
    <row r="177" spans="1:4" x14ac:dyDescent="0.2">
      <c r="A177" s="33" t="s">
        <v>314</v>
      </c>
      <c r="B177" s="32" t="s">
        <v>709</v>
      </c>
      <c r="C177" s="32">
        <v>44881.404027777775</v>
      </c>
      <c r="D177" s="37">
        <v>6226</v>
      </c>
    </row>
    <row r="178" spans="1:4" x14ac:dyDescent="0.2">
      <c r="A178" s="33" t="s">
        <v>315</v>
      </c>
      <c r="B178" s="32" t="s">
        <v>708</v>
      </c>
      <c r="C178" s="32">
        <v>44872.281898148147</v>
      </c>
      <c r="D178" s="37">
        <v>6226</v>
      </c>
    </row>
    <row r="179" spans="1:4" x14ac:dyDescent="0.2">
      <c r="A179" s="33" t="s">
        <v>317</v>
      </c>
      <c r="B179" s="32" t="s">
        <v>706</v>
      </c>
      <c r="C179" s="32">
        <v>44893.725787037038</v>
      </c>
      <c r="D179" s="37">
        <v>60638</v>
      </c>
    </row>
    <row r="180" spans="1:4" x14ac:dyDescent="0.2">
      <c r="A180" s="33" t="s">
        <v>321</v>
      </c>
      <c r="B180" s="32" t="s">
        <v>1030</v>
      </c>
      <c r="C180" s="32">
        <v>44879.359872685185</v>
      </c>
      <c r="D180" s="37">
        <v>15567</v>
      </c>
    </row>
    <row r="181" spans="1:4" x14ac:dyDescent="0.2">
      <c r="A181" s="33" t="s">
        <v>324</v>
      </c>
      <c r="B181" s="32" t="s">
        <v>702</v>
      </c>
      <c r="C181" s="32">
        <v>44869.621874999997</v>
      </c>
      <c r="D181" s="37">
        <v>11267</v>
      </c>
    </row>
    <row r="182" spans="1:4" x14ac:dyDescent="0.2">
      <c r="A182" s="33" t="s">
        <v>327</v>
      </c>
      <c r="B182" s="32" t="s">
        <v>1032</v>
      </c>
      <c r="C182" s="32">
        <v>44872.331747685188</v>
      </c>
      <c r="D182" s="37">
        <v>1568</v>
      </c>
    </row>
  </sheetData>
  <sortState ref="A2:D182">
    <sortCondition ref="A16"/>
  </sortState>
  <printOptions horizontalCentered="1" gridLines="1"/>
  <pageMargins left="0.7" right="0.7" top="0.75" bottom="0.5" header="0.3" footer="0.25"/>
  <pageSetup orientation="portrait" r:id="rId1"/>
  <headerFooter>
    <oddHeader>&amp;C&amp;"-,Bold"FY23 SBRC Application - ELL Instruction Beyond 5 Years</oddHeader>
    <oddFooter>&amp;R&amp;P</oddFooter>
  </headerFooter>
  <ignoredErrors>
    <ignoredError sqref="A2:A18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8E851-2F5A-4BAB-9C84-DC89CBBD7B25}">
  <dimension ref="A1:D153"/>
  <sheetViews>
    <sheetView workbookViewId="0">
      <selection activeCell="G14" sqref="G14"/>
    </sheetView>
  </sheetViews>
  <sheetFormatPr defaultRowHeight="15" x14ac:dyDescent="0.25"/>
  <cols>
    <col min="1" max="1" width="8.7109375" customWidth="1"/>
    <col min="2" max="2" width="24.7109375" bestFit="1" customWidth="1"/>
    <col min="3" max="3" width="10.85546875" bestFit="1" customWidth="1"/>
    <col min="4" max="4" width="13.42578125" bestFit="1" customWidth="1"/>
  </cols>
  <sheetData>
    <row r="1" spans="1:4" x14ac:dyDescent="0.25">
      <c r="A1" s="90" t="s">
        <v>1447</v>
      </c>
      <c r="B1" s="91" t="s">
        <v>1447</v>
      </c>
      <c r="C1" s="136" t="s">
        <v>1033</v>
      </c>
      <c r="D1" s="92" t="s">
        <v>1448</v>
      </c>
    </row>
    <row r="2" spans="1:4" x14ac:dyDescent="0.25">
      <c r="A2" s="93" t="s">
        <v>1449</v>
      </c>
      <c r="B2" s="94" t="s">
        <v>1450</v>
      </c>
      <c r="C2" s="137"/>
      <c r="D2" s="95" t="s">
        <v>1451</v>
      </c>
    </row>
    <row r="3" spans="1:4" x14ac:dyDescent="0.25">
      <c r="A3" s="96" t="s">
        <v>8</v>
      </c>
      <c r="B3" s="75" t="s">
        <v>948</v>
      </c>
      <c r="C3" s="97">
        <v>45190</v>
      </c>
      <c r="D3" s="98">
        <v>23455.38</v>
      </c>
    </row>
    <row r="4" spans="1:4" x14ac:dyDescent="0.25">
      <c r="A4" s="96" t="s">
        <v>9</v>
      </c>
      <c r="B4" s="75" t="s">
        <v>954</v>
      </c>
      <c r="C4" s="97">
        <v>45190</v>
      </c>
      <c r="D4" s="98">
        <v>15105.61</v>
      </c>
    </row>
    <row r="5" spans="1:4" x14ac:dyDescent="0.25">
      <c r="A5" s="96" t="s">
        <v>12</v>
      </c>
      <c r="B5" s="75" t="s">
        <v>947</v>
      </c>
      <c r="C5" s="97">
        <v>45197</v>
      </c>
      <c r="D5" s="98">
        <v>19626.93</v>
      </c>
    </row>
    <row r="6" spans="1:4" x14ac:dyDescent="0.25">
      <c r="A6" s="96" t="s">
        <v>13</v>
      </c>
      <c r="B6" s="75" t="s">
        <v>955</v>
      </c>
      <c r="C6" s="97">
        <v>45191</v>
      </c>
      <c r="D6" s="98">
        <v>3441.19</v>
      </c>
    </row>
    <row r="7" spans="1:4" x14ac:dyDescent="0.25">
      <c r="A7" s="96" t="s">
        <v>14</v>
      </c>
      <c r="B7" s="75" t="s">
        <v>946</v>
      </c>
      <c r="C7" s="97">
        <v>45194</v>
      </c>
      <c r="D7" s="98">
        <v>2284.11</v>
      </c>
    </row>
    <row r="8" spans="1:4" x14ac:dyDescent="0.25">
      <c r="A8" s="99" t="s">
        <v>17</v>
      </c>
      <c r="B8" s="75" t="s">
        <v>943</v>
      </c>
      <c r="C8" s="97">
        <v>45190</v>
      </c>
      <c r="D8" s="98">
        <v>35856.35</v>
      </c>
    </row>
    <row r="9" spans="1:4" x14ac:dyDescent="0.25">
      <c r="A9" s="99" t="s">
        <v>18</v>
      </c>
      <c r="B9" s="75" t="s">
        <v>956</v>
      </c>
      <c r="C9" s="97">
        <v>45198</v>
      </c>
      <c r="D9" s="98">
        <v>19256.939999999999</v>
      </c>
    </row>
    <row r="10" spans="1:4" x14ac:dyDescent="0.25">
      <c r="A10" s="99" t="s">
        <v>19</v>
      </c>
      <c r="B10" s="75" t="s">
        <v>941</v>
      </c>
      <c r="C10" s="100">
        <v>45193</v>
      </c>
      <c r="D10" s="101">
        <v>36066.74</v>
      </c>
    </row>
    <row r="11" spans="1:4" x14ac:dyDescent="0.25">
      <c r="A11" s="99" t="s">
        <v>20</v>
      </c>
      <c r="B11" s="102" t="s">
        <v>940</v>
      </c>
      <c r="C11" s="103">
        <v>45195</v>
      </c>
      <c r="D11" s="104">
        <v>580253.51</v>
      </c>
    </row>
    <row r="12" spans="1:4" x14ac:dyDescent="0.25">
      <c r="A12" s="99" t="s">
        <v>21</v>
      </c>
      <c r="B12" s="102" t="s">
        <v>939</v>
      </c>
      <c r="C12" s="103">
        <v>45191</v>
      </c>
      <c r="D12" s="105">
        <v>18111.23</v>
      </c>
    </row>
    <row r="13" spans="1:4" x14ac:dyDescent="0.25">
      <c r="A13" s="99" t="s">
        <v>23</v>
      </c>
      <c r="B13" s="75" t="s">
        <v>1452</v>
      </c>
      <c r="C13" s="106">
        <v>45190</v>
      </c>
      <c r="D13" s="107">
        <v>332501.34999999998</v>
      </c>
    </row>
    <row r="14" spans="1:4" x14ac:dyDescent="0.25">
      <c r="A14" s="99" t="s">
        <v>26</v>
      </c>
      <c r="B14" s="75" t="s">
        <v>959</v>
      </c>
      <c r="C14" s="97">
        <v>45198</v>
      </c>
      <c r="D14" s="108">
        <v>2927.01</v>
      </c>
    </row>
    <row r="15" spans="1:4" x14ac:dyDescent="0.25">
      <c r="A15" s="99" t="s">
        <v>28</v>
      </c>
      <c r="B15" s="75" t="s">
        <v>961</v>
      </c>
      <c r="C15" s="97">
        <v>45195</v>
      </c>
      <c r="D15" s="98">
        <v>143997.93</v>
      </c>
    </row>
    <row r="16" spans="1:4" x14ac:dyDescent="0.25">
      <c r="A16" s="99" t="s">
        <v>31</v>
      </c>
      <c r="B16" s="75" t="s">
        <v>1056</v>
      </c>
      <c r="C16" s="97">
        <v>45190</v>
      </c>
      <c r="D16" s="98">
        <v>6425.91</v>
      </c>
    </row>
    <row r="17" spans="1:4" x14ac:dyDescent="0.25">
      <c r="A17" s="99" t="s">
        <v>32</v>
      </c>
      <c r="B17" s="109" t="s">
        <v>933</v>
      </c>
      <c r="C17" s="110">
        <v>45190</v>
      </c>
      <c r="D17" s="111">
        <v>5125</v>
      </c>
    </row>
    <row r="18" spans="1:4" x14ac:dyDescent="0.25">
      <c r="A18" s="99" t="s">
        <v>34</v>
      </c>
      <c r="B18" s="75" t="s">
        <v>932</v>
      </c>
      <c r="C18" s="97">
        <v>45198</v>
      </c>
      <c r="D18" s="98">
        <v>91408.63</v>
      </c>
    </row>
    <row r="19" spans="1:4" x14ac:dyDescent="0.25">
      <c r="A19" s="99" t="s">
        <v>37</v>
      </c>
      <c r="B19" s="75" t="s">
        <v>930</v>
      </c>
      <c r="C19" s="97">
        <v>45197</v>
      </c>
      <c r="D19" s="101">
        <v>164415.93</v>
      </c>
    </row>
    <row r="20" spans="1:4" x14ac:dyDescent="0.25">
      <c r="A20" s="99" t="s">
        <v>38</v>
      </c>
      <c r="B20" s="75" t="s">
        <v>965</v>
      </c>
      <c r="C20" s="106">
        <v>45189</v>
      </c>
      <c r="D20" s="107">
        <v>51741.84</v>
      </c>
    </row>
    <row r="21" spans="1:4" x14ac:dyDescent="0.25">
      <c r="A21" s="99" t="s">
        <v>39</v>
      </c>
      <c r="B21" s="75" t="s">
        <v>928</v>
      </c>
      <c r="C21" s="106">
        <v>45190</v>
      </c>
      <c r="D21" s="107">
        <v>54057.93</v>
      </c>
    </row>
    <row r="22" spans="1:4" x14ac:dyDescent="0.25">
      <c r="A22" s="99" t="s">
        <v>311</v>
      </c>
      <c r="B22" s="75" t="s">
        <v>926</v>
      </c>
      <c r="C22" s="97">
        <v>45190</v>
      </c>
      <c r="D22" s="108">
        <v>10203.540000000001</v>
      </c>
    </row>
    <row r="23" spans="1:4" x14ac:dyDescent="0.25">
      <c r="A23" s="99" t="s">
        <v>43</v>
      </c>
      <c r="B23" s="75" t="s">
        <v>924</v>
      </c>
      <c r="C23" s="97">
        <v>45195</v>
      </c>
      <c r="D23" s="98">
        <v>49601.84</v>
      </c>
    </row>
    <row r="24" spans="1:4" x14ac:dyDescent="0.25">
      <c r="A24" s="99" t="s">
        <v>47</v>
      </c>
      <c r="B24" s="75" t="s">
        <v>967</v>
      </c>
      <c r="C24" s="100">
        <v>45190</v>
      </c>
      <c r="D24" s="101">
        <v>11113.41</v>
      </c>
    </row>
    <row r="25" spans="1:4" x14ac:dyDescent="0.25">
      <c r="A25" s="99" t="s">
        <v>50</v>
      </c>
      <c r="B25" s="102" t="s">
        <v>921</v>
      </c>
      <c r="C25" s="103">
        <v>45190</v>
      </c>
      <c r="D25" s="104">
        <v>17453.66</v>
      </c>
    </row>
    <row r="26" spans="1:4" x14ac:dyDescent="0.25">
      <c r="A26" s="112" t="s">
        <v>51</v>
      </c>
      <c r="B26" s="102" t="s">
        <v>920</v>
      </c>
      <c r="C26" s="103">
        <v>45190</v>
      </c>
      <c r="D26" s="104">
        <v>61851.27</v>
      </c>
    </row>
    <row r="27" spans="1:4" x14ac:dyDescent="0.25">
      <c r="A27" s="112" t="s">
        <v>52</v>
      </c>
      <c r="B27" s="102" t="s">
        <v>1036</v>
      </c>
      <c r="C27" s="103">
        <v>45190</v>
      </c>
      <c r="D27" s="104">
        <v>1863964.77</v>
      </c>
    </row>
    <row r="28" spans="1:4" x14ac:dyDescent="0.25">
      <c r="A28" s="112" t="s">
        <v>53</v>
      </c>
      <c r="B28" s="102" t="s">
        <v>918</v>
      </c>
      <c r="C28" s="113">
        <v>45191</v>
      </c>
      <c r="D28" s="114">
        <v>1520.46</v>
      </c>
    </row>
    <row r="29" spans="1:4" x14ac:dyDescent="0.25">
      <c r="A29" s="112" t="s">
        <v>54</v>
      </c>
      <c r="B29" s="75" t="s">
        <v>917</v>
      </c>
      <c r="C29" s="115">
        <v>45197</v>
      </c>
      <c r="D29" s="108">
        <v>186</v>
      </c>
    </row>
    <row r="30" spans="1:4" x14ac:dyDescent="0.25">
      <c r="A30" s="112" t="s">
        <v>57</v>
      </c>
      <c r="B30" s="75" t="s">
        <v>915</v>
      </c>
      <c r="C30" s="115">
        <v>45188</v>
      </c>
      <c r="D30" s="108">
        <v>2185.63</v>
      </c>
    </row>
    <row r="31" spans="1:4" x14ac:dyDescent="0.25">
      <c r="A31" s="112" t="s">
        <v>60</v>
      </c>
      <c r="B31" s="75" t="s">
        <v>912</v>
      </c>
      <c r="C31" s="97">
        <v>45189</v>
      </c>
      <c r="D31" s="98">
        <v>25081.54</v>
      </c>
    </row>
    <row r="32" spans="1:4" x14ac:dyDescent="0.25">
      <c r="A32" s="112" t="s">
        <v>62</v>
      </c>
      <c r="B32" s="75" t="s">
        <v>971</v>
      </c>
      <c r="C32" s="100">
        <v>45198</v>
      </c>
      <c r="D32" s="101">
        <v>8473</v>
      </c>
    </row>
    <row r="33" spans="1:4" x14ac:dyDescent="0.25">
      <c r="A33" s="112" t="s">
        <v>63</v>
      </c>
      <c r="B33" s="102" t="s">
        <v>911</v>
      </c>
      <c r="C33" s="103">
        <v>45191</v>
      </c>
      <c r="D33" s="104">
        <v>60397.85</v>
      </c>
    </row>
    <row r="34" spans="1:4" x14ac:dyDescent="0.25">
      <c r="A34" s="112" t="s">
        <v>65</v>
      </c>
      <c r="B34" s="102" t="s">
        <v>909</v>
      </c>
      <c r="C34" s="103">
        <v>45190</v>
      </c>
      <c r="D34" s="104">
        <v>8440.1200000000008</v>
      </c>
    </row>
    <row r="35" spans="1:4" x14ac:dyDescent="0.25">
      <c r="A35" s="112" t="s">
        <v>66</v>
      </c>
      <c r="B35" s="102" t="s">
        <v>972</v>
      </c>
      <c r="C35" s="103">
        <v>45197</v>
      </c>
      <c r="D35" s="104">
        <v>31139.91</v>
      </c>
    </row>
    <row r="36" spans="1:4" x14ac:dyDescent="0.25">
      <c r="A36" s="112" t="s">
        <v>67</v>
      </c>
      <c r="B36" s="102" t="s">
        <v>1453</v>
      </c>
      <c r="C36" s="103">
        <v>45190</v>
      </c>
      <c r="D36" s="104">
        <v>200262.34</v>
      </c>
    </row>
    <row r="37" spans="1:4" x14ac:dyDescent="0.25">
      <c r="A37" s="112" t="s">
        <v>72</v>
      </c>
      <c r="B37" s="102" t="s">
        <v>975</v>
      </c>
      <c r="C37" s="103">
        <v>45195</v>
      </c>
      <c r="D37" s="104">
        <v>150989</v>
      </c>
    </row>
    <row r="38" spans="1:4" x14ac:dyDescent="0.25">
      <c r="A38" s="112" t="s">
        <v>73</v>
      </c>
      <c r="B38" s="102" t="s">
        <v>906</v>
      </c>
      <c r="C38" s="103">
        <v>45189</v>
      </c>
      <c r="D38" s="104">
        <v>30492.67</v>
      </c>
    </row>
    <row r="39" spans="1:4" x14ac:dyDescent="0.25">
      <c r="A39" s="112" t="s">
        <v>74</v>
      </c>
      <c r="B39" s="102" t="s">
        <v>905</v>
      </c>
      <c r="C39" s="103">
        <v>45190</v>
      </c>
      <c r="D39" s="104">
        <v>131375.82999999999</v>
      </c>
    </row>
    <row r="40" spans="1:4" x14ac:dyDescent="0.25">
      <c r="A40" s="112" t="s">
        <v>75</v>
      </c>
      <c r="B40" s="102" t="s">
        <v>904</v>
      </c>
      <c r="C40" s="103">
        <v>45195</v>
      </c>
      <c r="D40" s="104">
        <v>1449.59</v>
      </c>
    </row>
    <row r="41" spans="1:4" x14ac:dyDescent="0.25">
      <c r="A41" s="112" t="s">
        <v>76</v>
      </c>
      <c r="B41" s="102" t="s">
        <v>903</v>
      </c>
      <c r="C41" s="103">
        <v>45189</v>
      </c>
      <c r="D41" s="104">
        <v>271799.51</v>
      </c>
    </row>
    <row r="42" spans="1:4" x14ac:dyDescent="0.25">
      <c r="A42" s="112" t="s">
        <v>77</v>
      </c>
      <c r="B42" s="102" t="s">
        <v>902</v>
      </c>
      <c r="C42" s="116">
        <v>45190</v>
      </c>
      <c r="D42" s="105">
        <v>11790.77</v>
      </c>
    </row>
    <row r="43" spans="1:4" x14ac:dyDescent="0.25">
      <c r="A43" s="112" t="s">
        <v>78</v>
      </c>
      <c r="B43" s="102" t="s">
        <v>901</v>
      </c>
      <c r="C43" s="103">
        <v>45190</v>
      </c>
      <c r="D43" s="104">
        <v>7355.07</v>
      </c>
    </row>
    <row r="44" spans="1:4" x14ac:dyDescent="0.25">
      <c r="A44" s="112" t="s">
        <v>79</v>
      </c>
      <c r="B44" s="102" t="s">
        <v>900</v>
      </c>
      <c r="C44" s="103">
        <v>45198</v>
      </c>
      <c r="D44" s="104">
        <v>35904.25</v>
      </c>
    </row>
    <row r="45" spans="1:4" x14ac:dyDescent="0.25">
      <c r="A45" s="112" t="s">
        <v>82</v>
      </c>
      <c r="B45" s="102" t="s">
        <v>897</v>
      </c>
      <c r="C45" s="103">
        <v>45198</v>
      </c>
      <c r="D45" s="104">
        <v>1132711.04</v>
      </c>
    </row>
    <row r="46" spans="1:4" x14ac:dyDescent="0.25">
      <c r="A46" s="112" t="s">
        <v>83</v>
      </c>
      <c r="B46" s="102" t="s">
        <v>896</v>
      </c>
      <c r="C46" s="103">
        <v>45190</v>
      </c>
      <c r="D46" s="107">
        <v>34148.89</v>
      </c>
    </row>
    <row r="47" spans="1:4" x14ac:dyDescent="0.25">
      <c r="A47" s="112" t="s">
        <v>84</v>
      </c>
      <c r="B47" s="102" t="s">
        <v>1037</v>
      </c>
      <c r="C47" s="103">
        <v>45194</v>
      </c>
      <c r="D47" s="104">
        <v>146554.1</v>
      </c>
    </row>
    <row r="48" spans="1:4" x14ac:dyDescent="0.25">
      <c r="A48" s="112" t="s">
        <v>86</v>
      </c>
      <c r="B48" s="102" t="s">
        <v>1038</v>
      </c>
      <c r="C48" s="103">
        <v>45191</v>
      </c>
      <c r="D48" s="104">
        <v>1411419.12</v>
      </c>
    </row>
    <row r="49" spans="1:4" x14ac:dyDescent="0.25">
      <c r="A49" s="112" t="s">
        <v>87</v>
      </c>
      <c r="B49" s="102" t="s">
        <v>893</v>
      </c>
      <c r="C49" s="113">
        <v>45198</v>
      </c>
      <c r="D49" s="114">
        <v>23588.57</v>
      </c>
    </row>
    <row r="50" spans="1:4" x14ac:dyDescent="0.25">
      <c r="A50" s="112" t="s">
        <v>88</v>
      </c>
      <c r="B50" s="75" t="s">
        <v>1065</v>
      </c>
      <c r="C50" s="117">
        <v>45194</v>
      </c>
      <c r="D50" s="118">
        <v>92128.14</v>
      </c>
    </row>
    <row r="51" spans="1:4" x14ac:dyDescent="0.25">
      <c r="A51" s="112" t="s">
        <v>92</v>
      </c>
      <c r="B51" s="102" t="s">
        <v>889</v>
      </c>
      <c r="C51" s="103">
        <v>45200</v>
      </c>
      <c r="D51" s="104">
        <v>1602508.22</v>
      </c>
    </row>
    <row r="52" spans="1:4" x14ac:dyDescent="0.25">
      <c r="A52" s="112" t="s">
        <v>94</v>
      </c>
      <c r="B52" s="102" t="s">
        <v>888</v>
      </c>
      <c r="C52" s="103">
        <v>45189</v>
      </c>
      <c r="D52" s="104">
        <v>1197.01</v>
      </c>
    </row>
    <row r="53" spans="1:4" x14ac:dyDescent="0.25">
      <c r="A53" s="112" t="s">
        <v>95</v>
      </c>
      <c r="B53" s="102" t="s">
        <v>887</v>
      </c>
      <c r="C53" s="103">
        <v>45190</v>
      </c>
      <c r="D53" s="104">
        <v>516795.11</v>
      </c>
    </row>
    <row r="54" spans="1:4" x14ac:dyDescent="0.25">
      <c r="A54" s="112" t="s">
        <v>108</v>
      </c>
      <c r="B54" s="102" t="s">
        <v>979</v>
      </c>
      <c r="C54" s="103">
        <v>45190</v>
      </c>
      <c r="D54" s="104">
        <v>4968.1400000000003</v>
      </c>
    </row>
    <row r="55" spans="1:4" x14ac:dyDescent="0.25">
      <c r="A55" s="112" t="s">
        <v>109</v>
      </c>
      <c r="B55" s="102" t="s">
        <v>980</v>
      </c>
      <c r="C55" s="103">
        <v>45190</v>
      </c>
      <c r="D55" s="104">
        <v>12556.45</v>
      </c>
    </row>
    <row r="56" spans="1:4" x14ac:dyDescent="0.25">
      <c r="A56" s="112" t="s">
        <v>113</v>
      </c>
      <c r="B56" s="102" t="s">
        <v>981</v>
      </c>
      <c r="C56" s="119">
        <v>45190</v>
      </c>
      <c r="D56" s="120">
        <v>2540.88</v>
      </c>
    </row>
    <row r="57" spans="1:4" x14ac:dyDescent="0.25">
      <c r="A57" s="112" t="s">
        <v>115</v>
      </c>
      <c r="B57" s="102" t="s">
        <v>870</v>
      </c>
      <c r="C57" s="103">
        <v>45194</v>
      </c>
      <c r="D57" s="104">
        <v>61589.49</v>
      </c>
    </row>
    <row r="58" spans="1:4" x14ac:dyDescent="0.25">
      <c r="A58" s="112" t="s">
        <v>117</v>
      </c>
      <c r="B58" s="102" t="s">
        <v>868</v>
      </c>
      <c r="C58" s="103">
        <v>45190</v>
      </c>
      <c r="D58" s="104">
        <v>3846.88</v>
      </c>
    </row>
    <row r="59" spans="1:4" x14ac:dyDescent="0.25">
      <c r="A59" s="112" t="s">
        <v>119</v>
      </c>
      <c r="B59" s="102" t="s">
        <v>866</v>
      </c>
      <c r="C59" s="103">
        <v>45190</v>
      </c>
      <c r="D59" s="104">
        <v>478</v>
      </c>
    </row>
    <row r="60" spans="1:4" x14ac:dyDescent="0.25">
      <c r="A60" s="112" t="s">
        <v>121</v>
      </c>
      <c r="B60" s="102" t="s">
        <v>864</v>
      </c>
      <c r="C60" s="103">
        <v>45198</v>
      </c>
      <c r="D60" s="104">
        <v>65028.72</v>
      </c>
    </row>
    <row r="61" spans="1:4" x14ac:dyDescent="0.25">
      <c r="A61" s="112" t="s">
        <v>122</v>
      </c>
      <c r="B61" s="102" t="s">
        <v>863</v>
      </c>
      <c r="C61" s="121">
        <v>45189</v>
      </c>
      <c r="D61" s="104">
        <v>48244.3</v>
      </c>
    </row>
    <row r="62" spans="1:4" x14ac:dyDescent="0.25">
      <c r="A62" s="112" t="s">
        <v>125</v>
      </c>
      <c r="B62" s="102" t="s">
        <v>860</v>
      </c>
      <c r="C62" s="103">
        <v>45195</v>
      </c>
      <c r="D62" s="104">
        <v>20426.09</v>
      </c>
    </row>
    <row r="63" spans="1:4" x14ac:dyDescent="0.25">
      <c r="A63" s="112" t="s">
        <v>130</v>
      </c>
      <c r="B63" s="102" t="s">
        <v>857</v>
      </c>
      <c r="C63" s="103">
        <v>45198</v>
      </c>
      <c r="D63" s="104">
        <v>63237.71</v>
      </c>
    </row>
    <row r="64" spans="1:4" x14ac:dyDescent="0.25">
      <c r="A64" s="112" t="s">
        <v>133</v>
      </c>
      <c r="B64" s="102" t="s">
        <v>855</v>
      </c>
      <c r="C64" s="103">
        <v>45190</v>
      </c>
      <c r="D64" s="104">
        <v>30823.13</v>
      </c>
    </row>
    <row r="65" spans="1:4" x14ac:dyDescent="0.25">
      <c r="A65" s="112" t="s">
        <v>135</v>
      </c>
      <c r="B65" s="102" t="s">
        <v>852</v>
      </c>
      <c r="C65" s="103">
        <v>45199</v>
      </c>
      <c r="D65" s="104">
        <v>5194.54</v>
      </c>
    </row>
    <row r="66" spans="1:4" x14ac:dyDescent="0.25">
      <c r="A66" s="112" t="s">
        <v>136</v>
      </c>
      <c r="B66" s="102" t="s">
        <v>986</v>
      </c>
      <c r="C66" s="119">
        <v>45188</v>
      </c>
      <c r="D66" s="120">
        <v>18994.93</v>
      </c>
    </row>
    <row r="67" spans="1:4" x14ac:dyDescent="0.25">
      <c r="A67" s="112" t="s">
        <v>139</v>
      </c>
      <c r="B67" s="102" t="s">
        <v>849</v>
      </c>
      <c r="C67" s="103">
        <v>45198</v>
      </c>
      <c r="D67" s="104">
        <v>45466.3</v>
      </c>
    </row>
    <row r="68" spans="1:4" x14ac:dyDescent="0.25">
      <c r="A68" s="112" t="s">
        <v>140</v>
      </c>
      <c r="B68" s="102" t="s">
        <v>848</v>
      </c>
      <c r="C68" s="103">
        <v>45189</v>
      </c>
      <c r="D68" s="104">
        <v>6203.43</v>
      </c>
    </row>
    <row r="69" spans="1:4" x14ac:dyDescent="0.25">
      <c r="A69" s="112" t="s">
        <v>142</v>
      </c>
      <c r="B69" s="102" t="s">
        <v>847</v>
      </c>
      <c r="C69" s="103">
        <v>45195</v>
      </c>
      <c r="D69" s="104">
        <v>57546.96</v>
      </c>
    </row>
    <row r="70" spans="1:4" x14ac:dyDescent="0.25">
      <c r="A70" s="112" t="s">
        <v>145</v>
      </c>
      <c r="B70" s="102" t="s">
        <v>845</v>
      </c>
      <c r="C70" s="103">
        <v>45189</v>
      </c>
      <c r="D70" s="104">
        <v>130705.39</v>
      </c>
    </row>
    <row r="71" spans="1:4" x14ac:dyDescent="0.25">
      <c r="A71" s="112" t="s">
        <v>148</v>
      </c>
      <c r="B71" s="102" t="s">
        <v>843</v>
      </c>
      <c r="C71" s="121">
        <v>45188</v>
      </c>
      <c r="D71" s="104">
        <v>127997.97</v>
      </c>
    </row>
    <row r="72" spans="1:4" x14ac:dyDescent="0.25">
      <c r="A72" s="112" t="s">
        <v>150</v>
      </c>
      <c r="B72" s="102" t="s">
        <v>988</v>
      </c>
      <c r="C72" s="116">
        <v>45190</v>
      </c>
      <c r="D72" s="105">
        <v>3239402.41</v>
      </c>
    </row>
    <row r="73" spans="1:4" x14ac:dyDescent="0.25">
      <c r="A73" s="112" t="s">
        <v>151</v>
      </c>
      <c r="B73" s="102" t="s">
        <v>840</v>
      </c>
      <c r="C73" s="103">
        <v>45190</v>
      </c>
      <c r="D73" s="104">
        <v>39546.44</v>
      </c>
    </row>
    <row r="74" spans="1:4" x14ac:dyDescent="0.25">
      <c r="A74" s="112" t="s">
        <v>129</v>
      </c>
      <c r="B74" s="102" t="s">
        <v>836</v>
      </c>
      <c r="C74" s="103">
        <v>45190</v>
      </c>
      <c r="D74" s="104">
        <v>48691.05</v>
      </c>
    </row>
    <row r="75" spans="1:4" x14ac:dyDescent="0.25">
      <c r="A75" s="112" t="s">
        <v>154</v>
      </c>
      <c r="B75" s="102" t="s">
        <v>835</v>
      </c>
      <c r="C75" s="103">
        <v>45197</v>
      </c>
      <c r="D75" s="104">
        <v>89359.23</v>
      </c>
    </row>
    <row r="76" spans="1:4" x14ac:dyDescent="0.25">
      <c r="A76" s="112" t="s">
        <v>155</v>
      </c>
      <c r="B76" s="102" t="s">
        <v>834</v>
      </c>
      <c r="C76" s="103">
        <v>45198</v>
      </c>
      <c r="D76" s="104">
        <v>389461.65</v>
      </c>
    </row>
    <row r="77" spans="1:4" x14ac:dyDescent="0.25">
      <c r="A77" s="112" t="s">
        <v>156</v>
      </c>
      <c r="B77" s="102" t="s">
        <v>833</v>
      </c>
      <c r="C77" s="103">
        <v>45194</v>
      </c>
      <c r="D77" s="104">
        <v>10778.36</v>
      </c>
    </row>
    <row r="78" spans="1:4" x14ac:dyDescent="0.25">
      <c r="A78" s="112" t="s">
        <v>159</v>
      </c>
      <c r="B78" s="102" t="s">
        <v>830</v>
      </c>
      <c r="C78" s="103">
        <v>45195</v>
      </c>
      <c r="D78" s="104">
        <v>41152.68</v>
      </c>
    </row>
    <row r="79" spans="1:4" x14ac:dyDescent="0.25">
      <c r="A79" s="112" t="s">
        <v>160</v>
      </c>
      <c r="B79" s="102" t="s">
        <v>829</v>
      </c>
      <c r="C79" s="103">
        <v>45194</v>
      </c>
      <c r="D79" s="104">
        <v>3870.43</v>
      </c>
    </row>
    <row r="80" spans="1:4" x14ac:dyDescent="0.25">
      <c r="A80" s="112" t="s">
        <v>161</v>
      </c>
      <c r="B80" s="102" t="s">
        <v>989</v>
      </c>
      <c r="C80" s="119">
        <v>45194</v>
      </c>
      <c r="D80" s="120">
        <v>1517</v>
      </c>
    </row>
    <row r="81" spans="1:4" x14ac:dyDescent="0.25">
      <c r="A81" s="112" t="s">
        <v>164</v>
      </c>
      <c r="B81" s="102" t="s">
        <v>1075</v>
      </c>
      <c r="C81" s="103">
        <v>45194</v>
      </c>
      <c r="D81" s="104">
        <v>29376.31</v>
      </c>
    </row>
    <row r="82" spans="1:4" x14ac:dyDescent="0.25">
      <c r="A82" s="112" t="s">
        <v>165</v>
      </c>
      <c r="B82" s="102" t="s">
        <v>826</v>
      </c>
      <c r="C82" s="116">
        <v>45196</v>
      </c>
      <c r="D82" s="105">
        <v>50000.78</v>
      </c>
    </row>
    <row r="83" spans="1:4" x14ac:dyDescent="0.25">
      <c r="A83" s="112" t="s">
        <v>167</v>
      </c>
      <c r="B83" s="102" t="s">
        <v>823</v>
      </c>
      <c r="C83" s="103">
        <v>45195</v>
      </c>
      <c r="D83" s="104">
        <v>517053.55</v>
      </c>
    </row>
    <row r="84" spans="1:4" x14ac:dyDescent="0.25">
      <c r="A84" s="112" t="s">
        <v>177</v>
      </c>
      <c r="B84" s="102" t="s">
        <v>814</v>
      </c>
      <c r="C84" s="103">
        <v>45194</v>
      </c>
      <c r="D84" s="104">
        <v>52975.31</v>
      </c>
    </row>
    <row r="85" spans="1:4" x14ac:dyDescent="0.25">
      <c r="A85" s="122" t="s">
        <v>179</v>
      </c>
      <c r="B85" s="123" t="s">
        <v>812</v>
      </c>
      <c r="C85" s="103">
        <v>45197</v>
      </c>
      <c r="D85" s="104">
        <v>17271.650000000001</v>
      </c>
    </row>
    <row r="86" spans="1:4" x14ac:dyDescent="0.25">
      <c r="A86" s="112" t="s">
        <v>180</v>
      </c>
      <c r="B86" s="102" t="s">
        <v>811</v>
      </c>
      <c r="C86" s="103">
        <v>45190</v>
      </c>
      <c r="D86" s="104">
        <v>82106.98</v>
      </c>
    </row>
    <row r="87" spans="1:4" x14ac:dyDescent="0.25">
      <c r="A87" s="112" t="s">
        <v>190</v>
      </c>
      <c r="B87" s="102" t="s">
        <v>807</v>
      </c>
      <c r="C87" s="116">
        <v>45194</v>
      </c>
      <c r="D87" s="105">
        <v>59121.41</v>
      </c>
    </row>
    <row r="88" spans="1:4" x14ac:dyDescent="0.25">
      <c r="A88" s="112" t="s">
        <v>188</v>
      </c>
      <c r="B88" s="102" t="s">
        <v>1454</v>
      </c>
      <c r="C88" s="121">
        <v>45195</v>
      </c>
      <c r="D88" s="104">
        <v>26417.96</v>
      </c>
    </row>
    <row r="89" spans="1:4" x14ac:dyDescent="0.25">
      <c r="A89" s="112" t="s">
        <v>189</v>
      </c>
      <c r="B89" s="102" t="s">
        <v>803</v>
      </c>
      <c r="C89" s="124">
        <v>45198</v>
      </c>
      <c r="D89" s="104">
        <v>1300.45</v>
      </c>
    </row>
    <row r="90" spans="1:4" x14ac:dyDescent="0.25">
      <c r="A90" s="112" t="s">
        <v>192</v>
      </c>
      <c r="B90" s="102" t="s">
        <v>801</v>
      </c>
      <c r="C90" s="121">
        <v>45194</v>
      </c>
      <c r="D90" s="104">
        <v>81299.850000000006</v>
      </c>
    </row>
    <row r="91" spans="1:4" x14ac:dyDescent="0.25">
      <c r="A91" s="112" t="s">
        <v>197</v>
      </c>
      <c r="B91" s="102" t="s">
        <v>797</v>
      </c>
      <c r="C91" s="125" t="s">
        <v>1455</v>
      </c>
      <c r="D91" s="104">
        <v>1431.25</v>
      </c>
    </row>
    <row r="92" spans="1:4" x14ac:dyDescent="0.25">
      <c r="A92" s="112" t="s">
        <v>198</v>
      </c>
      <c r="B92" s="102" t="s">
        <v>796</v>
      </c>
      <c r="C92" s="125" t="s">
        <v>1455</v>
      </c>
      <c r="D92" s="104">
        <v>267581.95</v>
      </c>
    </row>
    <row r="93" spans="1:4" x14ac:dyDescent="0.25">
      <c r="A93" s="112" t="s">
        <v>199</v>
      </c>
      <c r="B93" s="102" t="s">
        <v>795</v>
      </c>
      <c r="C93" s="121">
        <v>45190</v>
      </c>
      <c r="D93" s="104">
        <v>13030.41</v>
      </c>
    </row>
    <row r="94" spans="1:4" x14ac:dyDescent="0.25">
      <c r="A94" s="112" t="s">
        <v>201</v>
      </c>
      <c r="B94" s="102" t="s">
        <v>793</v>
      </c>
      <c r="C94" s="121">
        <v>45194</v>
      </c>
      <c r="D94" s="104">
        <v>414923.86</v>
      </c>
    </row>
    <row r="95" spans="1:4" x14ac:dyDescent="0.25">
      <c r="A95" s="112" t="s">
        <v>202</v>
      </c>
      <c r="B95" s="102" t="s">
        <v>1086</v>
      </c>
      <c r="C95" s="126">
        <v>45198</v>
      </c>
      <c r="D95" s="105">
        <v>34603.75</v>
      </c>
    </row>
    <row r="96" spans="1:4" x14ac:dyDescent="0.25">
      <c r="A96" s="112" t="s">
        <v>206</v>
      </c>
      <c r="B96" s="102" t="s">
        <v>996</v>
      </c>
      <c r="C96" s="103">
        <v>45190</v>
      </c>
      <c r="D96" s="104">
        <v>36386.36</v>
      </c>
    </row>
    <row r="97" spans="1:4" x14ac:dyDescent="0.25">
      <c r="A97" s="112" t="s">
        <v>204</v>
      </c>
      <c r="B97" s="102" t="s">
        <v>790</v>
      </c>
      <c r="C97" s="103">
        <v>45197</v>
      </c>
      <c r="D97" s="104">
        <v>36222.42</v>
      </c>
    </row>
    <row r="98" spans="1:4" x14ac:dyDescent="0.25">
      <c r="A98" s="112" t="s">
        <v>207</v>
      </c>
      <c r="B98" s="102" t="s">
        <v>788</v>
      </c>
      <c r="C98" s="103">
        <v>45198</v>
      </c>
      <c r="D98" s="104">
        <v>14686.1</v>
      </c>
    </row>
    <row r="99" spans="1:4" x14ac:dyDescent="0.25">
      <c r="A99" s="112" t="s">
        <v>220</v>
      </c>
      <c r="B99" s="102" t="s">
        <v>997</v>
      </c>
      <c r="C99" s="103">
        <v>45194</v>
      </c>
      <c r="D99" s="104">
        <v>18739.400000000001</v>
      </c>
    </row>
    <row r="100" spans="1:4" x14ac:dyDescent="0.25">
      <c r="A100" s="112" t="s">
        <v>211</v>
      </c>
      <c r="B100" s="102" t="s">
        <v>1456</v>
      </c>
      <c r="C100" s="103">
        <v>45188</v>
      </c>
      <c r="D100" s="104">
        <v>38718.57</v>
      </c>
    </row>
    <row r="101" spans="1:4" x14ac:dyDescent="0.25">
      <c r="A101" s="112" t="s">
        <v>217</v>
      </c>
      <c r="B101" s="102" t="s">
        <v>1089</v>
      </c>
      <c r="C101" s="103">
        <v>45198</v>
      </c>
      <c r="D101" s="104">
        <v>69416.72</v>
      </c>
    </row>
    <row r="102" spans="1:4" x14ac:dyDescent="0.25">
      <c r="A102" s="112" t="s">
        <v>221</v>
      </c>
      <c r="B102" s="102" t="s">
        <v>1000</v>
      </c>
      <c r="C102" s="103">
        <v>45199</v>
      </c>
      <c r="D102" s="104">
        <v>10449.469999999999</v>
      </c>
    </row>
    <row r="103" spans="1:4" x14ac:dyDescent="0.25">
      <c r="A103" s="112" t="s">
        <v>222</v>
      </c>
      <c r="B103" s="102" t="s">
        <v>1001</v>
      </c>
      <c r="C103" s="103">
        <v>45195</v>
      </c>
      <c r="D103" s="104">
        <v>66157.84</v>
      </c>
    </row>
    <row r="104" spans="1:4" x14ac:dyDescent="0.25">
      <c r="A104" s="112" t="s">
        <v>224</v>
      </c>
      <c r="B104" s="102" t="s">
        <v>780</v>
      </c>
      <c r="C104" s="121">
        <v>45188</v>
      </c>
      <c r="D104" s="104">
        <v>7048.08</v>
      </c>
    </row>
    <row r="105" spans="1:4" x14ac:dyDescent="0.25">
      <c r="A105" s="112" t="s">
        <v>225</v>
      </c>
      <c r="B105" s="102" t="s">
        <v>779</v>
      </c>
      <c r="C105" s="103">
        <v>45190</v>
      </c>
      <c r="D105" s="104">
        <v>1878.13</v>
      </c>
    </row>
    <row r="106" spans="1:4" x14ac:dyDescent="0.25">
      <c r="A106" s="112" t="s">
        <v>226</v>
      </c>
      <c r="B106" s="102" t="s">
        <v>778</v>
      </c>
      <c r="C106" s="116">
        <v>45190</v>
      </c>
      <c r="D106" s="105">
        <v>8212.9</v>
      </c>
    </row>
    <row r="107" spans="1:4" x14ac:dyDescent="0.25">
      <c r="A107" s="112" t="s">
        <v>229</v>
      </c>
      <c r="B107" s="102" t="s">
        <v>775</v>
      </c>
      <c r="C107" s="103">
        <v>45195</v>
      </c>
      <c r="D107" s="104">
        <v>35275.53</v>
      </c>
    </row>
    <row r="108" spans="1:4" x14ac:dyDescent="0.25">
      <c r="A108" s="112" t="s">
        <v>230</v>
      </c>
      <c r="B108" s="102" t="s">
        <v>1003</v>
      </c>
      <c r="C108" s="103">
        <v>45190</v>
      </c>
      <c r="D108" s="104">
        <v>12636.82</v>
      </c>
    </row>
    <row r="109" spans="1:4" x14ac:dyDescent="0.25">
      <c r="A109" s="122" t="s">
        <v>233</v>
      </c>
      <c r="B109" s="123" t="s">
        <v>772</v>
      </c>
      <c r="C109" s="103">
        <v>45191</v>
      </c>
      <c r="D109" s="104">
        <v>9106.02</v>
      </c>
    </row>
    <row r="110" spans="1:4" x14ac:dyDescent="0.25">
      <c r="A110" s="112" t="s">
        <v>235</v>
      </c>
      <c r="B110" s="102" t="s">
        <v>769</v>
      </c>
      <c r="C110" s="103">
        <v>45195</v>
      </c>
      <c r="D110" s="104">
        <v>57494.11</v>
      </c>
    </row>
    <row r="111" spans="1:4" x14ac:dyDescent="0.25">
      <c r="A111" s="112" t="s">
        <v>236</v>
      </c>
      <c r="B111" s="102" t="s">
        <v>768</v>
      </c>
      <c r="C111" s="103">
        <v>45190</v>
      </c>
      <c r="D111" s="104">
        <v>10262.370000000001</v>
      </c>
    </row>
    <row r="112" spans="1:4" x14ac:dyDescent="0.25">
      <c r="A112" s="112" t="s">
        <v>237</v>
      </c>
      <c r="B112" s="102" t="s">
        <v>1005</v>
      </c>
      <c r="C112" s="116">
        <v>45198</v>
      </c>
      <c r="D112" s="104">
        <v>142467.18</v>
      </c>
    </row>
    <row r="113" spans="1:4" x14ac:dyDescent="0.25">
      <c r="A113" s="112" t="s">
        <v>344</v>
      </c>
      <c r="B113" s="102" t="s">
        <v>1008</v>
      </c>
      <c r="C113" s="103">
        <v>45198</v>
      </c>
      <c r="D113" s="104">
        <v>21193.56</v>
      </c>
    </row>
    <row r="114" spans="1:4" x14ac:dyDescent="0.25">
      <c r="A114" s="112" t="s">
        <v>245</v>
      </c>
      <c r="B114" s="102" t="s">
        <v>762</v>
      </c>
      <c r="C114" s="103">
        <v>45190</v>
      </c>
      <c r="D114" s="104">
        <v>149937.69</v>
      </c>
    </row>
    <row r="115" spans="1:4" x14ac:dyDescent="0.25">
      <c r="A115" s="112" t="s">
        <v>246</v>
      </c>
      <c r="B115" s="102" t="s">
        <v>1009</v>
      </c>
      <c r="C115" s="116">
        <v>45190</v>
      </c>
      <c r="D115" s="105">
        <v>18112.759999999998</v>
      </c>
    </row>
    <row r="116" spans="1:4" x14ac:dyDescent="0.25">
      <c r="A116" s="112" t="s">
        <v>249</v>
      </c>
      <c r="B116" s="102" t="s">
        <v>760</v>
      </c>
      <c r="C116" s="103">
        <v>45190</v>
      </c>
      <c r="D116" s="104">
        <v>205724</v>
      </c>
    </row>
    <row r="117" spans="1:4" x14ac:dyDescent="0.25">
      <c r="A117" s="112" t="s">
        <v>250</v>
      </c>
      <c r="B117" s="102" t="s">
        <v>759</v>
      </c>
      <c r="C117" s="103">
        <v>45190</v>
      </c>
      <c r="D117" s="104">
        <v>4909.6000000000004</v>
      </c>
    </row>
    <row r="118" spans="1:4" x14ac:dyDescent="0.25">
      <c r="A118" s="112" t="s">
        <v>252</v>
      </c>
      <c r="B118" s="102" t="s">
        <v>757</v>
      </c>
      <c r="C118" s="103">
        <v>45190</v>
      </c>
      <c r="D118" s="104">
        <v>53010.85</v>
      </c>
    </row>
    <row r="119" spans="1:4" x14ac:dyDescent="0.25">
      <c r="A119" s="112" t="s">
        <v>254</v>
      </c>
      <c r="B119" s="102" t="s">
        <v>754</v>
      </c>
      <c r="C119" s="121">
        <v>45188</v>
      </c>
      <c r="D119" s="104">
        <v>85965.72</v>
      </c>
    </row>
    <row r="120" spans="1:4" x14ac:dyDescent="0.25">
      <c r="A120" s="112" t="s">
        <v>255</v>
      </c>
      <c r="B120" s="102" t="s">
        <v>753</v>
      </c>
      <c r="C120" s="103">
        <v>45190</v>
      </c>
      <c r="D120" s="104">
        <v>25446.959999999999</v>
      </c>
    </row>
    <row r="121" spans="1:4" x14ac:dyDescent="0.25">
      <c r="A121" s="112" t="s">
        <v>259</v>
      </c>
      <c r="B121" s="102" t="s">
        <v>1013</v>
      </c>
      <c r="C121" s="103">
        <v>45190</v>
      </c>
      <c r="D121" s="104">
        <v>54524.43</v>
      </c>
    </row>
    <row r="122" spans="1:4" x14ac:dyDescent="0.25">
      <c r="A122" s="112" t="s">
        <v>348</v>
      </c>
      <c r="B122" s="102" t="s">
        <v>1014</v>
      </c>
      <c r="C122" s="127">
        <v>45198</v>
      </c>
      <c r="D122" s="104">
        <v>16512.54</v>
      </c>
    </row>
    <row r="123" spans="1:4" x14ac:dyDescent="0.25">
      <c r="A123" s="112" t="s">
        <v>262</v>
      </c>
      <c r="B123" s="102" t="s">
        <v>1015</v>
      </c>
      <c r="C123" s="103">
        <v>45191</v>
      </c>
      <c r="D123" s="104">
        <v>50471.35</v>
      </c>
    </row>
    <row r="124" spans="1:4" x14ac:dyDescent="0.25">
      <c r="A124" s="112" t="s">
        <v>265</v>
      </c>
      <c r="B124" s="102" t="s">
        <v>745</v>
      </c>
      <c r="C124" s="116">
        <v>45197</v>
      </c>
      <c r="D124" s="105">
        <v>179693.42</v>
      </c>
    </row>
    <row r="125" spans="1:4" x14ac:dyDescent="0.25">
      <c r="A125" s="122" t="s">
        <v>266</v>
      </c>
      <c r="B125" s="102" t="s">
        <v>743</v>
      </c>
      <c r="C125" s="103">
        <v>45189</v>
      </c>
      <c r="D125" s="104">
        <v>268.10000000000002</v>
      </c>
    </row>
    <row r="126" spans="1:4" x14ac:dyDescent="0.25">
      <c r="A126" s="112" t="s">
        <v>267</v>
      </c>
      <c r="B126" s="102" t="s">
        <v>1017</v>
      </c>
      <c r="C126" s="103">
        <v>45201</v>
      </c>
      <c r="D126" s="104">
        <v>419917</v>
      </c>
    </row>
    <row r="127" spans="1:4" x14ac:dyDescent="0.25">
      <c r="A127" s="112" t="s">
        <v>270</v>
      </c>
      <c r="B127" s="102" t="s">
        <v>1018</v>
      </c>
      <c r="C127" s="103">
        <v>45188</v>
      </c>
      <c r="D127" s="104">
        <v>6639.76</v>
      </c>
    </row>
    <row r="128" spans="1:4" x14ac:dyDescent="0.25">
      <c r="A128" s="112" t="s">
        <v>278</v>
      </c>
      <c r="B128" s="102" t="s">
        <v>1044</v>
      </c>
      <c r="C128" s="127">
        <v>45190</v>
      </c>
      <c r="D128" s="104">
        <v>24547.27</v>
      </c>
    </row>
    <row r="129" spans="1:4" x14ac:dyDescent="0.25">
      <c r="A129" s="112" t="s">
        <v>279</v>
      </c>
      <c r="B129" s="102" t="s">
        <v>735</v>
      </c>
      <c r="C129" s="103">
        <v>45198</v>
      </c>
      <c r="D129" s="104">
        <v>17834.25</v>
      </c>
    </row>
    <row r="130" spans="1:4" x14ac:dyDescent="0.25">
      <c r="A130" s="112" t="s">
        <v>281</v>
      </c>
      <c r="B130" s="102" t="s">
        <v>734</v>
      </c>
      <c r="C130" s="103">
        <v>45191</v>
      </c>
      <c r="D130" s="104">
        <v>2902.19</v>
      </c>
    </row>
    <row r="131" spans="1:4" x14ac:dyDescent="0.25">
      <c r="A131" s="112" t="s">
        <v>284</v>
      </c>
      <c r="B131" s="102" t="s">
        <v>731</v>
      </c>
      <c r="C131" s="128">
        <v>45197</v>
      </c>
      <c r="D131" s="105">
        <v>5153.22</v>
      </c>
    </row>
    <row r="132" spans="1:4" x14ac:dyDescent="0.25">
      <c r="A132" s="112" t="s">
        <v>289</v>
      </c>
      <c r="B132" s="102" t="s">
        <v>725</v>
      </c>
      <c r="C132" s="103">
        <v>45194</v>
      </c>
      <c r="D132" s="104">
        <v>1090914.23</v>
      </c>
    </row>
    <row r="133" spans="1:4" x14ac:dyDescent="0.25">
      <c r="A133" s="112" t="s">
        <v>291</v>
      </c>
      <c r="B133" s="102" t="s">
        <v>1021</v>
      </c>
      <c r="C133" s="103">
        <v>45194</v>
      </c>
      <c r="D133" s="104">
        <v>2688.05</v>
      </c>
    </row>
    <row r="134" spans="1:4" x14ac:dyDescent="0.25">
      <c r="A134" s="112" t="s">
        <v>293</v>
      </c>
      <c r="B134" s="102" t="s">
        <v>1045</v>
      </c>
      <c r="C134" s="103">
        <v>45195</v>
      </c>
      <c r="D134" s="104">
        <v>1392.3</v>
      </c>
    </row>
    <row r="135" spans="1:4" x14ac:dyDescent="0.25">
      <c r="A135" s="112" t="s">
        <v>295</v>
      </c>
      <c r="B135" s="102" t="s">
        <v>721</v>
      </c>
      <c r="C135" s="103">
        <v>45194</v>
      </c>
      <c r="D135" s="104">
        <v>72053.100000000006</v>
      </c>
    </row>
    <row r="136" spans="1:4" x14ac:dyDescent="0.25">
      <c r="A136" s="112" t="s">
        <v>296</v>
      </c>
      <c r="B136" s="102" t="s">
        <v>720</v>
      </c>
      <c r="C136" s="103">
        <v>45190</v>
      </c>
      <c r="D136" s="104">
        <v>38447.64</v>
      </c>
    </row>
    <row r="137" spans="1:4" x14ac:dyDescent="0.25">
      <c r="A137" s="112" t="s">
        <v>298</v>
      </c>
      <c r="B137" s="102" t="s">
        <v>1099</v>
      </c>
      <c r="C137" s="103">
        <v>45194</v>
      </c>
      <c r="D137" s="104">
        <v>89800.2</v>
      </c>
    </row>
    <row r="138" spans="1:4" x14ac:dyDescent="0.25">
      <c r="A138" s="112" t="s">
        <v>299</v>
      </c>
      <c r="B138" s="102" t="s">
        <v>1024</v>
      </c>
      <c r="C138" s="103">
        <v>45197</v>
      </c>
      <c r="D138" s="104">
        <v>851306.82</v>
      </c>
    </row>
    <row r="139" spans="1:4" x14ac:dyDescent="0.25">
      <c r="A139" s="112" t="s">
        <v>300</v>
      </c>
      <c r="B139" s="102" t="s">
        <v>1025</v>
      </c>
      <c r="C139" s="103">
        <v>45194</v>
      </c>
      <c r="D139" s="104">
        <v>18824.990000000002</v>
      </c>
    </row>
    <row r="140" spans="1:4" x14ac:dyDescent="0.25">
      <c r="A140" s="112" t="s">
        <v>301</v>
      </c>
      <c r="B140" s="102" t="s">
        <v>717</v>
      </c>
      <c r="C140" s="103">
        <v>45194</v>
      </c>
      <c r="D140" s="104">
        <v>3415.44</v>
      </c>
    </row>
    <row r="141" spans="1:4" x14ac:dyDescent="0.25">
      <c r="A141" s="112" t="s">
        <v>303</v>
      </c>
      <c r="B141" s="102" t="s">
        <v>1026</v>
      </c>
      <c r="C141" s="103">
        <v>45200</v>
      </c>
      <c r="D141" s="104">
        <v>759.12</v>
      </c>
    </row>
    <row r="142" spans="1:4" x14ac:dyDescent="0.25">
      <c r="A142" s="112" t="s">
        <v>304</v>
      </c>
      <c r="B142" s="102" t="s">
        <v>1027</v>
      </c>
      <c r="C142" s="103">
        <v>45190</v>
      </c>
      <c r="D142" s="129">
        <v>9741.2999999999993</v>
      </c>
    </row>
    <row r="143" spans="1:4" x14ac:dyDescent="0.25">
      <c r="A143" s="112" t="s">
        <v>306</v>
      </c>
      <c r="B143" s="102" t="s">
        <v>1046</v>
      </c>
      <c r="C143" s="130">
        <v>45201</v>
      </c>
      <c r="D143" s="129">
        <v>37722.379999999997</v>
      </c>
    </row>
    <row r="144" spans="1:4" x14ac:dyDescent="0.25">
      <c r="A144" s="112" t="s">
        <v>308</v>
      </c>
      <c r="B144" s="102" t="s">
        <v>714</v>
      </c>
      <c r="C144" s="103">
        <v>45188</v>
      </c>
      <c r="D144" s="129">
        <v>26439.18</v>
      </c>
    </row>
    <row r="145" spans="1:4" x14ac:dyDescent="0.25">
      <c r="A145" s="112" t="s">
        <v>309</v>
      </c>
      <c r="B145" s="102" t="s">
        <v>713</v>
      </c>
      <c r="C145" s="103">
        <v>45189</v>
      </c>
      <c r="D145" s="129">
        <v>2425609.9</v>
      </c>
    </row>
    <row r="146" spans="1:4" x14ac:dyDescent="0.25">
      <c r="A146" s="112" t="s">
        <v>318</v>
      </c>
      <c r="B146" s="102" t="s">
        <v>712</v>
      </c>
      <c r="C146" s="103">
        <v>45189</v>
      </c>
      <c r="D146" s="129">
        <v>266799</v>
      </c>
    </row>
    <row r="147" spans="1:4" x14ac:dyDescent="0.25">
      <c r="A147" s="112" t="s">
        <v>313</v>
      </c>
      <c r="B147" s="102" t="s">
        <v>710</v>
      </c>
      <c r="C147" s="103">
        <v>45190</v>
      </c>
      <c r="D147" s="129">
        <v>33754.99</v>
      </c>
    </row>
    <row r="148" spans="1:4" x14ac:dyDescent="0.25">
      <c r="A148" s="112" t="s">
        <v>314</v>
      </c>
      <c r="B148" s="102" t="s">
        <v>1029</v>
      </c>
      <c r="C148" s="103">
        <v>45191</v>
      </c>
      <c r="D148" s="129">
        <v>83650.710000000006</v>
      </c>
    </row>
    <row r="149" spans="1:4" x14ac:dyDescent="0.25">
      <c r="A149" s="112" t="s">
        <v>315</v>
      </c>
      <c r="B149" s="102" t="s">
        <v>708</v>
      </c>
      <c r="C149" s="103">
        <v>45190</v>
      </c>
      <c r="D149" s="129">
        <v>12477.44</v>
      </c>
    </row>
    <row r="150" spans="1:4" x14ac:dyDescent="0.25">
      <c r="A150" s="112" t="s">
        <v>317</v>
      </c>
      <c r="B150" s="102" t="s">
        <v>706</v>
      </c>
      <c r="C150" s="103">
        <v>45201</v>
      </c>
      <c r="D150" s="129">
        <v>152710.99</v>
      </c>
    </row>
    <row r="151" spans="1:4" x14ac:dyDescent="0.25">
      <c r="A151" s="112" t="s">
        <v>319</v>
      </c>
      <c r="B151" s="102" t="s">
        <v>705</v>
      </c>
      <c r="C151" s="103">
        <v>45198</v>
      </c>
      <c r="D151" s="129">
        <v>10766.77</v>
      </c>
    </row>
    <row r="152" spans="1:4" x14ac:dyDescent="0.25">
      <c r="A152" s="112" t="s">
        <v>320</v>
      </c>
      <c r="B152" s="102" t="s">
        <v>704</v>
      </c>
      <c r="C152" s="103">
        <v>45201</v>
      </c>
      <c r="D152" s="129">
        <v>1590</v>
      </c>
    </row>
    <row r="153" spans="1:4" x14ac:dyDescent="0.25">
      <c r="A153" s="112" t="s">
        <v>324</v>
      </c>
      <c r="B153" s="102" t="s">
        <v>702</v>
      </c>
      <c r="C153" s="121">
        <v>45188</v>
      </c>
      <c r="D153" s="129">
        <v>13850.53</v>
      </c>
    </row>
  </sheetData>
  <mergeCells count="1">
    <mergeCell ref="C1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1E31-FDB7-46E4-8F0E-41FE9759E161}">
  <dimension ref="A1:M331"/>
  <sheetViews>
    <sheetView workbookViewId="0">
      <selection activeCell="B15" sqref="B15"/>
    </sheetView>
  </sheetViews>
  <sheetFormatPr defaultColWidth="8.85546875" defaultRowHeight="15" x14ac:dyDescent="0.25"/>
  <cols>
    <col min="1" max="1" width="9.28515625" style="89" customWidth="1"/>
    <col min="2" max="2" width="30.85546875" bestFit="1" customWidth="1"/>
    <col min="4" max="4" width="24.7109375" bestFit="1" customWidth="1"/>
    <col min="6" max="7" width="10" bestFit="1" customWidth="1"/>
    <col min="13" max="13" width="13.5703125" bestFit="1" customWidth="1"/>
  </cols>
  <sheetData>
    <row r="1" spans="1:13" ht="18.75" x14ac:dyDescent="0.3">
      <c r="A1" s="67" t="s">
        <v>1104</v>
      </c>
    </row>
    <row r="2" spans="1:13" ht="18.75" x14ac:dyDescent="0.3">
      <c r="A2" s="68"/>
    </row>
    <row r="3" spans="1:13" ht="109.5" x14ac:dyDescent="0.25">
      <c r="A3" s="69" t="s">
        <v>356</v>
      </c>
      <c r="B3" s="70" t="s">
        <v>357</v>
      </c>
      <c r="C3" s="71" t="s">
        <v>356</v>
      </c>
      <c r="D3" s="71" t="s">
        <v>357</v>
      </c>
      <c r="E3" s="71" t="s">
        <v>1105</v>
      </c>
      <c r="F3" s="71" t="s">
        <v>1106</v>
      </c>
      <c r="G3" s="72" t="s">
        <v>1107</v>
      </c>
      <c r="H3" s="71" t="s">
        <v>1108</v>
      </c>
      <c r="I3" s="71" t="s">
        <v>1109</v>
      </c>
      <c r="J3" s="73" t="s">
        <v>1110</v>
      </c>
      <c r="K3" s="71" t="s">
        <v>1111</v>
      </c>
      <c r="L3" s="71" t="s">
        <v>1112</v>
      </c>
      <c r="M3" s="71" t="s">
        <v>1113</v>
      </c>
    </row>
    <row r="4" spans="1:13" x14ac:dyDescent="0.25">
      <c r="A4" s="74" t="s">
        <v>10</v>
      </c>
      <c r="B4" s="75" t="s">
        <v>0</v>
      </c>
      <c r="C4" s="76">
        <v>9</v>
      </c>
      <c r="D4" s="77" t="s">
        <v>0</v>
      </c>
      <c r="E4" s="78">
        <v>0</v>
      </c>
      <c r="F4" s="79">
        <v>-250406.67999999993</v>
      </c>
      <c r="G4" s="80">
        <f>E4+F4</f>
        <v>-250406.67999999993</v>
      </c>
      <c r="H4" s="81">
        <v>783694.08</v>
      </c>
      <c r="I4" s="79">
        <f>H4*0.1</f>
        <v>78369.407999999996</v>
      </c>
      <c r="J4" s="82">
        <v>0</v>
      </c>
      <c r="K4" s="82">
        <v>0</v>
      </c>
      <c r="L4" s="83">
        <v>250406.68</v>
      </c>
      <c r="M4" s="83">
        <v>250406.68</v>
      </c>
    </row>
    <row r="5" spans="1:13" x14ac:dyDescent="0.25">
      <c r="A5" s="74" t="s">
        <v>8</v>
      </c>
      <c r="B5" s="75" t="s">
        <v>1114</v>
      </c>
      <c r="C5" s="76">
        <v>18</v>
      </c>
      <c r="D5" s="77" t="s">
        <v>1114</v>
      </c>
      <c r="E5" s="78">
        <v>0</v>
      </c>
      <c r="F5" s="79">
        <v>-92414.050000000047</v>
      </c>
      <c r="G5" s="80">
        <f t="shared" ref="G5:G68" si="0">E5+F5</f>
        <v>-92414.050000000047</v>
      </c>
      <c r="H5" s="81">
        <v>300967.79999999993</v>
      </c>
      <c r="I5" s="79">
        <f t="shared" ref="I5:I68" si="1">H5*0.1</f>
        <v>30096.779999999995</v>
      </c>
      <c r="J5" s="82">
        <v>0</v>
      </c>
      <c r="K5" s="82">
        <v>0</v>
      </c>
      <c r="L5" s="83">
        <v>92414.05</v>
      </c>
      <c r="M5" s="83">
        <v>92414.05</v>
      </c>
    </row>
    <row r="6" spans="1:13" x14ac:dyDescent="0.25">
      <c r="A6" s="74" t="s">
        <v>9</v>
      </c>
      <c r="B6" s="75" t="s">
        <v>1115</v>
      </c>
      <c r="C6" s="76">
        <v>27</v>
      </c>
      <c r="D6" s="77" t="s">
        <v>1115</v>
      </c>
      <c r="E6" s="78">
        <v>0</v>
      </c>
      <c r="F6" s="79">
        <v>-770857.74999999977</v>
      </c>
      <c r="G6" s="80">
        <f t="shared" si="0"/>
        <v>-770857.74999999977</v>
      </c>
      <c r="H6" s="81">
        <v>1673781.27</v>
      </c>
      <c r="I6" s="79">
        <f t="shared" si="1"/>
        <v>167378.12700000001</v>
      </c>
      <c r="J6" s="82">
        <v>0</v>
      </c>
      <c r="K6" s="82">
        <v>0</v>
      </c>
      <c r="L6" s="83">
        <v>770857.75</v>
      </c>
      <c r="M6" s="83">
        <v>770857.75</v>
      </c>
    </row>
    <row r="7" spans="1:13" x14ac:dyDescent="0.25">
      <c r="A7" s="74" t="s">
        <v>12</v>
      </c>
      <c r="B7" s="75" t="s">
        <v>1116</v>
      </c>
      <c r="C7" s="76">
        <v>63</v>
      </c>
      <c r="D7" s="77" t="s">
        <v>1116</v>
      </c>
      <c r="E7" s="78">
        <v>0</v>
      </c>
      <c r="F7" s="79">
        <v>-442928.26000000018</v>
      </c>
      <c r="G7" s="80">
        <f t="shared" si="0"/>
        <v>-442928.26000000018</v>
      </c>
      <c r="H7" s="81">
        <v>550414.61</v>
      </c>
      <c r="I7" s="79">
        <f t="shared" si="1"/>
        <v>55041.461000000003</v>
      </c>
      <c r="J7" s="82">
        <v>0</v>
      </c>
      <c r="K7" s="82">
        <v>0</v>
      </c>
      <c r="L7" s="83">
        <v>442928.26</v>
      </c>
      <c r="M7" s="83">
        <v>442928.26</v>
      </c>
    </row>
    <row r="8" spans="1:13" x14ac:dyDescent="0.25">
      <c r="A8" s="74" t="s">
        <v>13</v>
      </c>
      <c r="B8" s="75" t="s">
        <v>1117</v>
      </c>
      <c r="C8" s="76">
        <v>72</v>
      </c>
      <c r="D8" s="77" t="s">
        <v>1117</v>
      </c>
      <c r="E8" s="78">
        <v>21906.780000000002</v>
      </c>
      <c r="F8" s="79">
        <v>-16735.85000000002</v>
      </c>
      <c r="G8" s="80">
        <f t="shared" si="0"/>
        <v>5170.9299999999821</v>
      </c>
      <c r="H8" s="81">
        <v>209747.08000000002</v>
      </c>
      <c r="I8" s="79">
        <f t="shared" si="1"/>
        <v>20974.708000000002</v>
      </c>
      <c r="J8" s="79">
        <v>5170.93</v>
      </c>
      <c r="K8" s="82">
        <v>0</v>
      </c>
      <c r="L8" s="83">
        <v>0</v>
      </c>
      <c r="M8" s="83">
        <v>0</v>
      </c>
    </row>
    <row r="9" spans="1:13" x14ac:dyDescent="0.25">
      <c r="A9" s="74" t="s">
        <v>14</v>
      </c>
      <c r="B9" s="75" t="s">
        <v>1118</v>
      </c>
      <c r="C9" s="76">
        <v>81</v>
      </c>
      <c r="D9" s="77" t="s">
        <v>1118</v>
      </c>
      <c r="E9" s="78">
        <v>0</v>
      </c>
      <c r="F9" s="79">
        <v>-262293.85999999975</v>
      </c>
      <c r="G9" s="80">
        <f t="shared" si="0"/>
        <v>-262293.85999999975</v>
      </c>
      <c r="H9" s="81">
        <v>979850.34000000008</v>
      </c>
      <c r="I9" s="79">
        <f t="shared" si="1"/>
        <v>97985.034000000014</v>
      </c>
      <c r="J9" s="82">
        <v>0</v>
      </c>
      <c r="K9" s="82">
        <v>0</v>
      </c>
      <c r="L9" s="83">
        <v>262293.86</v>
      </c>
      <c r="M9" s="83">
        <v>262293.86</v>
      </c>
    </row>
    <row r="10" spans="1:13" x14ac:dyDescent="0.25">
      <c r="A10" s="74" t="s">
        <v>15</v>
      </c>
      <c r="B10" s="75" t="s">
        <v>1119</v>
      </c>
      <c r="C10" s="76">
        <v>99</v>
      </c>
      <c r="D10" s="77" t="s">
        <v>1119</v>
      </c>
      <c r="E10" s="78">
        <v>0</v>
      </c>
      <c r="F10" s="79">
        <v>-175920.67999999993</v>
      </c>
      <c r="G10" s="80">
        <f t="shared" si="0"/>
        <v>-175920.67999999993</v>
      </c>
      <c r="H10" s="81">
        <v>236252.30999999997</v>
      </c>
      <c r="I10" s="79">
        <f t="shared" si="1"/>
        <v>23625.231</v>
      </c>
      <c r="J10" s="82">
        <v>0</v>
      </c>
      <c r="K10" s="82">
        <v>0</v>
      </c>
      <c r="L10" s="83">
        <v>175920.68</v>
      </c>
      <c r="M10" s="83">
        <v>175920.68</v>
      </c>
    </row>
    <row r="11" spans="1:13" x14ac:dyDescent="0.25">
      <c r="A11" s="74" t="s">
        <v>16</v>
      </c>
      <c r="B11" s="75" t="s">
        <v>1120</v>
      </c>
      <c r="C11" s="76">
        <v>108</v>
      </c>
      <c r="D11" s="77" t="s">
        <v>1120</v>
      </c>
      <c r="E11" s="78">
        <v>0</v>
      </c>
      <c r="F11" s="79">
        <v>-120037.19000000002</v>
      </c>
      <c r="G11" s="80">
        <f t="shared" si="0"/>
        <v>-120037.19000000002</v>
      </c>
      <c r="H11" s="81">
        <v>180654.80999999997</v>
      </c>
      <c r="I11" s="79">
        <f t="shared" si="1"/>
        <v>18065.480999999996</v>
      </c>
      <c r="J11" s="82">
        <v>0</v>
      </c>
      <c r="K11" s="82">
        <v>0</v>
      </c>
      <c r="L11" s="83">
        <v>120037.19</v>
      </c>
      <c r="M11" s="83">
        <v>120037.19</v>
      </c>
    </row>
    <row r="12" spans="1:13" x14ac:dyDescent="0.25">
      <c r="A12" s="74" t="s">
        <v>17</v>
      </c>
      <c r="B12" s="75" t="s">
        <v>1121</v>
      </c>
      <c r="C12" s="76">
        <v>126</v>
      </c>
      <c r="D12" s="77" t="s">
        <v>1122</v>
      </c>
      <c r="E12" s="78">
        <v>0</v>
      </c>
      <c r="F12" s="79">
        <v>-1017725.2000000004</v>
      </c>
      <c r="G12" s="80">
        <f t="shared" si="0"/>
        <v>-1017725.2000000004</v>
      </c>
      <c r="H12" s="81">
        <v>1462955.55</v>
      </c>
      <c r="I12" s="79">
        <f t="shared" si="1"/>
        <v>146295.55500000002</v>
      </c>
      <c r="J12" s="82">
        <v>0</v>
      </c>
      <c r="K12" s="82">
        <v>0</v>
      </c>
      <c r="L12" s="83">
        <v>1017725.2</v>
      </c>
      <c r="M12" s="83">
        <v>1017725.2</v>
      </c>
    </row>
    <row r="13" spans="1:13" x14ac:dyDescent="0.25">
      <c r="A13" s="74" t="s">
        <v>18</v>
      </c>
      <c r="B13" s="75" t="s">
        <v>1123</v>
      </c>
      <c r="C13" s="76">
        <v>135</v>
      </c>
      <c r="D13" s="77" t="s">
        <v>1123</v>
      </c>
      <c r="E13" s="78">
        <v>0</v>
      </c>
      <c r="F13" s="79">
        <v>-472079.10000000015</v>
      </c>
      <c r="G13" s="80">
        <f t="shared" si="0"/>
        <v>-472079.10000000015</v>
      </c>
      <c r="H13" s="81">
        <v>1088264.8</v>
      </c>
      <c r="I13" s="79">
        <f t="shared" si="1"/>
        <v>108826.48000000001</v>
      </c>
      <c r="J13" s="82">
        <v>0</v>
      </c>
      <c r="K13" s="82">
        <v>0</v>
      </c>
      <c r="L13" s="83">
        <v>472079.1</v>
      </c>
      <c r="M13" s="83">
        <v>472079.1</v>
      </c>
    </row>
    <row r="14" spans="1:13" x14ac:dyDescent="0.25">
      <c r="A14" s="74" t="s">
        <v>209</v>
      </c>
      <c r="B14" s="75" t="s">
        <v>1124</v>
      </c>
      <c r="C14" s="76">
        <v>153</v>
      </c>
      <c r="D14" s="77" t="s">
        <v>1124</v>
      </c>
      <c r="E14" s="78">
        <v>0</v>
      </c>
      <c r="F14" s="79">
        <v>-177285.67000000004</v>
      </c>
      <c r="G14" s="80">
        <f t="shared" si="0"/>
        <v>-177285.67000000004</v>
      </c>
      <c r="H14" s="81">
        <v>523595.1</v>
      </c>
      <c r="I14" s="79">
        <f t="shared" si="1"/>
        <v>52359.51</v>
      </c>
      <c r="J14" s="82">
        <v>0</v>
      </c>
      <c r="K14" s="82">
        <v>0</v>
      </c>
      <c r="L14" s="83">
        <v>177285.67</v>
      </c>
      <c r="M14" s="83">
        <v>177285.67</v>
      </c>
    </row>
    <row r="15" spans="1:13" x14ac:dyDescent="0.25">
      <c r="A15" s="74" t="s">
        <v>19</v>
      </c>
      <c r="B15" s="75" t="s">
        <v>1125</v>
      </c>
      <c r="C15" s="76">
        <v>171</v>
      </c>
      <c r="D15" s="77" t="s">
        <v>1126</v>
      </c>
      <c r="E15" s="78">
        <v>0</v>
      </c>
      <c r="F15" s="79">
        <v>-219359.74999999994</v>
      </c>
      <c r="G15" s="80">
        <f t="shared" si="0"/>
        <v>-219359.74999999994</v>
      </c>
      <c r="H15" s="81">
        <v>561015.84000000008</v>
      </c>
      <c r="I15" s="79">
        <f t="shared" si="1"/>
        <v>56101.58400000001</v>
      </c>
      <c r="J15" s="82">
        <v>0</v>
      </c>
      <c r="K15" s="82">
        <v>0</v>
      </c>
      <c r="L15" s="83">
        <v>219359.75</v>
      </c>
      <c r="M15" s="83">
        <v>219359.75</v>
      </c>
    </row>
    <row r="16" spans="1:13" x14ac:dyDescent="0.25">
      <c r="A16" s="74" t="s">
        <v>20</v>
      </c>
      <c r="B16" s="75" t="s">
        <v>1127</v>
      </c>
      <c r="C16" s="76">
        <v>225</v>
      </c>
      <c r="D16" s="77" t="s">
        <v>1127</v>
      </c>
      <c r="E16" s="78">
        <v>0</v>
      </c>
      <c r="F16" s="79">
        <v>-2370090.1999999997</v>
      </c>
      <c r="G16" s="80">
        <f t="shared" si="0"/>
        <v>-2370090.1999999997</v>
      </c>
      <c r="H16" s="81">
        <v>4082008.8000000003</v>
      </c>
      <c r="I16" s="79">
        <f t="shared" si="1"/>
        <v>408200.88000000006</v>
      </c>
      <c r="J16" s="82">
        <v>0</v>
      </c>
      <c r="K16" s="82">
        <v>0</v>
      </c>
      <c r="L16" s="83">
        <v>2370090.2000000002</v>
      </c>
      <c r="M16" s="83">
        <v>2370090.2000000002</v>
      </c>
    </row>
    <row r="17" spans="1:13" x14ac:dyDescent="0.25">
      <c r="A17" s="74" t="s">
        <v>21</v>
      </c>
      <c r="B17" s="75" t="s">
        <v>1128</v>
      </c>
      <c r="C17" s="76">
        <v>234</v>
      </c>
      <c r="D17" s="77" t="s">
        <v>1128</v>
      </c>
      <c r="E17" s="78">
        <v>0</v>
      </c>
      <c r="F17" s="79">
        <v>-14303.799999999756</v>
      </c>
      <c r="G17" s="80">
        <f t="shared" si="0"/>
        <v>-14303.799999999756</v>
      </c>
      <c r="H17" s="81">
        <v>1053239.0399999998</v>
      </c>
      <c r="I17" s="79">
        <f t="shared" si="1"/>
        <v>105323.90399999998</v>
      </c>
      <c r="J17" s="82">
        <v>0</v>
      </c>
      <c r="K17" s="82">
        <v>0</v>
      </c>
      <c r="L17" s="83">
        <v>14303.8</v>
      </c>
      <c r="M17" s="83">
        <v>14303.8</v>
      </c>
    </row>
    <row r="18" spans="1:13" x14ac:dyDescent="0.25">
      <c r="A18" s="74" t="s">
        <v>22</v>
      </c>
      <c r="B18" s="75" t="s">
        <v>1129</v>
      </c>
      <c r="C18" s="76">
        <v>243</v>
      </c>
      <c r="D18" s="77" t="s">
        <v>1129</v>
      </c>
      <c r="E18" s="78">
        <v>0</v>
      </c>
      <c r="F18" s="79">
        <v>-106171.16</v>
      </c>
      <c r="G18" s="80">
        <f t="shared" si="0"/>
        <v>-106171.16</v>
      </c>
      <c r="H18" s="81">
        <v>269064.45</v>
      </c>
      <c r="I18" s="79">
        <f t="shared" si="1"/>
        <v>26906.445000000003</v>
      </c>
      <c r="J18" s="82">
        <v>0</v>
      </c>
      <c r="K18" s="82">
        <v>0</v>
      </c>
      <c r="L18" s="83">
        <v>106171.16</v>
      </c>
      <c r="M18" s="83">
        <v>106171.16</v>
      </c>
    </row>
    <row r="19" spans="1:13" x14ac:dyDescent="0.25">
      <c r="A19" s="74" t="s">
        <v>23</v>
      </c>
      <c r="B19" s="75" t="s">
        <v>1130</v>
      </c>
      <c r="C19" s="76">
        <v>261</v>
      </c>
      <c r="D19" s="77" t="s">
        <v>1130</v>
      </c>
      <c r="E19" s="78">
        <v>0</v>
      </c>
      <c r="F19" s="79">
        <v>-5803143.0899999961</v>
      </c>
      <c r="G19" s="80">
        <f t="shared" si="0"/>
        <v>-5803143.0899999961</v>
      </c>
      <c r="H19" s="81">
        <v>9992353.3499999996</v>
      </c>
      <c r="I19" s="79">
        <f t="shared" si="1"/>
        <v>999235.33499999996</v>
      </c>
      <c r="J19" s="82">
        <v>0</v>
      </c>
      <c r="K19" s="82">
        <v>0</v>
      </c>
      <c r="L19" s="83">
        <v>5803143.0899999999</v>
      </c>
      <c r="M19" s="83">
        <v>5803143.0899999999</v>
      </c>
    </row>
    <row r="20" spans="1:13" x14ac:dyDescent="0.25">
      <c r="A20" s="74" t="s">
        <v>24</v>
      </c>
      <c r="B20" s="75" t="s">
        <v>1131</v>
      </c>
      <c r="C20" s="76">
        <v>279</v>
      </c>
      <c r="D20" s="77" t="s">
        <v>1131</v>
      </c>
      <c r="E20" s="78">
        <v>0</v>
      </c>
      <c r="F20" s="79">
        <v>117002.6399999999</v>
      </c>
      <c r="G20" s="80">
        <f t="shared" si="0"/>
        <v>117002.6399999999</v>
      </c>
      <c r="H20" s="81">
        <v>889856.5199999999</v>
      </c>
      <c r="I20" s="79">
        <f t="shared" si="1"/>
        <v>88985.652000000002</v>
      </c>
      <c r="J20" s="82">
        <v>88985.65</v>
      </c>
      <c r="K20" s="82">
        <f>G20-J20</f>
        <v>28016.989999999903</v>
      </c>
      <c r="L20" s="83">
        <v>0</v>
      </c>
      <c r="M20" s="83">
        <v>0</v>
      </c>
    </row>
    <row r="21" spans="1:13" x14ac:dyDescent="0.25">
      <c r="A21" s="74" t="s">
        <v>219</v>
      </c>
      <c r="B21" s="75" t="s">
        <v>1132</v>
      </c>
      <c r="C21" s="76">
        <v>333</v>
      </c>
      <c r="D21" s="77" t="s">
        <v>1133</v>
      </c>
      <c r="E21" s="78">
        <v>1611.8000000001048</v>
      </c>
      <c r="F21" s="79">
        <v>-94373.899999999776</v>
      </c>
      <c r="G21" s="80">
        <f t="shared" si="0"/>
        <v>-92762.099999999671</v>
      </c>
      <c r="H21" s="81">
        <v>359589.44</v>
      </c>
      <c r="I21" s="79">
        <f t="shared" si="1"/>
        <v>35958.944000000003</v>
      </c>
      <c r="J21" s="82">
        <v>0</v>
      </c>
      <c r="K21" s="82">
        <v>0</v>
      </c>
      <c r="L21" s="83">
        <v>92762.1</v>
      </c>
      <c r="M21" s="83">
        <v>92762.1</v>
      </c>
    </row>
    <row r="22" spans="1:13" x14ac:dyDescent="0.25">
      <c r="A22" s="74" t="s">
        <v>25</v>
      </c>
      <c r="B22" s="75" t="s">
        <v>1134</v>
      </c>
      <c r="C22" s="76">
        <v>355</v>
      </c>
      <c r="D22" s="77" t="s">
        <v>1134</v>
      </c>
      <c r="E22" s="84">
        <v>27917.900999999998</v>
      </c>
      <c r="F22" s="79">
        <v>1622.8299999999726</v>
      </c>
      <c r="G22" s="80">
        <f t="shared" si="0"/>
        <v>29540.730999999971</v>
      </c>
      <c r="H22" s="81">
        <v>289032.87</v>
      </c>
      <c r="I22" s="79">
        <f t="shared" si="1"/>
        <v>28903.287</v>
      </c>
      <c r="J22" s="82">
        <v>28903.29</v>
      </c>
      <c r="K22" s="82">
        <f>G22-J22</f>
        <v>637.44099999996979</v>
      </c>
      <c r="L22" s="83">
        <v>0</v>
      </c>
      <c r="M22" s="83">
        <v>0</v>
      </c>
    </row>
    <row r="23" spans="1:13" x14ac:dyDescent="0.25">
      <c r="A23" s="74" t="s">
        <v>26</v>
      </c>
      <c r="B23" s="75" t="s">
        <v>1135</v>
      </c>
      <c r="C23" s="76">
        <v>387</v>
      </c>
      <c r="D23" s="77" t="s">
        <v>1135</v>
      </c>
      <c r="E23" s="78">
        <v>0</v>
      </c>
      <c r="F23" s="79">
        <v>-618099.85999999975</v>
      </c>
      <c r="G23" s="80">
        <f t="shared" si="0"/>
        <v>-618099.85999999975</v>
      </c>
      <c r="H23" s="81">
        <v>1788682.7700000003</v>
      </c>
      <c r="I23" s="79">
        <f t="shared" si="1"/>
        <v>178868.27700000003</v>
      </c>
      <c r="J23" s="82">
        <v>0</v>
      </c>
      <c r="K23" s="82">
        <v>0</v>
      </c>
      <c r="L23" s="83">
        <v>618099.86</v>
      </c>
      <c r="M23" s="83">
        <v>618099.86</v>
      </c>
    </row>
    <row r="24" spans="1:13" x14ac:dyDescent="0.25">
      <c r="A24" s="74" t="s">
        <v>27</v>
      </c>
      <c r="B24" s="75" t="s">
        <v>1136</v>
      </c>
      <c r="C24" s="76">
        <v>414</v>
      </c>
      <c r="D24" s="77" t="s">
        <v>1136</v>
      </c>
      <c r="E24" s="78">
        <v>0</v>
      </c>
      <c r="F24" s="79">
        <v>33861.919999999838</v>
      </c>
      <c r="G24" s="80">
        <f t="shared" si="0"/>
        <v>33861.919999999838</v>
      </c>
      <c r="H24" s="81">
        <v>616768.47000000009</v>
      </c>
      <c r="I24" s="79">
        <f t="shared" si="1"/>
        <v>61676.847000000009</v>
      </c>
      <c r="J24" s="82">
        <v>33861.919999999998</v>
      </c>
      <c r="K24" s="82">
        <v>0</v>
      </c>
      <c r="L24" s="83">
        <v>0</v>
      </c>
      <c r="M24" s="83">
        <v>0</v>
      </c>
    </row>
    <row r="25" spans="1:13" x14ac:dyDescent="0.25">
      <c r="A25" s="74" t="s">
        <v>11</v>
      </c>
      <c r="B25" s="75" t="s">
        <v>328</v>
      </c>
      <c r="C25" s="76">
        <v>441</v>
      </c>
      <c r="D25" s="77" t="s">
        <v>1137</v>
      </c>
      <c r="E25" s="78">
        <v>0</v>
      </c>
      <c r="F25" s="79">
        <v>-547708.98</v>
      </c>
      <c r="G25" s="80">
        <f t="shared" si="0"/>
        <v>-547708.98</v>
      </c>
      <c r="H25" s="81">
        <v>765608.22</v>
      </c>
      <c r="I25" s="79">
        <f t="shared" si="1"/>
        <v>76560.822</v>
      </c>
      <c r="J25" s="82">
        <v>0</v>
      </c>
      <c r="K25" s="82">
        <v>0</v>
      </c>
      <c r="L25" s="83">
        <v>547708.98</v>
      </c>
      <c r="M25" s="83">
        <v>547708.98</v>
      </c>
    </row>
    <row r="26" spans="1:13" x14ac:dyDescent="0.25">
      <c r="A26" s="74" t="s">
        <v>28</v>
      </c>
      <c r="B26" s="75" t="s">
        <v>1138</v>
      </c>
      <c r="C26" s="76">
        <v>472</v>
      </c>
      <c r="D26" s="77" t="s">
        <v>1138</v>
      </c>
      <c r="E26" s="78">
        <v>0</v>
      </c>
      <c r="F26" s="79">
        <v>-934195.72</v>
      </c>
      <c r="G26" s="80">
        <f t="shared" si="0"/>
        <v>-934195.72</v>
      </c>
      <c r="H26" s="81">
        <v>1197570.1499999999</v>
      </c>
      <c r="I26" s="79">
        <f t="shared" si="1"/>
        <v>119757.015</v>
      </c>
      <c r="J26" s="82">
        <v>0</v>
      </c>
      <c r="K26" s="82">
        <v>0</v>
      </c>
      <c r="L26" s="83">
        <v>934195.72</v>
      </c>
      <c r="M26" s="83">
        <v>934195.72</v>
      </c>
    </row>
    <row r="27" spans="1:13" x14ac:dyDescent="0.25">
      <c r="A27" s="74" t="s">
        <v>29</v>
      </c>
      <c r="B27" s="75" t="s">
        <v>1139</v>
      </c>
      <c r="C27" s="76">
        <v>513</v>
      </c>
      <c r="D27" s="77" t="s">
        <v>1139</v>
      </c>
      <c r="E27" s="78">
        <v>0</v>
      </c>
      <c r="F27" s="79">
        <v>-45290.739999999991</v>
      </c>
      <c r="G27" s="80">
        <f t="shared" si="0"/>
        <v>-45290.739999999991</v>
      </c>
      <c r="H27" s="81">
        <v>307120.59000000003</v>
      </c>
      <c r="I27" s="79">
        <f t="shared" si="1"/>
        <v>30712.059000000005</v>
      </c>
      <c r="J27" s="82">
        <v>0</v>
      </c>
      <c r="K27" s="82">
        <v>0</v>
      </c>
      <c r="L27" s="83">
        <v>45290.74</v>
      </c>
      <c r="M27" s="83">
        <v>45290.74</v>
      </c>
    </row>
    <row r="28" spans="1:13" x14ac:dyDescent="0.25">
      <c r="A28" s="74" t="s">
        <v>30</v>
      </c>
      <c r="B28" s="75" t="s">
        <v>1</v>
      </c>
      <c r="C28" s="76">
        <v>540</v>
      </c>
      <c r="D28" s="77" t="s">
        <v>1</v>
      </c>
      <c r="E28" s="78">
        <v>0</v>
      </c>
      <c r="F28" s="79">
        <v>-102140.47999999995</v>
      </c>
      <c r="G28" s="80">
        <f t="shared" si="0"/>
        <v>-102140.47999999995</v>
      </c>
      <c r="H28" s="81">
        <v>540479.14</v>
      </c>
      <c r="I28" s="79">
        <f t="shared" si="1"/>
        <v>54047.914000000004</v>
      </c>
      <c r="J28" s="82">
        <v>0</v>
      </c>
      <c r="K28" s="82">
        <v>0</v>
      </c>
      <c r="L28" s="83">
        <v>102140.48</v>
      </c>
      <c r="M28" s="83">
        <v>102140.48</v>
      </c>
    </row>
    <row r="29" spans="1:13" x14ac:dyDescent="0.25">
      <c r="A29" s="74" t="s">
        <v>31</v>
      </c>
      <c r="B29" s="75" t="s">
        <v>1140</v>
      </c>
      <c r="C29" s="76">
        <v>549</v>
      </c>
      <c r="D29" s="77" t="s">
        <v>1140</v>
      </c>
      <c r="E29" s="78">
        <v>0</v>
      </c>
      <c r="F29" s="79">
        <v>-169862.27999999994</v>
      </c>
      <c r="G29" s="80">
        <f t="shared" si="0"/>
        <v>-169862.27999999994</v>
      </c>
      <c r="H29" s="81">
        <v>419724.06</v>
      </c>
      <c r="I29" s="79">
        <f t="shared" si="1"/>
        <v>41972.406000000003</v>
      </c>
      <c r="J29" s="82">
        <v>0</v>
      </c>
      <c r="K29" s="82">
        <v>0</v>
      </c>
      <c r="L29" s="83">
        <v>169862.28</v>
      </c>
      <c r="M29" s="83">
        <v>169862.28</v>
      </c>
    </row>
    <row r="30" spans="1:13" x14ac:dyDescent="0.25">
      <c r="A30" s="74" t="s">
        <v>32</v>
      </c>
      <c r="B30" s="75" t="s">
        <v>1141</v>
      </c>
      <c r="C30" s="76">
        <v>576</v>
      </c>
      <c r="D30" s="77" t="s">
        <v>1141</v>
      </c>
      <c r="E30" s="78">
        <v>0</v>
      </c>
      <c r="F30" s="79">
        <v>-249400.3299999999</v>
      </c>
      <c r="G30" s="80">
        <f t="shared" si="0"/>
        <v>-249400.3299999999</v>
      </c>
      <c r="H30" s="81">
        <v>273169.05</v>
      </c>
      <c r="I30" s="79">
        <f t="shared" si="1"/>
        <v>27316.904999999999</v>
      </c>
      <c r="J30" s="82">
        <v>0</v>
      </c>
      <c r="K30" s="82">
        <v>0</v>
      </c>
      <c r="L30" s="83">
        <v>249400.33</v>
      </c>
      <c r="M30" s="83">
        <v>249400.33</v>
      </c>
    </row>
    <row r="31" spans="1:13" x14ac:dyDescent="0.25">
      <c r="A31" s="74" t="s">
        <v>33</v>
      </c>
      <c r="B31" s="75" t="s">
        <v>1142</v>
      </c>
      <c r="C31" s="76">
        <v>585</v>
      </c>
      <c r="D31" s="77" t="s">
        <v>1142</v>
      </c>
      <c r="E31" s="84">
        <v>0</v>
      </c>
      <c r="F31" s="79">
        <v>-53314.689999999886</v>
      </c>
      <c r="G31" s="80">
        <f t="shared" si="0"/>
        <v>-53314.689999999886</v>
      </c>
      <c r="H31" s="81">
        <v>441341.6</v>
      </c>
      <c r="I31" s="79">
        <f t="shared" si="1"/>
        <v>44134.16</v>
      </c>
      <c r="J31" s="82">
        <v>0</v>
      </c>
      <c r="K31" s="82">
        <v>0</v>
      </c>
      <c r="L31" s="83">
        <v>53314.69</v>
      </c>
      <c r="M31" s="83">
        <v>53314.69</v>
      </c>
    </row>
    <row r="32" spans="1:13" x14ac:dyDescent="0.25">
      <c r="A32" s="74" t="s">
        <v>34</v>
      </c>
      <c r="B32" s="75" t="s">
        <v>1143</v>
      </c>
      <c r="C32" s="76">
        <v>594</v>
      </c>
      <c r="D32" s="77" t="s">
        <v>1143</v>
      </c>
      <c r="E32" s="78">
        <v>0</v>
      </c>
      <c r="F32" s="79">
        <v>-694490.57000000007</v>
      </c>
      <c r="G32" s="80">
        <f t="shared" si="0"/>
        <v>-694490.57000000007</v>
      </c>
      <c r="H32" s="81">
        <v>692448.33</v>
      </c>
      <c r="I32" s="79">
        <f t="shared" si="1"/>
        <v>69244.832999999999</v>
      </c>
      <c r="J32" s="82">
        <v>0</v>
      </c>
      <c r="K32" s="82">
        <v>0</v>
      </c>
      <c r="L32" s="83">
        <v>694490.57</v>
      </c>
      <c r="M32" s="83">
        <v>694490.57</v>
      </c>
    </row>
    <row r="33" spans="1:13" x14ac:dyDescent="0.25">
      <c r="A33" s="74" t="s">
        <v>35</v>
      </c>
      <c r="B33" s="75" t="s">
        <v>1144</v>
      </c>
      <c r="C33" s="76">
        <v>603</v>
      </c>
      <c r="D33" s="77" t="s">
        <v>1144</v>
      </c>
      <c r="E33" s="85">
        <v>20012.768000000004</v>
      </c>
      <c r="F33" s="79">
        <v>-25871.320000000022</v>
      </c>
      <c r="G33" s="80">
        <f t="shared" si="0"/>
        <v>-5858.5520000000179</v>
      </c>
      <c r="H33" s="81">
        <v>176761.86</v>
      </c>
      <c r="I33" s="79">
        <f t="shared" si="1"/>
        <v>17676.185999999998</v>
      </c>
      <c r="J33" s="82">
        <v>0</v>
      </c>
      <c r="K33" s="82">
        <v>0</v>
      </c>
      <c r="L33" s="83">
        <v>5858.32</v>
      </c>
      <c r="M33" s="83">
        <v>5858.32</v>
      </c>
    </row>
    <row r="34" spans="1:13" x14ac:dyDescent="0.25">
      <c r="A34" s="74" t="s">
        <v>36</v>
      </c>
      <c r="B34" s="75" t="s">
        <v>1145</v>
      </c>
      <c r="C34" s="76">
        <v>609</v>
      </c>
      <c r="D34" s="77" t="s">
        <v>1145</v>
      </c>
      <c r="E34" s="78">
        <v>0</v>
      </c>
      <c r="F34" s="79">
        <v>-522501.29999999993</v>
      </c>
      <c r="G34" s="80">
        <f t="shared" si="0"/>
        <v>-522501.29999999993</v>
      </c>
      <c r="H34" s="81">
        <v>1108634.8499999999</v>
      </c>
      <c r="I34" s="79">
        <f t="shared" si="1"/>
        <v>110863.48499999999</v>
      </c>
      <c r="J34" s="82">
        <v>0</v>
      </c>
      <c r="K34" s="82">
        <v>0</v>
      </c>
      <c r="L34" s="83">
        <v>522501.3</v>
      </c>
      <c r="M34" s="83">
        <v>522501.3</v>
      </c>
    </row>
    <row r="35" spans="1:13" x14ac:dyDescent="0.25">
      <c r="A35" s="74" t="s">
        <v>37</v>
      </c>
      <c r="B35" s="75" t="s">
        <v>1146</v>
      </c>
      <c r="C35" s="76">
        <v>621</v>
      </c>
      <c r="D35" s="77" t="s">
        <v>1146</v>
      </c>
      <c r="E35" s="78">
        <v>0</v>
      </c>
      <c r="F35" s="79">
        <v>-725875.07999999868</v>
      </c>
      <c r="G35" s="80">
        <f t="shared" si="0"/>
        <v>-725875.07999999868</v>
      </c>
      <c r="H35" s="81">
        <v>3565856.52</v>
      </c>
      <c r="I35" s="79">
        <f t="shared" si="1"/>
        <v>356585.652</v>
      </c>
      <c r="J35" s="82">
        <v>0</v>
      </c>
      <c r="K35" s="82">
        <v>0</v>
      </c>
      <c r="L35" s="83">
        <v>725875.08</v>
      </c>
      <c r="M35" s="83">
        <v>725875.08</v>
      </c>
    </row>
    <row r="36" spans="1:13" x14ac:dyDescent="0.25">
      <c r="A36" s="74" t="s">
        <v>106</v>
      </c>
      <c r="B36" s="75" t="s">
        <v>1147</v>
      </c>
      <c r="C36" s="76">
        <v>657</v>
      </c>
      <c r="D36" s="77" t="s">
        <v>1147</v>
      </c>
      <c r="E36" s="78">
        <v>0</v>
      </c>
      <c r="F36" s="79">
        <v>-131417.05999999988</v>
      </c>
      <c r="G36" s="80">
        <f t="shared" si="0"/>
        <v>-131417.05999999988</v>
      </c>
      <c r="H36" s="81">
        <v>680291.01</v>
      </c>
      <c r="I36" s="79">
        <f t="shared" si="1"/>
        <v>68029.10100000001</v>
      </c>
      <c r="J36" s="82">
        <v>0</v>
      </c>
      <c r="K36" s="82">
        <v>0</v>
      </c>
      <c r="L36" s="83">
        <v>131417.06</v>
      </c>
      <c r="M36" s="83">
        <v>131417.06</v>
      </c>
    </row>
    <row r="37" spans="1:13" x14ac:dyDescent="0.25">
      <c r="A37" s="74" t="s">
        <v>38</v>
      </c>
      <c r="B37" s="75" t="s">
        <v>1148</v>
      </c>
      <c r="C37" s="76">
        <v>720</v>
      </c>
      <c r="D37" s="77" t="s">
        <v>1148</v>
      </c>
      <c r="E37" s="78">
        <v>0</v>
      </c>
      <c r="F37" s="79">
        <v>-670338.15000000014</v>
      </c>
      <c r="G37" s="80">
        <f t="shared" si="0"/>
        <v>-670338.15000000014</v>
      </c>
      <c r="H37" s="81">
        <v>1922635.6799999997</v>
      </c>
      <c r="I37" s="79">
        <f t="shared" si="1"/>
        <v>192263.56799999997</v>
      </c>
      <c r="J37" s="82">
        <v>0</v>
      </c>
      <c r="K37" s="82">
        <v>0</v>
      </c>
      <c r="L37" s="83">
        <v>670338.15</v>
      </c>
      <c r="M37" s="83">
        <v>670338.15</v>
      </c>
    </row>
    <row r="38" spans="1:13" x14ac:dyDescent="0.25">
      <c r="A38" s="74" t="s">
        <v>39</v>
      </c>
      <c r="B38" s="75" t="s">
        <v>1149</v>
      </c>
      <c r="C38" s="76">
        <v>729</v>
      </c>
      <c r="D38" s="77" t="s">
        <v>1149</v>
      </c>
      <c r="E38" s="78">
        <v>0</v>
      </c>
      <c r="F38" s="79">
        <v>-291933.66999999969</v>
      </c>
      <c r="G38" s="80">
        <f t="shared" si="0"/>
        <v>-291933.66999999969</v>
      </c>
      <c r="H38" s="81">
        <v>2690325.9599999995</v>
      </c>
      <c r="I38" s="79">
        <f t="shared" si="1"/>
        <v>269032.59599999996</v>
      </c>
      <c r="J38" s="82">
        <v>0</v>
      </c>
      <c r="K38" s="82">
        <v>0</v>
      </c>
      <c r="L38" s="83">
        <v>291933.67</v>
      </c>
      <c r="M38" s="83">
        <v>291933.67</v>
      </c>
    </row>
    <row r="39" spans="1:13" x14ac:dyDescent="0.25">
      <c r="A39" s="74" t="s">
        <v>40</v>
      </c>
      <c r="B39" s="75" t="s">
        <v>1150</v>
      </c>
      <c r="C39" s="76">
        <v>747</v>
      </c>
      <c r="D39" s="77" t="s">
        <v>1150</v>
      </c>
      <c r="E39" s="78">
        <v>0</v>
      </c>
      <c r="F39" s="79">
        <v>-106310.31000000023</v>
      </c>
      <c r="G39" s="80">
        <f t="shared" si="0"/>
        <v>-106310.31000000023</v>
      </c>
      <c r="H39" s="81">
        <v>615872.04</v>
      </c>
      <c r="I39" s="79">
        <f t="shared" si="1"/>
        <v>61587.204000000005</v>
      </c>
      <c r="J39" s="82">
        <v>0</v>
      </c>
      <c r="K39" s="82">
        <v>0</v>
      </c>
      <c r="L39" s="83">
        <v>106310.31</v>
      </c>
      <c r="M39" s="83">
        <v>106310.31</v>
      </c>
    </row>
    <row r="40" spans="1:13" x14ac:dyDescent="0.25">
      <c r="A40" s="74" t="s">
        <v>311</v>
      </c>
      <c r="B40" s="75" t="s">
        <v>1151</v>
      </c>
      <c r="C40" s="76">
        <v>819</v>
      </c>
      <c r="D40" s="77" t="s">
        <v>1151</v>
      </c>
      <c r="E40" s="78">
        <v>0</v>
      </c>
      <c r="F40" s="79">
        <v>-73438.920000000217</v>
      </c>
      <c r="G40" s="80">
        <f t="shared" si="0"/>
        <v>-73438.920000000217</v>
      </c>
      <c r="H40" s="81">
        <v>303933</v>
      </c>
      <c r="I40" s="79">
        <f t="shared" si="1"/>
        <v>30393.300000000003</v>
      </c>
      <c r="J40" s="82">
        <v>0</v>
      </c>
      <c r="K40" s="82">
        <v>0</v>
      </c>
      <c r="L40" s="83">
        <v>73438.92</v>
      </c>
      <c r="M40" s="83">
        <v>73438.92</v>
      </c>
    </row>
    <row r="41" spans="1:13" x14ac:dyDescent="0.25">
      <c r="A41" s="74" t="s">
        <v>42</v>
      </c>
      <c r="B41" s="75" t="s">
        <v>1152</v>
      </c>
      <c r="C41" s="76">
        <v>846</v>
      </c>
      <c r="D41" s="77" t="s">
        <v>1152</v>
      </c>
      <c r="E41" s="78">
        <v>0</v>
      </c>
      <c r="F41" s="79">
        <v>-74964.350000000093</v>
      </c>
      <c r="G41" s="80">
        <f t="shared" si="0"/>
        <v>-74964.350000000093</v>
      </c>
      <c r="H41" s="81">
        <v>493409.28000000003</v>
      </c>
      <c r="I41" s="79">
        <f t="shared" si="1"/>
        <v>49340.928000000007</v>
      </c>
      <c r="J41" s="82">
        <v>0</v>
      </c>
      <c r="K41" s="82">
        <v>0</v>
      </c>
      <c r="L41" s="83">
        <v>74964.350000000006</v>
      </c>
      <c r="M41" s="83">
        <v>74964.350000000006</v>
      </c>
    </row>
    <row r="42" spans="1:13" x14ac:dyDescent="0.25">
      <c r="A42" s="74" t="s">
        <v>212</v>
      </c>
      <c r="B42" s="75" t="s">
        <v>1153</v>
      </c>
      <c r="C42" s="76">
        <v>873</v>
      </c>
      <c r="D42" s="77" t="s">
        <v>1153</v>
      </c>
      <c r="E42" s="78">
        <v>0</v>
      </c>
      <c r="F42" s="79">
        <v>-434659.00999999989</v>
      </c>
      <c r="G42" s="80">
        <f t="shared" si="0"/>
        <v>-434659.00999999989</v>
      </c>
      <c r="H42" s="81">
        <v>372328.50999999995</v>
      </c>
      <c r="I42" s="79">
        <f t="shared" si="1"/>
        <v>37232.850999999995</v>
      </c>
      <c r="J42" s="82">
        <v>0</v>
      </c>
      <c r="K42" s="82">
        <v>0</v>
      </c>
      <c r="L42" s="83">
        <v>434659.01</v>
      </c>
      <c r="M42" s="83">
        <v>434659.01</v>
      </c>
    </row>
    <row r="43" spans="1:13" x14ac:dyDescent="0.25">
      <c r="A43" s="74" t="s">
        <v>43</v>
      </c>
      <c r="B43" s="75" t="s">
        <v>1154</v>
      </c>
      <c r="C43" s="76">
        <v>882</v>
      </c>
      <c r="D43" s="77" t="s">
        <v>1154</v>
      </c>
      <c r="E43" s="78">
        <v>557057.16</v>
      </c>
      <c r="F43" s="79">
        <v>1064909.6899999985</v>
      </c>
      <c r="G43" s="80">
        <f t="shared" si="0"/>
        <v>1621966.8499999987</v>
      </c>
      <c r="H43" s="81">
        <v>5722761.8700000001</v>
      </c>
      <c r="I43" s="79">
        <f t="shared" si="1"/>
        <v>572276.18700000003</v>
      </c>
      <c r="J43" s="82">
        <v>572276.18999999994</v>
      </c>
      <c r="K43" s="82">
        <f>G43-J43</f>
        <v>1049690.6599999988</v>
      </c>
      <c r="L43" s="83">
        <v>0</v>
      </c>
      <c r="M43" s="83">
        <v>0</v>
      </c>
    </row>
    <row r="44" spans="1:13" x14ac:dyDescent="0.25">
      <c r="A44" s="74" t="s">
        <v>46</v>
      </c>
      <c r="B44" s="75" t="s">
        <v>3</v>
      </c>
      <c r="C44" s="76">
        <v>914</v>
      </c>
      <c r="D44" s="77" t="s">
        <v>3</v>
      </c>
      <c r="E44" s="78">
        <v>0</v>
      </c>
      <c r="F44" s="79">
        <v>101258.27999999988</v>
      </c>
      <c r="G44" s="80">
        <f t="shared" si="0"/>
        <v>101258.27999999988</v>
      </c>
      <c r="H44" s="81">
        <v>340202.39999999997</v>
      </c>
      <c r="I44" s="79">
        <f t="shared" si="1"/>
        <v>34020.239999999998</v>
      </c>
      <c r="J44" s="82">
        <v>34020.239999999998</v>
      </c>
      <c r="K44" s="82">
        <f>G44-J44</f>
        <v>67238.039999999892</v>
      </c>
      <c r="L44" s="83">
        <v>0</v>
      </c>
      <c r="M44" s="83">
        <v>0</v>
      </c>
    </row>
    <row r="45" spans="1:13" x14ac:dyDescent="0.25">
      <c r="A45" s="74" t="s">
        <v>44</v>
      </c>
      <c r="B45" s="75" t="s">
        <v>2</v>
      </c>
      <c r="C45" s="76">
        <v>916</v>
      </c>
      <c r="D45" s="77" t="s">
        <v>2</v>
      </c>
      <c r="E45" s="84">
        <v>21312.731</v>
      </c>
      <c r="F45" s="79">
        <v>-100371.47</v>
      </c>
      <c r="G45" s="80">
        <f t="shared" si="0"/>
        <v>-79058.739000000001</v>
      </c>
      <c r="H45" s="81">
        <v>233233.19999999998</v>
      </c>
      <c r="I45" s="79">
        <f t="shared" si="1"/>
        <v>23323.32</v>
      </c>
      <c r="J45" s="82">
        <v>0</v>
      </c>
      <c r="K45" s="82">
        <v>0</v>
      </c>
      <c r="L45" s="83">
        <v>79058.47</v>
      </c>
      <c r="M45" s="83">
        <v>79058.47</v>
      </c>
    </row>
    <row r="46" spans="1:13" x14ac:dyDescent="0.25">
      <c r="A46" s="74" t="s">
        <v>45</v>
      </c>
      <c r="B46" s="75" t="s">
        <v>1155</v>
      </c>
      <c r="C46" s="76">
        <v>918</v>
      </c>
      <c r="D46" s="77" t="s">
        <v>1155</v>
      </c>
      <c r="E46" s="78">
        <v>0</v>
      </c>
      <c r="F46" s="79">
        <v>-99977.52999999997</v>
      </c>
      <c r="G46" s="80">
        <f t="shared" si="0"/>
        <v>-99977.52999999997</v>
      </c>
      <c r="H46" s="81">
        <v>386277.77999999997</v>
      </c>
      <c r="I46" s="79">
        <f t="shared" si="1"/>
        <v>38627.777999999998</v>
      </c>
      <c r="J46" s="82">
        <v>0</v>
      </c>
      <c r="K46" s="82">
        <v>0</v>
      </c>
      <c r="L46" s="83">
        <v>99977.53</v>
      </c>
      <c r="M46" s="83">
        <v>99977.53</v>
      </c>
    </row>
    <row r="47" spans="1:13" x14ac:dyDescent="0.25">
      <c r="A47" s="74" t="s">
        <v>47</v>
      </c>
      <c r="B47" s="75" t="s">
        <v>1156</v>
      </c>
      <c r="C47" s="76">
        <v>936</v>
      </c>
      <c r="D47" s="77" t="s">
        <v>1156</v>
      </c>
      <c r="E47" s="78">
        <v>0</v>
      </c>
      <c r="F47" s="79">
        <v>-492937.74999999977</v>
      </c>
      <c r="G47" s="80">
        <f t="shared" si="0"/>
        <v>-492937.74999999977</v>
      </c>
      <c r="H47" s="81">
        <v>689186.61</v>
      </c>
      <c r="I47" s="79">
        <f t="shared" si="1"/>
        <v>68918.661000000007</v>
      </c>
      <c r="J47" s="82">
        <v>0</v>
      </c>
      <c r="K47" s="82">
        <v>0</v>
      </c>
      <c r="L47" s="83">
        <v>492937.75</v>
      </c>
      <c r="M47" s="83">
        <v>492937.75</v>
      </c>
    </row>
    <row r="48" spans="1:13" x14ac:dyDescent="0.25">
      <c r="A48" s="74" t="s">
        <v>48</v>
      </c>
      <c r="B48" s="75" t="s">
        <v>1157</v>
      </c>
      <c r="C48" s="76">
        <v>977</v>
      </c>
      <c r="D48" s="77" t="s">
        <v>1157</v>
      </c>
      <c r="E48" s="78">
        <v>67218.32699999999</v>
      </c>
      <c r="F48" s="79">
        <v>-185585.13000000035</v>
      </c>
      <c r="G48" s="80">
        <f t="shared" si="0"/>
        <v>-118366.80300000036</v>
      </c>
      <c r="H48" s="81">
        <v>731737.2300000001</v>
      </c>
      <c r="I48" s="79">
        <f t="shared" si="1"/>
        <v>73173.723000000013</v>
      </c>
      <c r="J48" s="82">
        <v>0</v>
      </c>
      <c r="K48" s="82">
        <v>0</v>
      </c>
      <c r="L48" s="83">
        <v>118367.13</v>
      </c>
      <c r="M48" s="83">
        <v>118367.13</v>
      </c>
    </row>
    <row r="49" spans="1:13" x14ac:dyDescent="0.25">
      <c r="A49" s="74" t="s">
        <v>49</v>
      </c>
      <c r="B49" s="75" t="s">
        <v>1158</v>
      </c>
      <c r="C49" s="76">
        <v>981</v>
      </c>
      <c r="D49" s="77" t="s">
        <v>1158</v>
      </c>
      <c r="E49" s="78">
        <v>0</v>
      </c>
      <c r="F49" s="79">
        <v>-577197.08000000007</v>
      </c>
      <c r="G49" s="80">
        <f t="shared" si="0"/>
        <v>-577197.08000000007</v>
      </c>
      <c r="H49" s="81">
        <v>1524928.2300000002</v>
      </c>
      <c r="I49" s="79">
        <f t="shared" si="1"/>
        <v>152492.82300000003</v>
      </c>
      <c r="J49" s="82">
        <v>0</v>
      </c>
      <c r="K49" s="82">
        <v>0</v>
      </c>
      <c r="L49" s="83">
        <v>577197.07999999996</v>
      </c>
      <c r="M49" s="83">
        <v>577197.07999999996</v>
      </c>
    </row>
    <row r="50" spans="1:13" x14ac:dyDescent="0.25">
      <c r="A50" s="74" t="s">
        <v>50</v>
      </c>
      <c r="B50" s="75" t="s">
        <v>1159</v>
      </c>
      <c r="C50" s="76">
        <v>999</v>
      </c>
      <c r="D50" s="77" t="s">
        <v>1159</v>
      </c>
      <c r="E50" s="78">
        <v>0</v>
      </c>
      <c r="F50" s="79">
        <v>-180271.14000000013</v>
      </c>
      <c r="G50" s="80">
        <f t="shared" si="0"/>
        <v>-180271.14000000013</v>
      </c>
      <c r="H50" s="81">
        <v>2050880.5799999998</v>
      </c>
      <c r="I50" s="79">
        <f t="shared" si="1"/>
        <v>205088.05799999999</v>
      </c>
      <c r="J50" s="82">
        <v>0</v>
      </c>
      <c r="K50" s="82">
        <v>0</v>
      </c>
      <c r="L50" s="83">
        <v>180271.14</v>
      </c>
      <c r="M50" s="83">
        <v>180271.14</v>
      </c>
    </row>
    <row r="51" spans="1:13" x14ac:dyDescent="0.25">
      <c r="A51" s="74" t="s">
        <v>51</v>
      </c>
      <c r="B51" s="75" t="s">
        <v>1160</v>
      </c>
      <c r="C51" s="76">
        <v>1044</v>
      </c>
      <c r="D51" s="77" t="s">
        <v>1160</v>
      </c>
      <c r="E51" s="78">
        <v>0</v>
      </c>
      <c r="F51" s="79">
        <v>-133263.20000000019</v>
      </c>
      <c r="G51" s="80">
        <f t="shared" si="0"/>
        <v>-133263.20000000019</v>
      </c>
      <c r="H51" s="81">
        <v>6032773.5300000003</v>
      </c>
      <c r="I51" s="79">
        <f t="shared" si="1"/>
        <v>603277.353</v>
      </c>
      <c r="J51" s="82">
        <v>0</v>
      </c>
      <c r="K51" s="82">
        <v>0</v>
      </c>
      <c r="L51" s="83">
        <v>133263.20000000001</v>
      </c>
      <c r="M51" s="83">
        <v>133263.20000000001</v>
      </c>
    </row>
    <row r="52" spans="1:13" x14ac:dyDescent="0.25">
      <c r="A52" s="74" t="s">
        <v>52</v>
      </c>
      <c r="B52" s="75" t="s">
        <v>1161</v>
      </c>
      <c r="C52" s="76">
        <v>1053</v>
      </c>
      <c r="D52" s="77" t="s">
        <v>1161</v>
      </c>
      <c r="E52" s="78">
        <v>0</v>
      </c>
      <c r="F52" s="79">
        <v>-7607948.629999999</v>
      </c>
      <c r="G52" s="80">
        <f t="shared" si="0"/>
        <v>-7607948.629999999</v>
      </c>
      <c r="H52" s="81">
        <v>18004620.27</v>
      </c>
      <c r="I52" s="79">
        <f t="shared" si="1"/>
        <v>1800462.027</v>
      </c>
      <c r="J52" s="82">
        <v>0</v>
      </c>
      <c r="K52" s="82">
        <v>0</v>
      </c>
      <c r="L52" s="83">
        <v>7607948.6299999999</v>
      </c>
      <c r="M52" s="83">
        <v>7607948.6299999999</v>
      </c>
    </row>
    <row r="53" spans="1:13" x14ac:dyDescent="0.25">
      <c r="A53" s="74" t="s">
        <v>53</v>
      </c>
      <c r="B53" s="75" t="s">
        <v>1162</v>
      </c>
      <c r="C53" s="76">
        <v>1062</v>
      </c>
      <c r="D53" s="77" t="s">
        <v>1162</v>
      </c>
      <c r="E53" s="78">
        <v>0</v>
      </c>
      <c r="F53" s="79">
        <v>-428304.90999999957</v>
      </c>
      <c r="G53" s="80">
        <f t="shared" si="0"/>
        <v>-428304.90999999957</v>
      </c>
      <c r="H53" s="81">
        <v>879478.32</v>
      </c>
      <c r="I53" s="79">
        <f t="shared" si="1"/>
        <v>87947.831999999995</v>
      </c>
      <c r="J53" s="82">
        <v>0</v>
      </c>
      <c r="K53" s="82">
        <v>0</v>
      </c>
      <c r="L53" s="83">
        <v>428304.91</v>
      </c>
      <c r="M53" s="83">
        <v>428304.91</v>
      </c>
    </row>
    <row r="54" spans="1:13" x14ac:dyDescent="0.25">
      <c r="A54" s="74" t="s">
        <v>54</v>
      </c>
      <c r="B54" s="75" t="s">
        <v>1163</v>
      </c>
      <c r="C54" s="76">
        <v>1071</v>
      </c>
      <c r="D54" s="77" t="s">
        <v>1163</v>
      </c>
      <c r="E54" s="78">
        <v>0</v>
      </c>
      <c r="F54" s="79">
        <v>-291460.91999999993</v>
      </c>
      <c r="G54" s="80">
        <f t="shared" si="0"/>
        <v>-291460.91999999993</v>
      </c>
      <c r="H54" s="81">
        <v>1213569.6600000001</v>
      </c>
      <c r="I54" s="79">
        <f t="shared" si="1"/>
        <v>121356.96600000001</v>
      </c>
      <c r="J54" s="82">
        <v>0</v>
      </c>
      <c r="K54" s="82">
        <v>0</v>
      </c>
      <c r="L54" s="83">
        <v>291460.92</v>
      </c>
      <c r="M54" s="83">
        <v>291460.92</v>
      </c>
    </row>
    <row r="55" spans="1:13" x14ac:dyDescent="0.25">
      <c r="A55" s="74" t="s">
        <v>59</v>
      </c>
      <c r="B55" s="75" t="s">
        <v>1164</v>
      </c>
      <c r="C55" s="76">
        <v>1079</v>
      </c>
      <c r="D55" s="77" t="s">
        <v>1164</v>
      </c>
      <c r="E55" s="78">
        <v>0</v>
      </c>
      <c r="F55" s="79">
        <v>-176725.20999999996</v>
      </c>
      <c r="G55" s="80">
        <f t="shared" si="0"/>
        <v>-176725.20999999996</v>
      </c>
      <c r="H55" s="81">
        <v>709498.22999999986</v>
      </c>
      <c r="I55" s="79">
        <f t="shared" si="1"/>
        <v>70949.822999999989</v>
      </c>
      <c r="J55" s="82">
        <v>0</v>
      </c>
      <c r="K55" s="82">
        <v>0</v>
      </c>
      <c r="L55" s="83">
        <v>176725.21</v>
      </c>
      <c r="M55" s="83">
        <v>176725.21</v>
      </c>
    </row>
    <row r="56" spans="1:13" x14ac:dyDescent="0.25">
      <c r="A56" s="74" t="s">
        <v>56</v>
      </c>
      <c r="B56" s="75" t="s">
        <v>1165</v>
      </c>
      <c r="C56" s="76">
        <v>1080</v>
      </c>
      <c r="D56" s="77" t="s">
        <v>1166</v>
      </c>
      <c r="E56" s="78">
        <v>0</v>
      </c>
      <c r="F56" s="79">
        <v>-148932.47000000006</v>
      </c>
      <c r="G56" s="80">
        <f t="shared" si="0"/>
        <v>-148932.47000000006</v>
      </c>
      <c r="H56" s="81">
        <v>396150.72</v>
      </c>
      <c r="I56" s="79">
        <f t="shared" si="1"/>
        <v>39615.072</v>
      </c>
      <c r="J56" s="82">
        <v>0</v>
      </c>
      <c r="K56" s="82">
        <v>0</v>
      </c>
      <c r="L56" s="83">
        <v>148932.47</v>
      </c>
      <c r="M56" s="83">
        <v>148932.47</v>
      </c>
    </row>
    <row r="57" spans="1:13" x14ac:dyDescent="0.25">
      <c r="A57" s="74" t="s">
        <v>57</v>
      </c>
      <c r="B57" s="75" t="s">
        <v>1167</v>
      </c>
      <c r="C57" s="76">
        <v>1082</v>
      </c>
      <c r="D57" s="77" t="s">
        <v>1168</v>
      </c>
      <c r="E57" s="78">
        <v>0</v>
      </c>
      <c r="F57" s="79">
        <v>-694702.62999999977</v>
      </c>
      <c r="G57" s="80">
        <f t="shared" si="0"/>
        <v>-694702.62999999977</v>
      </c>
      <c r="H57" s="81">
        <v>1413807.36</v>
      </c>
      <c r="I57" s="79">
        <f t="shared" si="1"/>
        <v>141380.736</v>
      </c>
      <c r="J57" s="82">
        <v>0</v>
      </c>
      <c r="K57" s="82">
        <v>0</v>
      </c>
      <c r="L57" s="83">
        <v>694702.63</v>
      </c>
      <c r="M57" s="83">
        <v>694702.63</v>
      </c>
    </row>
    <row r="58" spans="1:13" x14ac:dyDescent="0.25">
      <c r="A58" s="74" t="s">
        <v>55</v>
      </c>
      <c r="B58" s="75" t="s">
        <v>1169</v>
      </c>
      <c r="C58" s="76">
        <v>1089</v>
      </c>
      <c r="D58" s="77" t="s">
        <v>1169</v>
      </c>
      <c r="E58" s="78">
        <v>0</v>
      </c>
      <c r="F58" s="79">
        <v>-262997.07000000007</v>
      </c>
      <c r="G58" s="80">
        <f t="shared" si="0"/>
        <v>-262997.07000000007</v>
      </c>
      <c r="H58" s="81">
        <v>296890.49</v>
      </c>
      <c r="I58" s="79">
        <f t="shared" si="1"/>
        <v>29689.048999999999</v>
      </c>
      <c r="J58" s="82">
        <v>0</v>
      </c>
      <c r="K58" s="82">
        <v>0</v>
      </c>
      <c r="L58" s="83">
        <v>262997.07</v>
      </c>
      <c r="M58" s="83">
        <v>262997.07</v>
      </c>
    </row>
    <row r="59" spans="1:13" x14ac:dyDescent="0.25">
      <c r="A59" s="74" t="s">
        <v>58</v>
      </c>
      <c r="B59" s="75" t="s">
        <v>1170</v>
      </c>
      <c r="C59" s="76">
        <v>1093</v>
      </c>
      <c r="D59" s="77" t="s">
        <v>1170</v>
      </c>
      <c r="E59" s="78">
        <v>0</v>
      </c>
      <c r="F59" s="79">
        <v>-8690.3499999999185</v>
      </c>
      <c r="G59" s="80">
        <f t="shared" si="0"/>
        <v>-8690.3499999999185</v>
      </c>
      <c r="H59" s="81">
        <v>759091.20000000007</v>
      </c>
      <c r="I59" s="79">
        <f t="shared" si="1"/>
        <v>75909.12000000001</v>
      </c>
      <c r="J59" s="82">
        <v>0</v>
      </c>
      <c r="K59" s="82">
        <v>0</v>
      </c>
      <c r="L59" s="83">
        <v>8690.3499999999185</v>
      </c>
      <c r="M59" s="83">
        <v>8690.3499999999185</v>
      </c>
    </row>
    <row r="60" spans="1:13" x14ac:dyDescent="0.25">
      <c r="A60" s="74" t="s">
        <v>60</v>
      </c>
      <c r="B60" s="75" t="s">
        <v>1171</v>
      </c>
      <c r="C60" s="76">
        <v>1095</v>
      </c>
      <c r="D60" s="77" t="s">
        <v>1171</v>
      </c>
      <c r="E60" s="78">
        <v>0</v>
      </c>
      <c r="F60" s="79">
        <v>-217598.20000000013</v>
      </c>
      <c r="G60" s="80">
        <f t="shared" si="0"/>
        <v>-217598.20000000013</v>
      </c>
      <c r="H60" s="81">
        <v>717207.75</v>
      </c>
      <c r="I60" s="79">
        <f t="shared" si="1"/>
        <v>71720.775000000009</v>
      </c>
      <c r="J60" s="82">
        <v>0</v>
      </c>
      <c r="K60" s="82">
        <v>0</v>
      </c>
      <c r="L60" s="83">
        <v>217598.20000000013</v>
      </c>
      <c r="M60" s="83">
        <v>217598.20000000013</v>
      </c>
    </row>
    <row r="61" spans="1:13" x14ac:dyDescent="0.25">
      <c r="A61" s="74" t="s">
        <v>62</v>
      </c>
      <c r="B61" s="75" t="s">
        <v>1172</v>
      </c>
      <c r="C61" s="76">
        <v>1107</v>
      </c>
      <c r="D61" s="77" t="s">
        <v>1172</v>
      </c>
      <c r="E61" s="84">
        <v>0</v>
      </c>
      <c r="F61" s="79">
        <v>-255820.07999999984</v>
      </c>
      <c r="G61" s="80">
        <f t="shared" si="0"/>
        <v>-255820.07999999984</v>
      </c>
      <c r="H61" s="81">
        <v>1076960.6399999999</v>
      </c>
      <c r="I61" s="79">
        <f t="shared" si="1"/>
        <v>107696.064</v>
      </c>
      <c r="J61" s="82">
        <v>0</v>
      </c>
      <c r="K61" s="82">
        <v>0</v>
      </c>
      <c r="L61" s="83">
        <v>255820.07999999984</v>
      </c>
      <c r="M61" s="83">
        <v>255820.07999999984</v>
      </c>
    </row>
    <row r="62" spans="1:13" x14ac:dyDescent="0.25">
      <c r="A62" s="74" t="s">
        <v>63</v>
      </c>
      <c r="B62" s="75" t="s">
        <v>1173</v>
      </c>
      <c r="C62" s="76">
        <v>1116</v>
      </c>
      <c r="D62" s="77" t="s">
        <v>1173</v>
      </c>
      <c r="E62" s="78">
        <v>0</v>
      </c>
      <c r="F62" s="79">
        <v>-1198750.1600000006</v>
      </c>
      <c r="G62" s="80">
        <f t="shared" si="0"/>
        <v>-1198750.1600000006</v>
      </c>
      <c r="H62" s="81">
        <v>2110458.12</v>
      </c>
      <c r="I62" s="79">
        <f t="shared" si="1"/>
        <v>211045.81200000003</v>
      </c>
      <c r="J62" s="82">
        <v>0</v>
      </c>
      <c r="K62" s="82">
        <v>0</v>
      </c>
      <c r="L62" s="83">
        <v>1198750.1600000006</v>
      </c>
      <c r="M62" s="83">
        <v>1198750.1600000006</v>
      </c>
    </row>
    <row r="63" spans="1:13" x14ac:dyDescent="0.25">
      <c r="A63" s="74" t="s">
        <v>64</v>
      </c>
      <c r="B63" s="75" t="s">
        <v>1174</v>
      </c>
      <c r="C63" s="76">
        <v>1134</v>
      </c>
      <c r="D63" s="77" t="s">
        <v>1174</v>
      </c>
      <c r="E63" s="78">
        <v>0</v>
      </c>
      <c r="F63" s="79">
        <v>-127658.29000000001</v>
      </c>
      <c r="G63" s="80">
        <f t="shared" si="0"/>
        <v>-127658.29000000001</v>
      </c>
      <c r="H63" s="81">
        <v>350857.29000000004</v>
      </c>
      <c r="I63" s="79">
        <f t="shared" si="1"/>
        <v>35085.729000000007</v>
      </c>
      <c r="J63" s="82">
        <v>0</v>
      </c>
      <c r="K63" s="82">
        <v>0</v>
      </c>
      <c r="L63" s="83">
        <v>127658.29000000001</v>
      </c>
      <c r="M63" s="83">
        <v>127658.29000000001</v>
      </c>
    </row>
    <row r="64" spans="1:13" x14ac:dyDescent="0.25">
      <c r="A64" s="74" t="s">
        <v>65</v>
      </c>
      <c r="B64" s="75" t="s">
        <v>1175</v>
      </c>
      <c r="C64" s="76">
        <v>1152</v>
      </c>
      <c r="D64" s="77" t="s">
        <v>1175</v>
      </c>
      <c r="E64" s="84">
        <v>17470.979999999909</v>
      </c>
      <c r="F64" s="79">
        <v>79641.60000000021</v>
      </c>
      <c r="G64" s="80">
        <f t="shared" si="0"/>
        <v>97112.580000000118</v>
      </c>
      <c r="H64" s="81">
        <v>1059746.8500000001</v>
      </c>
      <c r="I64" s="79">
        <f t="shared" si="1"/>
        <v>105974.68500000001</v>
      </c>
      <c r="J64" s="82">
        <v>97112.58</v>
      </c>
      <c r="K64" s="82">
        <v>0</v>
      </c>
      <c r="L64" s="83">
        <v>0</v>
      </c>
      <c r="M64" s="83">
        <v>0</v>
      </c>
    </row>
    <row r="65" spans="1:13" x14ac:dyDescent="0.25">
      <c r="A65" s="74" t="s">
        <v>66</v>
      </c>
      <c r="B65" s="75" t="s">
        <v>1176</v>
      </c>
      <c r="C65" s="76">
        <v>1197</v>
      </c>
      <c r="D65" s="77" t="s">
        <v>1176</v>
      </c>
      <c r="E65" s="78">
        <v>0</v>
      </c>
      <c r="F65" s="79">
        <v>-362805.6500000002</v>
      </c>
      <c r="G65" s="80">
        <f t="shared" si="0"/>
        <v>-362805.6500000002</v>
      </c>
      <c r="H65" s="81">
        <v>939894.2699999999</v>
      </c>
      <c r="I65" s="79">
        <f t="shared" si="1"/>
        <v>93989.426999999996</v>
      </c>
      <c r="J65" s="82">
        <v>0</v>
      </c>
      <c r="K65" s="82">
        <v>0</v>
      </c>
      <c r="L65" s="83">
        <v>362805.6500000002</v>
      </c>
      <c r="M65" s="83">
        <v>362805.6500000002</v>
      </c>
    </row>
    <row r="66" spans="1:13" x14ac:dyDescent="0.25">
      <c r="A66" s="74" t="s">
        <v>67</v>
      </c>
      <c r="B66" s="75" t="s">
        <v>1177</v>
      </c>
      <c r="C66" s="76">
        <v>1206</v>
      </c>
      <c r="D66" s="77" t="s">
        <v>1178</v>
      </c>
      <c r="E66" s="78">
        <v>0</v>
      </c>
      <c r="F66" s="79">
        <v>-186685.92000000004</v>
      </c>
      <c r="G66" s="80">
        <f t="shared" si="0"/>
        <v>-186685.92000000004</v>
      </c>
      <c r="H66" s="81">
        <v>932333.01</v>
      </c>
      <c r="I66" s="79">
        <f t="shared" si="1"/>
        <v>93233.301000000007</v>
      </c>
      <c r="J66" s="82">
        <v>0</v>
      </c>
      <c r="K66" s="82">
        <v>0</v>
      </c>
      <c r="L66" s="83">
        <v>186685.92000000004</v>
      </c>
      <c r="M66" s="83">
        <v>186685.92000000004</v>
      </c>
    </row>
    <row r="67" spans="1:13" x14ac:dyDescent="0.25">
      <c r="A67" s="74" t="s">
        <v>68</v>
      </c>
      <c r="B67" s="75" t="s">
        <v>1179</v>
      </c>
      <c r="C67" s="76">
        <v>1211</v>
      </c>
      <c r="D67" s="77" t="s">
        <v>1179</v>
      </c>
      <c r="E67" s="78">
        <v>0</v>
      </c>
      <c r="F67" s="79">
        <v>-334866.92000000016</v>
      </c>
      <c r="G67" s="80">
        <f t="shared" si="0"/>
        <v>-334866.92000000016</v>
      </c>
      <c r="H67" s="81">
        <v>1376001.06</v>
      </c>
      <c r="I67" s="79">
        <f t="shared" si="1"/>
        <v>137600.106</v>
      </c>
      <c r="J67" s="82">
        <v>0</v>
      </c>
      <c r="K67" s="82">
        <v>0</v>
      </c>
      <c r="L67" s="83">
        <v>334866.92000000016</v>
      </c>
      <c r="M67" s="83">
        <v>334866.92000000016</v>
      </c>
    </row>
    <row r="68" spans="1:13" x14ac:dyDescent="0.25">
      <c r="A68" s="74" t="s">
        <v>69</v>
      </c>
      <c r="B68" s="75" t="s">
        <v>1180</v>
      </c>
      <c r="C68" s="76">
        <v>1215</v>
      </c>
      <c r="D68" s="77" t="s">
        <v>1180</v>
      </c>
      <c r="E68" s="78">
        <v>0</v>
      </c>
      <c r="F68" s="79">
        <v>-201130.91000000003</v>
      </c>
      <c r="G68" s="80">
        <f t="shared" si="0"/>
        <v>-201130.91000000003</v>
      </c>
      <c r="H68" s="81">
        <v>324467.00999999995</v>
      </c>
      <c r="I68" s="79">
        <f t="shared" si="1"/>
        <v>32446.700999999997</v>
      </c>
      <c r="J68" s="82">
        <v>0</v>
      </c>
      <c r="K68" s="82">
        <v>0</v>
      </c>
      <c r="L68" s="83">
        <v>201130.91000000003</v>
      </c>
      <c r="M68" s="83">
        <v>201130.91000000003</v>
      </c>
    </row>
    <row r="69" spans="1:13" x14ac:dyDescent="0.25">
      <c r="A69" s="74" t="s">
        <v>70</v>
      </c>
      <c r="B69" s="75" t="s">
        <v>1181</v>
      </c>
      <c r="C69" s="76">
        <v>1218</v>
      </c>
      <c r="D69" s="77" t="s">
        <v>1181</v>
      </c>
      <c r="E69" s="78">
        <v>0</v>
      </c>
      <c r="F69" s="79">
        <v>-100523.11000000002</v>
      </c>
      <c r="G69" s="80">
        <f t="shared" ref="G69:G132" si="2">E69+F69</f>
        <v>-100523.11000000002</v>
      </c>
      <c r="H69" s="81">
        <v>305869.5</v>
      </c>
      <c r="I69" s="79">
        <f t="shared" ref="I69:I132" si="3">H69*0.1</f>
        <v>30586.95</v>
      </c>
      <c r="J69" s="82">
        <v>0</v>
      </c>
      <c r="K69" s="82">
        <v>0</v>
      </c>
      <c r="L69" s="83">
        <v>100523.11000000002</v>
      </c>
      <c r="M69" s="83">
        <v>100523.11000000002</v>
      </c>
    </row>
    <row r="70" spans="1:13" x14ac:dyDescent="0.25">
      <c r="A70" s="74" t="s">
        <v>72</v>
      </c>
      <c r="B70" s="75" t="s">
        <v>1182</v>
      </c>
      <c r="C70" s="76">
        <v>1221</v>
      </c>
      <c r="D70" s="77" t="s">
        <v>1182</v>
      </c>
      <c r="E70" s="78">
        <v>0</v>
      </c>
      <c r="F70" s="79">
        <v>-1291598.9800000004</v>
      </c>
      <c r="G70" s="80">
        <f t="shared" si="2"/>
        <v>-1291598.9800000004</v>
      </c>
      <c r="H70" s="81">
        <v>2464710.16</v>
      </c>
      <c r="I70" s="79">
        <f t="shared" si="3"/>
        <v>246471.01600000003</v>
      </c>
      <c r="J70" s="82">
        <v>0</v>
      </c>
      <c r="K70" s="82">
        <v>0</v>
      </c>
      <c r="L70" s="83">
        <v>1291598.9800000004</v>
      </c>
      <c r="M70" s="83">
        <v>1291598.9800000004</v>
      </c>
    </row>
    <row r="71" spans="1:13" x14ac:dyDescent="0.25">
      <c r="A71" s="74" t="s">
        <v>73</v>
      </c>
      <c r="B71" s="75" t="s">
        <v>1183</v>
      </c>
      <c r="C71" s="76">
        <v>1233</v>
      </c>
      <c r="D71" s="77" t="s">
        <v>1183</v>
      </c>
      <c r="E71" s="78">
        <v>0</v>
      </c>
      <c r="F71" s="79">
        <v>-89647.739999999409</v>
      </c>
      <c r="G71" s="80">
        <f t="shared" si="2"/>
        <v>-89647.739999999409</v>
      </c>
      <c r="H71" s="81">
        <v>1173700.2899999998</v>
      </c>
      <c r="I71" s="79">
        <f t="shared" si="3"/>
        <v>117370.02899999998</v>
      </c>
      <c r="J71" s="82">
        <v>0</v>
      </c>
      <c r="K71" s="82">
        <v>0</v>
      </c>
      <c r="L71" s="83">
        <v>89647.739999999409</v>
      </c>
      <c r="M71" s="83">
        <v>89647.739999999409</v>
      </c>
    </row>
    <row r="72" spans="1:13" x14ac:dyDescent="0.25">
      <c r="A72" s="74" t="s">
        <v>74</v>
      </c>
      <c r="B72" s="75" t="s">
        <v>1184</v>
      </c>
      <c r="C72" s="76">
        <v>1278</v>
      </c>
      <c r="D72" s="77" t="s">
        <v>1184</v>
      </c>
      <c r="E72" s="84">
        <v>129351.14000000036</v>
      </c>
      <c r="F72" s="79">
        <v>66571.249999998603</v>
      </c>
      <c r="G72" s="80">
        <f t="shared" si="2"/>
        <v>195922.38999999897</v>
      </c>
      <c r="H72" s="81">
        <v>5832739.8399999999</v>
      </c>
      <c r="I72" s="79">
        <f t="shared" si="3"/>
        <v>583273.98400000005</v>
      </c>
      <c r="J72" s="82">
        <v>195922.39</v>
      </c>
      <c r="K72" s="82">
        <f>G72-J72</f>
        <v>-1.0477378964424133E-9</v>
      </c>
      <c r="L72" s="83">
        <v>0</v>
      </c>
      <c r="M72" s="83">
        <v>0</v>
      </c>
    </row>
    <row r="73" spans="1:13" x14ac:dyDescent="0.25">
      <c r="A73" s="74" t="s">
        <v>75</v>
      </c>
      <c r="B73" s="75" t="s">
        <v>1185</v>
      </c>
      <c r="C73" s="76">
        <v>1332</v>
      </c>
      <c r="D73" s="77" t="s">
        <v>1185</v>
      </c>
      <c r="E73" s="78">
        <v>0</v>
      </c>
      <c r="F73" s="79">
        <v>-168111.81999999995</v>
      </c>
      <c r="G73" s="80">
        <f t="shared" si="2"/>
        <v>-168111.81999999995</v>
      </c>
      <c r="H73" s="81">
        <v>707644.98</v>
      </c>
      <c r="I73" s="79">
        <f t="shared" si="3"/>
        <v>70764.498000000007</v>
      </c>
      <c r="J73" s="82">
        <v>0</v>
      </c>
      <c r="K73" s="82">
        <v>0</v>
      </c>
      <c r="L73" s="83">
        <v>168111.82</v>
      </c>
      <c r="M73" s="83">
        <v>168111.82</v>
      </c>
    </row>
    <row r="74" spans="1:13" x14ac:dyDescent="0.25">
      <c r="A74" s="74" t="s">
        <v>76</v>
      </c>
      <c r="B74" s="75" t="s">
        <v>1186</v>
      </c>
      <c r="C74" s="76">
        <v>1337</v>
      </c>
      <c r="D74" s="77" t="s">
        <v>1186</v>
      </c>
      <c r="E74" s="78">
        <v>0</v>
      </c>
      <c r="F74" s="79">
        <v>-2591754.4099999997</v>
      </c>
      <c r="G74" s="80">
        <f t="shared" si="2"/>
        <v>-2591754.4099999997</v>
      </c>
      <c r="H74" s="81">
        <v>4728085.5299999993</v>
      </c>
      <c r="I74" s="79">
        <f t="shared" si="3"/>
        <v>472808.55299999996</v>
      </c>
      <c r="J74" s="82">
        <v>0</v>
      </c>
      <c r="K74" s="82">
        <v>0</v>
      </c>
      <c r="L74" s="83">
        <v>2591754.41</v>
      </c>
      <c r="M74" s="83">
        <v>2591754.41</v>
      </c>
    </row>
    <row r="75" spans="1:13" x14ac:dyDescent="0.25">
      <c r="A75" s="74" t="s">
        <v>77</v>
      </c>
      <c r="B75" s="75" t="s">
        <v>1187</v>
      </c>
      <c r="C75" s="76">
        <v>1350</v>
      </c>
      <c r="D75" s="77" t="s">
        <v>1187</v>
      </c>
      <c r="E75" s="78">
        <v>26932.910000000091</v>
      </c>
      <c r="F75" s="79">
        <v>-71893.459999999963</v>
      </c>
      <c r="G75" s="80">
        <f t="shared" si="2"/>
        <v>-44960.549999999872</v>
      </c>
      <c r="H75" s="81">
        <v>488368.43999999994</v>
      </c>
      <c r="I75" s="79">
        <f t="shared" si="3"/>
        <v>48836.843999999997</v>
      </c>
      <c r="J75" s="82">
        <v>0</v>
      </c>
      <c r="K75" s="82">
        <v>0</v>
      </c>
      <c r="L75" s="83">
        <v>44960.46</v>
      </c>
      <c r="M75" s="83">
        <v>44960.46</v>
      </c>
    </row>
    <row r="76" spans="1:13" x14ac:dyDescent="0.25">
      <c r="A76" s="74" t="s">
        <v>78</v>
      </c>
      <c r="B76" s="75" t="s">
        <v>1188</v>
      </c>
      <c r="C76" s="76">
        <v>1359</v>
      </c>
      <c r="D76" s="77" t="s">
        <v>1188</v>
      </c>
      <c r="E76" s="78">
        <v>0</v>
      </c>
      <c r="F76" s="79">
        <v>-204867.96</v>
      </c>
      <c r="G76" s="80">
        <f t="shared" si="2"/>
        <v>-204867.96</v>
      </c>
      <c r="H76" s="81">
        <v>309270.36</v>
      </c>
      <c r="I76" s="79">
        <f t="shared" si="3"/>
        <v>30927.036</v>
      </c>
      <c r="J76" s="82">
        <v>0</v>
      </c>
      <c r="K76" s="82">
        <v>0</v>
      </c>
      <c r="L76" s="83">
        <v>204867.96</v>
      </c>
      <c r="M76" s="83">
        <v>204867.96</v>
      </c>
    </row>
    <row r="77" spans="1:13" x14ac:dyDescent="0.25">
      <c r="A77" s="74" t="s">
        <v>79</v>
      </c>
      <c r="B77" s="75" t="s">
        <v>1189</v>
      </c>
      <c r="C77" s="76">
        <v>1368</v>
      </c>
      <c r="D77" s="77" t="s">
        <v>1189</v>
      </c>
      <c r="E77" s="78">
        <v>0</v>
      </c>
      <c r="F77" s="79">
        <v>-62705.580000000016</v>
      </c>
      <c r="G77" s="80">
        <f t="shared" si="2"/>
        <v>-62705.580000000016</v>
      </c>
      <c r="H77" s="81">
        <v>882665.90999999992</v>
      </c>
      <c r="I77" s="79">
        <f t="shared" si="3"/>
        <v>88266.591</v>
      </c>
      <c r="J77" s="82">
        <v>0</v>
      </c>
      <c r="K77" s="82">
        <v>0</v>
      </c>
      <c r="L77" s="83">
        <v>62705.580000000016</v>
      </c>
      <c r="M77" s="83">
        <v>62705.580000000016</v>
      </c>
    </row>
    <row r="78" spans="1:13" x14ac:dyDescent="0.25">
      <c r="A78" s="74" t="s">
        <v>80</v>
      </c>
      <c r="B78" s="75" t="s">
        <v>1190</v>
      </c>
      <c r="C78" s="76">
        <v>1413</v>
      </c>
      <c r="D78" s="77" t="s">
        <v>1190</v>
      </c>
      <c r="E78" s="84">
        <v>0</v>
      </c>
      <c r="F78" s="79">
        <v>-71714.269999999931</v>
      </c>
      <c r="G78" s="80">
        <f t="shared" si="2"/>
        <v>-71714.269999999931</v>
      </c>
      <c r="H78" s="81">
        <v>518096.24999999994</v>
      </c>
      <c r="I78" s="79">
        <f t="shared" si="3"/>
        <v>51809.625</v>
      </c>
      <c r="J78" s="82">
        <v>0</v>
      </c>
      <c r="K78" s="82">
        <v>0</v>
      </c>
      <c r="L78" s="83">
        <v>71714.269999999931</v>
      </c>
      <c r="M78" s="83">
        <v>71714.269999999931</v>
      </c>
    </row>
    <row r="79" spans="1:13" x14ac:dyDescent="0.25">
      <c r="A79" s="74" t="s">
        <v>81</v>
      </c>
      <c r="B79" s="75" t="s">
        <v>1191</v>
      </c>
      <c r="C79" s="76">
        <v>1431</v>
      </c>
      <c r="D79" s="77" t="s">
        <v>1191</v>
      </c>
      <c r="E79" s="78">
        <v>0</v>
      </c>
      <c r="F79" s="79">
        <v>-84895.41</v>
      </c>
      <c r="G79" s="80">
        <f t="shared" si="2"/>
        <v>-84895.41</v>
      </c>
      <c r="H79" s="81">
        <v>362637</v>
      </c>
      <c r="I79" s="79">
        <f t="shared" si="3"/>
        <v>36263.700000000004</v>
      </c>
      <c r="J79" s="82">
        <v>0</v>
      </c>
      <c r="K79" s="82">
        <v>0</v>
      </c>
      <c r="L79" s="83">
        <v>84895.41</v>
      </c>
      <c r="M79" s="83">
        <v>84895.41</v>
      </c>
    </row>
    <row r="80" spans="1:13" x14ac:dyDescent="0.25">
      <c r="A80" s="74" t="s">
        <v>82</v>
      </c>
      <c r="B80" s="75" t="s">
        <v>1192</v>
      </c>
      <c r="C80" s="76">
        <v>1476</v>
      </c>
      <c r="D80" s="77" t="s">
        <v>1192</v>
      </c>
      <c r="E80" s="78">
        <v>0</v>
      </c>
      <c r="F80" s="79">
        <v>-4401896.2099999962</v>
      </c>
      <c r="G80" s="80">
        <f t="shared" si="2"/>
        <v>-4401896.2099999962</v>
      </c>
      <c r="H80" s="81">
        <v>15608390.710000003</v>
      </c>
      <c r="I80" s="79">
        <f t="shared" si="3"/>
        <v>1560839.0710000005</v>
      </c>
      <c r="J80" s="82">
        <v>0</v>
      </c>
      <c r="K80" s="82">
        <v>0</v>
      </c>
      <c r="L80" s="83">
        <v>4401896.2099999962</v>
      </c>
      <c r="M80" s="83">
        <v>4401896.2099999962</v>
      </c>
    </row>
    <row r="81" spans="1:13" x14ac:dyDescent="0.25">
      <c r="A81" s="74" t="s">
        <v>83</v>
      </c>
      <c r="B81" s="75" t="s">
        <v>1193</v>
      </c>
      <c r="C81" s="76">
        <v>1503</v>
      </c>
      <c r="D81" s="77" t="s">
        <v>1193</v>
      </c>
      <c r="E81" s="78">
        <v>0</v>
      </c>
      <c r="F81" s="79">
        <v>-399285.42999999988</v>
      </c>
      <c r="G81" s="80">
        <f t="shared" si="2"/>
        <v>-399285.42999999988</v>
      </c>
      <c r="H81" s="81">
        <v>1406839.14</v>
      </c>
      <c r="I81" s="79">
        <f t="shared" si="3"/>
        <v>140683.91399999999</v>
      </c>
      <c r="J81" s="82">
        <v>0</v>
      </c>
      <c r="K81" s="82">
        <v>0</v>
      </c>
      <c r="L81" s="83">
        <v>399285.43</v>
      </c>
      <c r="M81" s="83">
        <v>399285.43</v>
      </c>
    </row>
    <row r="82" spans="1:13" x14ac:dyDescent="0.25">
      <c r="A82" s="74" t="s">
        <v>84</v>
      </c>
      <c r="B82" s="75" t="s">
        <v>1194</v>
      </c>
      <c r="C82" s="76">
        <v>1576</v>
      </c>
      <c r="D82" s="77" t="s">
        <v>1194</v>
      </c>
      <c r="E82" s="78">
        <v>0</v>
      </c>
      <c r="F82" s="79">
        <v>-2490869.9699999997</v>
      </c>
      <c r="G82" s="80">
        <f t="shared" si="2"/>
        <v>-2490869.9699999997</v>
      </c>
      <c r="H82" s="81">
        <v>2614194.4500000002</v>
      </c>
      <c r="I82" s="79">
        <f t="shared" si="3"/>
        <v>261419.44500000004</v>
      </c>
      <c r="J82" s="82">
        <v>0</v>
      </c>
      <c r="K82" s="82">
        <v>0</v>
      </c>
      <c r="L82" s="83">
        <f>-F82</f>
        <v>2490869.9699999997</v>
      </c>
      <c r="M82" s="83">
        <f>-G82</f>
        <v>2490869.9699999997</v>
      </c>
    </row>
    <row r="83" spans="1:13" x14ac:dyDescent="0.25">
      <c r="A83" s="74" t="s">
        <v>85</v>
      </c>
      <c r="B83" s="75" t="s">
        <v>1195</v>
      </c>
      <c r="C83" s="76">
        <v>1602</v>
      </c>
      <c r="D83" s="77" t="s">
        <v>1195</v>
      </c>
      <c r="E83" s="84">
        <v>0</v>
      </c>
      <c r="F83" s="79">
        <v>-75229.98</v>
      </c>
      <c r="G83" s="80">
        <f t="shared" si="2"/>
        <v>-75229.98</v>
      </c>
      <c r="H83" s="81">
        <v>362495.7</v>
      </c>
      <c r="I83" s="79">
        <f t="shared" si="3"/>
        <v>36249.57</v>
      </c>
      <c r="J83" s="82">
        <v>0</v>
      </c>
      <c r="K83" s="82">
        <v>0</v>
      </c>
      <c r="L83" s="83">
        <f t="shared" ref="L83:M87" si="4">-F83</f>
        <v>75229.98</v>
      </c>
      <c r="M83" s="83">
        <f t="shared" si="4"/>
        <v>75229.98</v>
      </c>
    </row>
    <row r="84" spans="1:13" x14ac:dyDescent="0.25">
      <c r="A84" s="74" t="s">
        <v>86</v>
      </c>
      <c r="B84" s="75" t="s">
        <v>1196</v>
      </c>
      <c r="C84" s="76">
        <v>1611</v>
      </c>
      <c r="D84" s="77" t="s">
        <v>1196</v>
      </c>
      <c r="E84" s="78">
        <v>0</v>
      </c>
      <c r="F84" s="79">
        <v>-4958879.5000000037</v>
      </c>
      <c r="G84" s="80">
        <f t="shared" si="2"/>
        <v>-4958879.5000000037</v>
      </c>
      <c r="H84" s="81">
        <v>18557333.550000001</v>
      </c>
      <c r="I84" s="79">
        <f t="shared" si="3"/>
        <v>1855733.3550000002</v>
      </c>
      <c r="J84" s="82">
        <v>0</v>
      </c>
      <c r="K84" s="82">
        <v>0</v>
      </c>
      <c r="L84" s="83">
        <f t="shared" si="4"/>
        <v>4958879.5000000037</v>
      </c>
      <c r="M84" s="83">
        <f t="shared" si="4"/>
        <v>4958879.5000000037</v>
      </c>
    </row>
    <row r="85" spans="1:13" x14ac:dyDescent="0.25">
      <c r="A85" s="74" t="s">
        <v>87</v>
      </c>
      <c r="B85" s="75" t="s">
        <v>1197</v>
      </c>
      <c r="C85" s="76">
        <v>1619</v>
      </c>
      <c r="D85" s="77" t="s">
        <v>1197</v>
      </c>
      <c r="E85" s="78">
        <v>0</v>
      </c>
      <c r="F85" s="79">
        <v>-344046.06999999983</v>
      </c>
      <c r="G85" s="80">
        <f t="shared" si="2"/>
        <v>-344046.06999999983</v>
      </c>
      <c r="H85" s="81">
        <v>769914.17999999993</v>
      </c>
      <c r="I85" s="79">
        <f t="shared" si="3"/>
        <v>76991.417999999991</v>
      </c>
      <c r="J85" s="82">
        <v>0</v>
      </c>
      <c r="K85" s="82">
        <v>0</v>
      </c>
      <c r="L85" s="83">
        <f t="shared" si="4"/>
        <v>344046.06999999983</v>
      </c>
      <c r="M85" s="83">
        <f t="shared" si="4"/>
        <v>344046.06999999983</v>
      </c>
    </row>
    <row r="86" spans="1:13" x14ac:dyDescent="0.25">
      <c r="A86" s="74" t="s">
        <v>88</v>
      </c>
      <c r="B86" s="75" t="s">
        <v>1198</v>
      </c>
      <c r="C86" s="76">
        <v>1638</v>
      </c>
      <c r="D86" s="77" t="s">
        <v>1198</v>
      </c>
      <c r="E86" s="78">
        <v>0</v>
      </c>
      <c r="F86" s="79">
        <v>-319811.92999999935</v>
      </c>
      <c r="G86" s="80">
        <f t="shared" si="2"/>
        <v>-319811.92999999935</v>
      </c>
      <c r="H86" s="81">
        <v>1399426.14</v>
      </c>
      <c r="I86" s="79">
        <f t="shared" si="3"/>
        <v>139942.614</v>
      </c>
      <c r="J86" s="82">
        <v>0</v>
      </c>
      <c r="K86" s="82">
        <v>0</v>
      </c>
      <c r="L86" s="83">
        <f t="shared" si="4"/>
        <v>319811.92999999935</v>
      </c>
      <c r="M86" s="83">
        <f t="shared" si="4"/>
        <v>319811.92999999935</v>
      </c>
    </row>
    <row r="87" spans="1:13" x14ac:dyDescent="0.25">
      <c r="A87" s="74" t="s">
        <v>89</v>
      </c>
      <c r="B87" s="75" t="s">
        <v>1199</v>
      </c>
      <c r="C87" s="76">
        <v>1675</v>
      </c>
      <c r="D87" s="77" t="s">
        <v>1199</v>
      </c>
      <c r="E87" s="78">
        <v>0</v>
      </c>
      <c r="F87" s="79">
        <v>-256610.17999999996</v>
      </c>
      <c r="G87" s="80">
        <f t="shared" si="2"/>
        <v>-256610.17999999996</v>
      </c>
      <c r="H87" s="81">
        <v>165184.11000000002</v>
      </c>
      <c r="I87" s="79">
        <f t="shared" si="3"/>
        <v>16518.411000000004</v>
      </c>
      <c r="J87" s="82">
        <v>0</v>
      </c>
      <c r="K87" s="82">
        <v>0</v>
      </c>
      <c r="L87" s="83">
        <f t="shared" si="4"/>
        <v>256610.17999999996</v>
      </c>
      <c r="M87" s="83">
        <f t="shared" si="4"/>
        <v>256610.17999999996</v>
      </c>
    </row>
    <row r="88" spans="1:13" x14ac:dyDescent="0.25">
      <c r="A88" s="74" t="s">
        <v>90</v>
      </c>
      <c r="B88" s="75" t="s">
        <v>1200</v>
      </c>
      <c r="C88" s="76">
        <v>1701</v>
      </c>
      <c r="D88" s="77" t="s">
        <v>1200</v>
      </c>
      <c r="E88" s="78">
        <v>0</v>
      </c>
      <c r="F88" s="79">
        <v>163914.16000000003</v>
      </c>
      <c r="G88" s="80">
        <f t="shared" si="2"/>
        <v>163914.16000000003</v>
      </c>
      <c r="H88" s="81">
        <v>2172602.04</v>
      </c>
      <c r="I88" s="79">
        <f t="shared" si="3"/>
        <v>217260.20400000003</v>
      </c>
      <c r="J88" s="82">
        <v>163914.16</v>
      </c>
      <c r="K88" s="82">
        <v>0</v>
      </c>
      <c r="L88" s="83">
        <v>0</v>
      </c>
      <c r="M88" s="83">
        <v>0</v>
      </c>
    </row>
    <row r="89" spans="1:13" x14ac:dyDescent="0.25">
      <c r="A89" s="74" t="s">
        <v>91</v>
      </c>
      <c r="B89" s="75" t="s">
        <v>1201</v>
      </c>
      <c r="C89" s="76">
        <v>1719</v>
      </c>
      <c r="D89" s="77" t="s">
        <v>1201</v>
      </c>
      <c r="E89" s="78">
        <v>0</v>
      </c>
      <c r="F89" s="79">
        <v>36031.110000000044</v>
      </c>
      <c r="G89" s="80">
        <f t="shared" si="2"/>
        <v>36031.110000000044</v>
      </c>
      <c r="H89" s="81">
        <v>643077.75</v>
      </c>
      <c r="I89" s="79">
        <f t="shared" si="3"/>
        <v>64307.775000000001</v>
      </c>
      <c r="J89" s="82">
        <v>36031.11</v>
      </c>
      <c r="K89" s="82">
        <v>0</v>
      </c>
      <c r="L89" s="83">
        <v>0</v>
      </c>
      <c r="M89" s="83">
        <v>0</v>
      </c>
    </row>
    <row r="90" spans="1:13" x14ac:dyDescent="0.25">
      <c r="A90" s="74" t="s">
        <v>92</v>
      </c>
      <c r="B90" s="75" t="s">
        <v>1202</v>
      </c>
      <c r="C90" s="76">
        <v>1737</v>
      </c>
      <c r="D90" s="77" t="s">
        <v>1202</v>
      </c>
      <c r="E90" s="78">
        <v>0</v>
      </c>
      <c r="F90" s="79">
        <v>-9961090.129999999</v>
      </c>
      <c r="G90" s="80">
        <f t="shared" si="2"/>
        <v>-9961090.129999999</v>
      </c>
      <c r="H90" s="81">
        <v>42339594.120000005</v>
      </c>
      <c r="I90" s="79">
        <f t="shared" si="3"/>
        <v>4233959.4120000005</v>
      </c>
      <c r="J90" s="82">
        <v>0</v>
      </c>
      <c r="K90" s="82">
        <v>0</v>
      </c>
      <c r="L90" s="83">
        <v>9957111.5899999999</v>
      </c>
      <c r="M90" s="83">
        <v>9957111.5899999999</v>
      </c>
    </row>
    <row r="91" spans="1:13" x14ac:dyDescent="0.25">
      <c r="A91" s="74" t="s">
        <v>93</v>
      </c>
      <c r="B91" s="75" t="s">
        <v>1203</v>
      </c>
      <c r="C91" s="76">
        <v>1782</v>
      </c>
      <c r="D91" s="77" t="s">
        <v>1203</v>
      </c>
      <c r="E91" s="78">
        <v>0</v>
      </c>
      <c r="F91" s="79">
        <v>-89904.369999999981</v>
      </c>
      <c r="G91" s="80">
        <f t="shared" si="2"/>
        <v>-89904.369999999981</v>
      </c>
      <c r="H91" s="81">
        <v>104226.78</v>
      </c>
      <c r="I91" s="79">
        <f t="shared" si="3"/>
        <v>10422.678</v>
      </c>
      <c r="J91" s="82">
        <v>0</v>
      </c>
      <c r="K91" s="82">
        <v>0</v>
      </c>
      <c r="L91" s="83">
        <v>89904.37</v>
      </c>
      <c r="M91" s="83">
        <v>89904.37</v>
      </c>
    </row>
    <row r="92" spans="1:13" x14ac:dyDescent="0.25">
      <c r="A92" s="74" t="s">
        <v>94</v>
      </c>
      <c r="B92" s="75" t="s">
        <v>1204</v>
      </c>
      <c r="C92" s="76">
        <v>1791</v>
      </c>
      <c r="D92" s="77" t="s">
        <v>1205</v>
      </c>
      <c r="E92" s="78">
        <v>0</v>
      </c>
      <c r="F92" s="79">
        <v>-447705.97999999992</v>
      </c>
      <c r="G92" s="80">
        <f t="shared" si="2"/>
        <v>-447705.97999999992</v>
      </c>
      <c r="H92" s="81">
        <v>830626.64999999991</v>
      </c>
      <c r="I92" s="79">
        <f t="shared" si="3"/>
        <v>83062.664999999994</v>
      </c>
      <c r="J92" s="82">
        <v>0</v>
      </c>
      <c r="K92" s="82">
        <v>0</v>
      </c>
      <c r="L92" s="83">
        <v>447705.98</v>
      </c>
      <c r="M92" s="83">
        <v>447705.98</v>
      </c>
    </row>
    <row r="93" spans="1:13" x14ac:dyDescent="0.25">
      <c r="A93" s="74" t="s">
        <v>95</v>
      </c>
      <c r="B93" s="75" t="s">
        <v>1206</v>
      </c>
      <c r="C93" s="76">
        <v>1863</v>
      </c>
      <c r="D93" s="77" t="s">
        <v>1206</v>
      </c>
      <c r="E93" s="78">
        <v>0</v>
      </c>
      <c r="F93" s="79">
        <v>-5531276.1799999978</v>
      </c>
      <c r="G93" s="80">
        <f t="shared" si="2"/>
        <v>-5531276.1799999978</v>
      </c>
      <c r="H93" s="81">
        <v>14534372.580000002</v>
      </c>
      <c r="I93" s="79">
        <f t="shared" si="3"/>
        <v>1453437.2580000004</v>
      </c>
      <c r="J93" s="82">
        <v>0</v>
      </c>
      <c r="K93" s="82">
        <v>0</v>
      </c>
      <c r="L93" s="83">
        <v>5531276.1799999997</v>
      </c>
      <c r="M93" s="83">
        <v>5531276.1799999997</v>
      </c>
    </row>
    <row r="94" spans="1:13" x14ac:dyDescent="0.25">
      <c r="A94" s="74" t="s">
        <v>96</v>
      </c>
      <c r="B94" s="75" t="s">
        <v>1207</v>
      </c>
      <c r="C94" s="76">
        <v>1908</v>
      </c>
      <c r="D94" s="77" t="s">
        <v>1207</v>
      </c>
      <c r="E94" s="78">
        <v>0</v>
      </c>
      <c r="F94" s="79">
        <v>-210441.02000000002</v>
      </c>
      <c r="G94" s="80">
        <f t="shared" si="2"/>
        <v>-210441.02000000002</v>
      </c>
      <c r="H94" s="81">
        <v>324837.65999999997</v>
      </c>
      <c r="I94" s="79">
        <f t="shared" si="3"/>
        <v>32483.766</v>
      </c>
      <c r="J94" s="82">
        <v>0</v>
      </c>
      <c r="K94" s="82">
        <v>0</v>
      </c>
      <c r="L94" s="83">
        <v>210441.02</v>
      </c>
      <c r="M94" s="83">
        <v>210441.02</v>
      </c>
    </row>
    <row r="95" spans="1:13" x14ac:dyDescent="0.25">
      <c r="A95" s="74" t="s">
        <v>41</v>
      </c>
      <c r="B95" s="75" t="s">
        <v>1208</v>
      </c>
      <c r="C95" s="76">
        <v>1917</v>
      </c>
      <c r="D95" s="77" t="s">
        <v>1208</v>
      </c>
      <c r="E95" s="84">
        <v>36966.105000000003</v>
      </c>
      <c r="F95" s="79">
        <v>-6974.1299999999101</v>
      </c>
      <c r="G95" s="80">
        <f t="shared" si="2"/>
        <v>29991.975000000093</v>
      </c>
      <c r="H95" s="81">
        <v>331509.36</v>
      </c>
      <c r="I95" s="79">
        <f t="shared" si="3"/>
        <v>33150.936000000002</v>
      </c>
      <c r="J95" s="82">
        <v>29991.98</v>
      </c>
      <c r="K95" s="82">
        <v>0</v>
      </c>
      <c r="L95" s="83">
        <v>0</v>
      </c>
      <c r="M95" s="83">
        <v>0</v>
      </c>
    </row>
    <row r="96" spans="1:13" x14ac:dyDescent="0.25">
      <c r="A96" s="74" t="s">
        <v>97</v>
      </c>
      <c r="B96" s="75" t="s">
        <v>1209</v>
      </c>
      <c r="C96" s="76">
        <v>1926</v>
      </c>
      <c r="D96" s="77" t="s">
        <v>1209</v>
      </c>
      <c r="E96" s="78">
        <v>0</v>
      </c>
      <c r="F96" s="79">
        <v>-134229.66999999993</v>
      </c>
      <c r="G96" s="80">
        <f t="shared" si="2"/>
        <v>-134229.66999999993</v>
      </c>
      <c r="H96" s="81">
        <v>433413.12</v>
      </c>
      <c r="I96" s="79">
        <f t="shared" si="3"/>
        <v>43341.312000000005</v>
      </c>
      <c r="J96" s="82">
        <v>0</v>
      </c>
      <c r="K96" s="82">
        <v>0</v>
      </c>
      <c r="L96" s="83">
        <v>134229.67000000001</v>
      </c>
      <c r="M96" s="83">
        <v>134229.67000000001</v>
      </c>
    </row>
    <row r="97" spans="1:13" x14ac:dyDescent="0.25">
      <c r="A97" s="74" t="s">
        <v>98</v>
      </c>
      <c r="B97" s="75" t="s">
        <v>1210</v>
      </c>
      <c r="C97" s="76">
        <v>1944</v>
      </c>
      <c r="D97" s="77" t="s">
        <v>1210</v>
      </c>
      <c r="E97" s="78">
        <v>0</v>
      </c>
      <c r="F97" s="79">
        <v>-279447.66999999987</v>
      </c>
      <c r="G97" s="80">
        <f t="shared" si="2"/>
        <v>-279447.66999999987</v>
      </c>
      <c r="H97" s="81">
        <v>1035347.52</v>
      </c>
      <c r="I97" s="79">
        <f t="shared" si="3"/>
        <v>103534.75200000001</v>
      </c>
      <c r="J97" s="82">
        <v>0</v>
      </c>
      <c r="K97" s="82">
        <v>0</v>
      </c>
      <c r="L97" s="83">
        <v>279447.67</v>
      </c>
      <c r="M97" s="83">
        <v>279447.67</v>
      </c>
    </row>
    <row r="98" spans="1:13" x14ac:dyDescent="0.25">
      <c r="A98" s="74" t="s">
        <v>99</v>
      </c>
      <c r="B98" s="75" t="s">
        <v>1211</v>
      </c>
      <c r="C98" s="76">
        <v>1953</v>
      </c>
      <c r="D98" s="77" t="s">
        <v>1211</v>
      </c>
      <c r="E98" s="78">
        <v>0</v>
      </c>
      <c r="F98" s="79">
        <v>-145169.82</v>
      </c>
      <c r="G98" s="80">
        <f t="shared" si="2"/>
        <v>-145169.82</v>
      </c>
      <c r="H98" s="81">
        <v>306082.77</v>
      </c>
      <c r="I98" s="79">
        <f t="shared" si="3"/>
        <v>30608.277000000002</v>
      </c>
      <c r="J98" s="82">
        <v>0</v>
      </c>
      <c r="K98" s="82">
        <v>0</v>
      </c>
      <c r="L98" s="83">
        <v>145169.82</v>
      </c>
      <c r="M98" s="83">
        <v>145169.82</v>
      </c>
    </row>
    <row r="99" spans="1:13" x14ac:dyDescent="0.25">
      <c r="A99" s="74" t="s">
        <v>100</v>
      </c>
      <c r="B99" s="75" t="s">
        <v>1212</v>
      </c>
      <c r="C99" s="76">
        <v>1963</v>
      </c>
      <c r="D99" s="77" t="s">
        <v>1212</v>
      </c>
      <c r="E99" s="78">
        <v>30695.340000000026</v>
      </c>
      <c r="F99" s="79">
        <v>-26756.39000000013</v>
      </c>
      <c r="G99" s="80">
        <f t="shared" si="2"/>
        <v>3938.9499999998952</v>
      </c>
      <c r="H99" s="81">
        <v>683700.99</v>
      </c>
      <c r="I99" s="79">
        <f t="shared" si="3"/>
        <v>68370.099000000002</v>
      </c>
      <c r="J99" s="82">
        <v>3938.95</v>
      </c>
      <c r="K99" s="82">
        <v>0</v>
      </c>
      <c r="L99" s="83">
        <v>0</v>
      </c>
      <c r="M99" s="83">
        <v>0</v>
      </c>
    </row>
    <row r="100" spans="1:13" x14ac:dyDescent="0.25">
      <c r="A100" s="74" t="s">
        <v>105</v>
      </c>
      <c r="B100" s="75" t="s">
        <v>1213</v>
      </c>
      <c r="C100" s="76">
        <v>1965</v>
      </c>
      <c r="D100" s="77" t="s">
        <v>1213</v>
      </c>
      <c r="E100" s="78">
        <v>0</v>
      </c>
      <c r="F100" s="79">
        <v>-85938.959999999963</v>
      </c>
      <c r="G100" s="80">
        <f t="shared" si="2"/>
        <v>-85938.959999999963</v>
      </c>
      <c r="H100" s="81">
        <v>728549.64</v>
      </c>
      <c r="I100" s="79">
        <f t="shared" si="3"/>
        <v>72854.964000000007</v>
      </c>
      <c r="J100" s="82">
        <v>0</v>
      </c>
      <c r="K100" s="82">
        <v>0</v>
      </c>
      <c r="L100" s="83">
        <v>85938.96</v>
      </c>
      <c r="M100" s="83">
        <v>85938.96</v>
      </c>
    </row>
    <row r="101" spans="1:13" x14ac:dyDescent="0.25">
      <c r="A101" s="74" t="s">
        <v>342</v>
      </c>
      <c r="B101" s="75" t="s">
        <v>1214</v>
      </c>
      <c r="C101" s="76">
        <v>1968</v>
      </c>
      <c r="D101" s="77" t="s">
        <v>1214</v>
      </c>
      <c r="E101" s="78">
        <v>46023.201000000001</v>
      </c>
      <c r="F101" s="79">
        <v>608430.62999999977</v>
      </c>
      <c r="G101" s="80">
        <f t="shared" si="2"/>
        <v>654453.83099999977</v>
      </c>
      <c r="H101" s="81">
        <v>463763.3</v>
      </c>
      <c r="I101" s="79">
        <f t="shared" si="3"/>
        <v>46376.33</v>
      </c>
      <c r="J101" s="82">
        <v>46376.33</v>
      </c>
      <c r="K101" s="82">
        <f>G101-J101</f>
        <v>608077.50099999981</v>
      </c>
      <c r="L101" s="83">
        <v>0</v>
      </c>
      <c r="M101" s="83">
        <v>0</v>
      </c>
    </row>
    <row r="102" spans="1:13" x14ac:dyDescent="0.25">
      <c r="A102" s="74" t="s">
        <v>103</v>
      </c>
      <c r="B102" s="75" t="s">
        <v>1215</v>
      </c>
      <c r="C102" s="76">
        <v>1970</v>
      </c>
      <c r="D102" s="77" t="s">
        <v>1215</v>
      </c>
      <c r="E102" s="78">
        <v>0</v>
      </c>
      <c r="F102" s="79">
        <v>-101234.90999999992</v>
      </c>
      <c r="G102" s="80">
        <f t="shared" si="2"/>
        <v>-101234.90999999992</v>
      </c>
      <c r="H102" s="81">
        <v>468130.94999999995</v>
      </c>
      <c r="I102" s="79">
        <f t="shared" si="3"/>
        <v>46813.095000000001</v>
      </c>
      <c r="J102" s="82">
        <v>0</v>
      </c>
      <c r="K102" s="82">
        <v>0</v>
      </c>
      <c r="L102" s="83">
        <v>101234.91</v>
      </c>
      <c r="M102" s="83">
        <v>101234.91</v>
      </c>
    </row>
    <row r="103" spans="1:13" x14ac:dyDescent="0.25">
      <c r="A103" s="74" t="s">
        <v>104</v>
      </c>
      <c r="B103" s="75" t="s">
        <v>1216</v>
      </c>
      <c r="C103" s="76">
        <v>1972</v>
      </c>
      <c r="D103" s="77" t="s">
        <v>1216</v>
      </c>
      <c r="E103" s="78">
        <v>0</v>
      </c>
      <c r="F103" s="79">
        <v>-201385.40999999986</v>
      </c>
      <c r="G103" s="80">
        <f t="shared" si="2"/>
        <v>-201385.40999999986</v>
      </c>
      <c r="H103" s="81">
        <v>339960.18</v>
      </c>
      <c r="I103" s="79">
        <f t="shared" si="3"/>
        <v>33996.018000000004</v>
      </c>
      <c r="J103" s="82">
        <v>0</v>
      </c>
      <c r="K103" s="82">
        <v>0</v>
      </c>
      <c r="L103" s="83">
        <v>201385.41</v>
      </c>
      <c r="M103" s="83">
        <v>201385.41</v>
      </c>
    </row>
    <row r="104" spans="1:13" x14ac:dyDescent="0.25">
      <c r="A104" s="74" t="s">
        <v>244</v>
      </c>
      <c r="B104" s="75" t="s">
        <v>1217</v>
      </c>
      <c r="C104" s="76">
        <v>1975</v>
      </c>
      <c r="D104" s="77" t="s">
        <v>1217</v>
      </c>
      <c r="E104" s="78">
        <v>0</v>
      </c>
      <c r="F104" s="79">
        <v>-213233.25000000009</v>
      </c>
      <c r="G104" s="80">
        <f t="shared" si="2"/>
        <v>-213233.25000000009</v>
      </c>
      <c r="H104" s="81">
        <v>382807.32</v>
      </c>
      <c r="I104" s="79">
        <f t="shared" si="3"/>
        <v>38280.732000000004</v>
      </c>
      <c r="J104" s="82">
        <v>0</v>
      </c>
      <c r="K104" s="82">
        <v>0</v>
      </c>
      <c r="L104" s="83">
        <v>213233.25</v>
      </c>
      <c r="M104" s="83">
        <v>213233.25</v>
      </c>
    </row>
    <row r="105" spans="1:13" x14ac:dyDescent="0.25">
      <c r="A105" s="74" t="s">
        <v>107</v>
      </c>
      <c r="B105" s="75" t="s">
        <v>1218</v>
      </c>
      <c r="C105" s="76">
        <v>1989</v>
      </c>
      <c r="D105" s="77" t="s">
        <v>1218</v>
      </c>
      <c r="E105" s="78">
        <v>29406.663</v>
      </c>
      <c r="F105" s="79">
        <v>-133828.62000000005</v>
      </c>
      <c r="G105" s="80">
        <f t="shared" si="2"/>
        <v>-104421.95700000005</v>
      </c>
      <c r="H105" s="81">
        <v>232397.55000000002</v>
      </c>
      <c r="I105" s="79">
        <f t="shared" si="3"/>
        <v>23239.755000000005</v>
      </c>
      <c r="J105" s="82">
        <v>0</v>
      </c>
      <c r="K105" s="82">
        <v>0</v>
      </c>
      <c r="L105" s="83">
        <v>104421.96</v>
      </c>
      <c r="M105" s="83">
        <v>104421.96</v>
      </c>
    </row>
    <row r="106" spans="1:13" x14ac:dyDescent="0.25">
      <c r="A106" s="74" t="s">
        <v>108</v>
      </c>
      <c r="B106" s="75" t="s">
        <v>1219</v>
      </c>
      <c r="C106" s="76">
        <v>2007</v>
      </c>
      <c r="D106" s="77" t="s">
        <v>1219</v>
      </c>
      <c r="E106" s="78">
        <v>0</v>
      </c>
      <c r="F106" s="79">
        <v>-567323.21999999986</v>
      </c>
      <c r="G106" s="80">
        <f t="shared" si="2"/>
        <v>-567323.21999999986</v>
      </c>
      <c r="H106" s="81">
        <v>850715.87999999989</v>
      </c>
      <c r="I106" s="79">
        <f t="shared" si="3"/>
        <v>85071.587999999989</v>
      </c>
      <c r="J106" s="82">
        <v>0</v>
      </c>
      <c r="K106" s="82">
        <v>0</v>
      </c>
      <c r="L106" s="83">
        <v>567323.21999999986</v>
      </c>
      <c r="M106" s="83">
        <v>567323.21999999986</v>
      </c>
    </row>
    <row r="107" spans="1:13" x14ac:dyDescent="0.25">
      <c r="A107" s="74" t="s">
        <v>109</v>
      </c>
      <c r="B107" s="75" t="s">
        <v>1220</v>
      </c>
      <c r="C107" s="76">
        <v>2088</v>
      </c>
      <c r="D107" s="77" t="s">
        <v>1220</v>
      </c>
      <c r="E107" s="78">
        <v>0</v>
      </c>
      <c r="F107" s="79">
        <v>-222202.68000000011</v>
      </c>
      <c r="G107" s="80">
        <f t="shared" si="2"/>
        <v>-222202.68000000011</v>
      </c>
      <c r="H107" s="81">
        <v>852788.69</v>
      </c>
      <c r="I107" s="79">
        <f t="shared" si="3"/>
        <v>85278.869000000006</v>
      </c>
      <c r="J107" s="82">
        <v>0</v>
      </c>
      <c r="K107" s="82">
        <v>0</v>
      </c>
      <c r="L107" s="83">
        <v>222202.68000000011</v>
      </c>
      <c r="M107" s="83">
        <v>222202.68000000011</v>
      </c>
    </row>
    <row r="108" spans="1:13" x14ac:dyDescent="0.25">
      <c r="A108" s="74" t="s">
        <v>110</v>
      </c>
      <c r="B108" s="75" t="s">
        <v>1221</v>
      </c>
      <c r="C108" s="76">
        <v>2097</v>
      </c>
      <c r="D108" s="77" t="s">
        <v>1221</v>
      </c>
      <c r="E108" s="78">
        <v>0</v>
      </c>
      <c r="F108" s="79">
        <v>-61765.419999999925</v>
      </c>
      <c r="G108" s="80">
        <f t="shared" si="2"/>
        <v>-61765.419999999925</v>
      </c>
      <c r="H108" s="81">
        <v>426793.28</v>
      </c>
      <c r="I108" s="79">
        <f t="shared" si="3"/>
        <v>42679.328000000009</v>
      </c>
      <c r="J108" s="82">
        <v>0</v>
      </c>
      <c r="K108" s="82">
        <v>0</v>
      </c>
      <c r="L108" s="83">
        <v>61765.419999999925</v>
      </c>
      <c r="M108" s="83">
        <v>61765.419999999925</v>
      </c>
    </row>
    <row r="109" spans="1:13" x14ac:dyDescent="0.25">
      <c r="A109" s="74" t="s">
        <v>111</v>
      </c>
      <c r="B109" s="75" t="s">
        <v>1222</v>
      </c>
      <c r="C109" s="76">
        <v>2113</v>
      </c>
      <c r="D109" s="77" t="s">
        <v>1222</v>
      </c>
      <c r="E109" s="78">
        <v>0</v>
      </c>
      <c r="F109" s="79">
        <v>-237243.43999999997</v>
      </c>
      <c r="G109" s="80">
        <f t="shared" si="2"/>
        <v>-237243.43999999997</v>
      </c>
      <c r="H109" s="81">
        <v>189846.93</v>
      </c>
      <c r="I109" s="79">
        <f t="shared" si="3"/>
        <v>18984.692999999999</v>
      </c>
      <c r="J109" s="82">
        <v>0</v>
      </c>
      <c r="K109" s="82">
        <v>0</v>
      </c>
      <c r="L109" s="83">
        <v>237243.43999999997</v>
      </c>
      <c r="M109" s="83">
        <v>237243.43999999997</v>
      </c>
    </row>
    <row r="110" spans="1:13" x14ac:dyDescent="0.25">
      <c r="A110" s="74" t="s">
        <v>112</v>
      </c>
      <c r="B110" s="75" t="s">
        <v>1223</v>
      </c>
      <c r="C110" s="76">
        <v>2124</v>
      </c>
      <c r="D110" s="77" t="s">
        <v>1223</v>
      </c>
      <c r="E110" s="78">
        <v>0</v>
      </c>
      <c r="F110" s="79">
        <v>-764536.26</v>
      </c>
      <c r="G110" s="80">
        <f t="shared" si="2"/>
        <v>-764536.26</v>
      </c>
      <c r="H110" s="81">
        <v>1036115.0100000001</v>
      </c>
      <c r="I110" s="79">
        <f t="shared" si="3"/>
        <v>103611.50100000002</v>
      </c>
      <c r="J110" s="82">
        <v>0</v>
      </c>
      <c r="K110" s="82">
        <v>0</v>
      </c>
      <c r="L110" s="83">
        <v>764536.26</v>
      </c>
      <c r="M110" s="83">
        <v>764536.26</v>
      </c>
    </row>
    <row r="111" spans="1:13" x14ac:dyDescent="0.25">
      <c r="A111" s="74" t="s">
        <v>113</v>
      </c>
      <c r="B111" s="75" t="s">
        <v>1224</v>
      </c>
      <c r="C111" s="76">
        <v>2151</v>
      </c>
      <c r="D111" s="77" t="s">
        <v>1224</v>
      </c>
      <c r="E111" s="78">
        <v>0</v>
      </c>
      <c r="F111" s="79">
        <v>-39913.040000000066</v>
      </c>
      <c r="G111" s="80">
        <f t="shared" si="2"/>
        <v>-39913.040000000066</v>
      </c>
      <c r="H111" s="81">
        <v>394217.45999999996</v>
      </c>
      <c r="I111" s="79">
        <f t="shared" si="3"/>
        <v>39421.745999999999</v>
      </c>
      <c r="J111" s="82">
        <v>0</v>
      </c>
      <c r="K111" s="82">
        <v>0</v>
      </c>
      <c r="L111" s="83">
        <v>39913.040000000066</v>
      </c>
      <c r="M111" s="83">
        <v>39913.040000000066</v>
      </c>
    </row>
    <row r="112" spans="1:13" x14ac:dyDescent="0.25">
      <c r="A112" s="74" t="s">
        <v>114</v>
      </c>
      <c r="B112" s="75" t="s">
        <v>1225</v>
      </c>
      <c r="C112" s="76">
        <v>2169</v>
      </c>
      <c r="D112" s="77" t="s">
        <v>1225</v>
      </c>
      <c r="E112" s="78">
        <v>0</v>
      </c>
      <c r="F112" s="79">
        <v>-1154804.4599999997</v>
      </c>
      <c r="G112" s="80">
        <f t="shared" si="2"/>
        <v>-1154804.4599999997</v>
      </c>
      <c r="H112" s="81">
        <v>2061925.9499999997</v>
      </c>
      <c r="I112" s="79">
        <f t="shared" si="3"/>
        <v>206192.59499999997</v>
      </c>
      <c r="J112" s="82">
        <v>0</v>
      </c>
      <c r="K112" s="82">
        <v>0</v>
      </c>
      <c r="L112" s="83">
        <v>1154804.46</v>
      </c>
      <c r="M112" s="83">
        <v>1154804.46</v>
      </c>
    </row>
    <row r="113" spans="1:13" x14ac:dyDescent="0.25">
      <c r="A113" s="74" t="s">
        <v>115</v>
      </c>
      <c r="B113" s="75" t="s">
        <v>1226</v>
      </c>
      <c r="C113" s="76">
        <v>2295</v>
      </c>
      <c r="D113" s="77" t="s">
        <v>1226</v>
      </c>
      <c r="E113" s="78">
        <v>0</v>
      </c>
      <c r="F113" s="79">
        <v>-550165.88000000012</v>
      </c>
      <c r="G113" s="80">
        <f t="shared" si="2"/>
        <v>-550165.88000000012</v>
      </c>
      <c r="H113" s="81">
        <v>1026255.72</v>
      </c>
      <c r="I113" s="79">
        <f t="shared" si="3"/>
        <v>102625.572</v>
      </c>
      <c r="J113" s="82">
        <v>0</v>
      </c>
      <c r="K113" s="82">
        <v>0</v>
      </c>
      <c r="L113" s="83">
        <v>550165.88</v>
      </c>
      <c r="M113" s="83">
        <v>550165.88</v>
      </c>
    </row>
    <row r="114" spans="1:13" x14ac:dyDescent="0.25">
      <c r="A114" s="74" t="s">
        <v>116</v>
      </c>
      <c r="B114" s="75" t="s">
        <v>1227</v>
      </c>
      <c r="C114" s="76">
        <v>2313</v>
      </c>
      <c r="D114" s="77" t="s">
        <v>1227</v>
      </c>
      <c r="E114" s="78">
        <v>385793.43000000063</v>
      </c>
      <c r="F114" s="79">
        <v>196194.37999999849</v>
      </c>
      <c r="G114" s="80">
        <f t="shared" si="2"/>
        <v>581987.80999999912</v>
      </c>
      <c r="H114" s="81">
        <v>4521930</v>
      </c>
      <c r="I114" s="79">
        <f t="shared" si="3"/>
        <v>452193</v>
      </c>
      <c r="J114" s="82">
        <v>452193</v>
      </c>
      <c r="K114" s="82">
        <f>G114-J114</f>
        <v>129794.80999999912</v>
      </c>
      <c r="L114" s="83">
        <v>0</v>
      </c>
      <c r="M114" s="83">
        <v>0</v>
      </c>
    </row>
    <row r="115" spans="1:13" x14ac:dyDescent="0.25">
      <c r="A115" s="74" t="s">
        <v>117</v>
      </c>
      <c r="B115" s="75" t="s">
        <v>1228</v>
      </c>
      <c r="C115" s="76">
        <v>2322</v>
      </c>
      <c r="D115" s="77" t="s">
        <v>1228</v>
      </c>
      <c r="E115" s="78">
        <v>263062.8</v>
      </c>
      <c r="F115" s="79">
        <v>48084.320000000065</v>
      </c>
      <c r="G115" s="80">
        <f t="shared" si="2"/>
        <v>311147.12000000005</v>
      </c>
      <c r="H115" s="81">
        <v>2640288.2099999995</v>
      </c>
      <c r="I115" s="79">
        <f t="shared" si="3"/>
        <v>264028.82099999994</v>
      </c>
      <c r="J115" s="82">
        <v>264028.82</v>
      </c>
      <c r="K115" s="82">
        <f>G115-J115</f>
        <v>47118.300000000047</v>
      </c>
      <c r="L115" s="83">
        <v>0</v>
      </c>
      <c r="M115" s="83">
        <v>0</v>
      </c>
    </row>
    <row r="116" spans="1:13" x14ac:dyDescent="0.25">
      <c r="A116" s="74" t="s">
        <v>118</v>
      </c>
      <c r="B116" s="75" t="s">
        <v>1229</v>
      </c>
      <c r="C116" s="76">
        <v>2369</v>
      </c>
      <c r="D116" s="77" t="s">
        <v>1229</v>
      </c>
      <c r="E116" s="78">
        <v>0</v>
      </c>
      <c r="F116" s="79">
        <v>-17520.409999999858</v>
      </c>
      <c r="G116" s="80">
        <f t="shared" si="2"/>
        <v>-17520.409999999858</v>
      </c>
      <c r="H116" s="81">
        <v>529288.19999999995</v>
      </c>
      <c r="I116" s="79">
        <f t="shared" si="3"/>
        <v>52928.82</v>
      </c>
      <c r="J116" s="82">
        <v>0</v>
      </c>
      <c r="K116" s="82">
        <v>0</v>
      </c>
      <c r="L116" s="83">
        <v>17520.41</v>
      </c>
      <c r="M116" s="83">
        <v>17520.41</v>
      </c>
    </row>
    <row r="117" spans="1:13" x14ac:dyDescent="0.25">
      <c r="A117" s="74" t="s">
        <v>119</v>
      </c>
      <c r="B117" s="75" t="s">
        <v>1230</v>
      </c>
      <c r="C117" s="76">
        <v>2376</v>
      </c>
      <c r="D117" s="77" t="s">
        <v>1230</v>
      </c>
      <c r="E117" s="78">
        <v>0</v>
      </c>
      <c r="F117" s="79">
        <v>-85262.389999999898</v>
      </c>
      <c r="G117" s="80">
        <f t="shared" si="2"/>
        <v>-85262.389999999898</v>
      </c>
      <c r="H117" s="81">
        <v>311568.39</v>
      </c>
      <c r="I117" s="79">
        <f t="shared" si="3"/>
        <v>31156.839000000004</v>
      </c>
      <c r="J117" s="82">
        <v>0</v>
      </c>
      <c r="K117" s="82">
        <v>0</v>
      </c>
      <c r="L117" s="83">
        <v>85262.39</v>
      </c>
      <c r="M117" s="83">
        <v>85262.39</v>
      </c>
    </row>
    <row r="118" spans="1:13" x14ac:dyDescent="0.25">
      <c r="A118" s="74" t="s">
        <v>120</v>
      </c>
      <c r="B118" s="75" t="s">
        <v>1231</v>
      </c>
      <c r="C118" s="76">
        <v>2403</v>
      </c>
      <c r="D118" s="77" t="s">
        <v>1232</v>
      </c>
      <c r="E118" s="78">
        <v>0</v>
      </c>
      <c r="F118" s="79">
        <v>-180886.0500000001</v>
      </c>
      <c r="G118" s="80">
        <f t="shared" si="2"/>
        <v>-180886.0500000001</v>
      </c>
      <c r="H118" s="81">
        <v>613944.65999999992</v>
      </c>
      <c r="I118" s="79">
        <f t="shared" si="3"/>
        <v>61394.465999999993</v>
      </c>
      <c r="J118" s="82">
        <v>0</v>
      </c>
      <c r="K118" s="82">
        <v>0</v>
      </c>
      <c r="L118" s="83">
        <v>180886.05</v>
      </c>
      <c r="M118" s="83">
        <v>180886.05</v>
      </c>
    </row>
    <row r="119" spans="1:13" x14ac:dyDescent="0.25">
      <c r="A119" s="74" t="s">
        <v>121</v>
      </c>
      <c r="B119" s="75" t="s">
        <v>1233</v>
      </c>
      <c r="C119" s="76">
        <v>2457</v>
      </c>
      <c r="D119" s="77" t="s">
        <v>1233</v>
      </c>
      <c r="E119" s="78">
        <v>0</v>
      </c>
      <c r="F119" s="79">
        <v>27263.349999999977</v>
      </c>
      <c r="G119" s="80">
        <f t="shared" si="2"/>
        <v>27263.349999999977</v>
      </c>
      <c r="H119" s="81">
        <v>422540.99999999994</v>
      </c>
      <c r="I119" s="79">
        <f t="shared" si="3"/>
        <v>42254.1</v>
      </c>
      <c r="J119" s="82">
        <v>27263.35</v>
      </c>
      <c r="K119" s="82">
        <v>0</v>
      </c>
      <c r="L119" s="83">
        <v>0</v>
      </c>
      <c r="M119" s="83">
        <v>0</v>
      </c>
    </row>
    <row r="120" spans="1:13" x14ac:dyDescent="0.25">
      <c r="A120" s="74" t="s">
        <v>122</v>
      </c>
      <c r="B120" s="75" t="s">
        <v>1234</v>
      </c>
      <c r="C120" s="76">
        <v>2466</v>
      </c>
      <c r="D120" s="77" t="s">
        <v>1234</v>
      </c>
      <c r="E120" s="78">
        <v>0</v>
      </c>
      <c r="F120" s="79">
        <v>-707571.0700000003</v>
      </c>
      <c r="G120" s="80">
        <f t="shared" si="2"/>
        <v>-707571.0700000003</v>
      </c>
      <c r="H120" s="81">
        <v>842561.58</v>
      </c>
      <c r="I120" s="79">
        <f t="shared" si="3"/>
        <v>84256.157999999996</v>
      </c>
      <c r="J120" s="82">
        <v>0</v>
      </c>
      <c r="K120" s="82">
        <v>0</v>
      </c>
      <c r="L120" s="83">
        <v>707571.0700000003</v>
      </c>
      <c r="M120" s="83">
        <v>707571.0700000003</v>
      </c>
    </row>
    <row r="121" spans="1:13" x14ac:dyDescent="0.25">
      <c r="A121" s="74" t="s">
        <v>123</v>
      </c>
      <c r="B121" s="75" t="s">
        <v>1235</v>
      </c>
      <c r="C121" s="76">
        <v>2493</v>
      </c>
      <c r="D121" s="77" t="s">
        <v>1235</v>
      </c>
      <c r="E121" s="78">
        <v>0</v>
      </c>
      <c r="F121" s="79">
        <v>-167237.18</v>
      </c>
      <c r="G121" s="80">
        <f t="shared" si="2"/>
        <v>-167237.18</v>
      </c>
      <c r="H121" s="81">
        <v>236837.55000000002</v>
      </c>
      <c r="I121" s="79">
        <f t="shared" si="3"/>
        <v>23683.755000000005</v>
      </c>
      <c r="J121" s="82">
        <v>0</v>
      </c>
      <c r="K121" s="82">
        <v>0</v>
      </c>
      <c r="L121" s="83">
        <v>167237.18</v>
      </c>
      <c r="M121" s="83">
        <v>167237.18</v>
      </c>
    </row>
    <row r="122" spans="1:13" x14ac:dyDescent="0.25">
      <c r="A122" s="74" t="s">
        <v>124</v>
      </c>
      <c r="B122" s="75" t="s">
        <v>1236</v>
      </c>
      <c r="C122" s="76">
        <v>2502</v>
      </c>
      <c r="D122" s="77" t="s">
        <v>1236</v>
      </c>
      <c r="E122" s="78">
        <v>0</v>
      </c>
      <c r="F122" s="79">
        <v>-206170.80000000005</v>
      </c>
      <c r="G122" s="80">
        <f t="shared" si="2"/>
        <v>-206170.80000000005</v>
      </c>
      <c r="H122" s="81">
        <v>705698.85999999987</v>
      </c>
      <c r="I122" s="79">
        <f t="shared" si="3"/>
        <v>70569.885999999984</v>
      </c>
      <c r="J122" s="82">
        <v>0</v>
      </c>
      <c r="K122" s="82">
        <v>0</v>
      </c>
      <c r="L122" s="83">
        <v>206170.80000000005</v>
      </c>
      <c r="M122" s="83">
        <v>206170.80000000005</v>
      </c>
    </row>
    <row r="123" spans="1:13" x14ac:dyDescent="0.25">
      <c r="A123" s="74" t="s">
        <v>125</v>
      </c>
      <c r="B123" s="75" t="s">
        <v>1237</v>
      </c>
      <c r="C123" s="76">
        <v>2511</v>
      </c>
      <c r="D123" s="77" t="s">
        <v>1237</v>
      </c>
      <c r="E123" s="78">
        <v>0</v>
      </c>
      <c r="F123" s="79">
        <v>-650222.71999999986</v>
      </c>
      <c r="G123" s="80">
        <f t="shared" si="2"/>
        <v>-650222.71999999986</v>
      </c>
      <c r="H123" s="81">
        <v>1578524.22</v>
      </c>
      <c r="I123" s="79">
        <f t="shared" si="3"/>
        <v>157852.42200000002</v>
      </c>
      <c r="J123" s="82">
        <v>0</v>
      </c>
      <c r="K123" s="82">
        <v>0</v>
      </c>
      <c r="L123" s="83">
        <v>650222.71999999986</v>
      </c>
      <c r="M123" s="83">
        <v>650222.71999999986</v>
      </c>
    </row>
    <row r="124" spans="1:13" x14ac:dyDescent="0.25">
      <c r="A124" s="74" t="s">
        <v>126</v>
      </c>
      <c r="B124" s="75" t="s">
        <v>1238</v>
      </c>
      <c r="C124" s="76">
        <v>2520</v>
      </c>
      <c r="D124" s="77" t="s">
        <v>1238</v>
      </c>
      <c r="E124" s="78">
        <v>0</v>
      </c>
      <c r="F124" s="79">
        <v>-317060.41000000003</v>
      </c>
      <c r="G124" s="80">
        <f t="shared" si="2"/>
        <v>-317060.41000000003</v>
      </c>
      <c r="H124" s="81">
        <v>218238.71999999997</v>
      </c>
      <c r="I124" s="79">
        <f t="shared" si="3"/>
        <v>21823.871999999999</v>
      </c>
      <c r="J124" s="82">
        <v>0</v>
      </c>
      <c r="K124" s="82">
        <v>0</v>
      </c>
      <c r="L124" s="83">
        <v>317060.41000000003</v>
      </c>
      <c r="M124" s="83">
        <v>317060.41000000003</v>
      </c>
    </row>
    <row r="125" spans="1:13" x14ac:dyDescent="0.25">
      <c r="A125" s="74" t="s">
        <v>128</v>
      </c>
      <c r="B125" s="75" t="s">
        <v>1239</v>
      </c>
      <c r="C125" s="76">
        <v>2556</v>
      </c>
      <c r="D125" s="77" t="s">
        <v>1239</v>
      </c>
      <c r="E125" s="78">
        <v>0</v>
      </c>
      <c r="F125" s="79">
        <v>-64947.660000000062</v>
      </c>
      <c r="G125" s="80">
        <f t="shared" si="2"/>
        <v>-64947.660000000062</v>
      </c>
      <c r="H125" s="81">
        <v>312013.17000000004</v>
      </c>
      <c r="I125" s="79">
        <f t="shared" si="3"/>
        <v>31201.317000000006</v>
      </c>
      <c r="J125" s="82">
        <v>0</v>
      </c>
      <c r="K125" s="82">
        <v>0</v>
      </c>
      <c r="L125" s="83">
        <v>64947.660000000062</v>
      </c>
      <c r="M125" s="83">
        <v>64947.660000000062</v>
      </c>
    </row>
    <row r="126" spans="1:13" x14ac:dyDescent="0.25">
      <c r="A126" s="74" t="s">
        <v>208</v>
      </c>
      <c r="B126" s="75" t="s">
        <v>1240</v>
      </c>
      <c r="C126" s="76">
        <v>2673</v>
      </c>
      <c r="D126" s="77" t="s">
        <v>1240</v>
      </c>
      <c r="E126" s="78">
        <v>0</v>
      </c>
      <c r="F126" s="79">
        <v>-245511.31999999995</v>
      </c>
      <c r="G126" s="80">
        <f t="shared" si="2"/>
        <v>-245511.31999999995</v>
      </c>
      <c r="H126" s="81">
        <v>509781.25</v>
      </c>
      <c r="I126" s="79">
        <f t="shared" si="3"/>
        <v>50978.125</v>
      </c>
      <c r="J126" s="82">
        <v>0</v>
      </c>
      <c r="K126" s="82">
        <v>0</v>
      </c>
      <c r="L126" s="83">
        <v>245511.31999999995</v>
      </c>
      <c r="M126" s="83">
        <v>245511.31999999995</v>
      </c>
    </row>
    <row r="127" spans="1:13" x14ac:dyDescent="0.25">
      <c r="A127" s="74" t="s">
        <v>127</v>
      </c>
      <c r="B127" s="75" t="s">
        <v>4</v>
      </c>
      <c r="C127" s="76">
        <v>2682</v>
      </c>
      <c r="D127" s="77" t="s">
        <v>4</v>
      </c>
      <c r="E127" s="78">
        <v>0</v>
      </c>
      <c r="F127" s="79">
        <v>-79686.600000000035</v>
      </c>
      <c r="G127" s="80">
        <f t="shared" si="2"/>
        <v>-79686.600000000035</v>
      </c>
      <c r="H127" s="81">
        <v>175762.23</v>
      </c>
      <c r="I127" s="79">
        <f t="shared" si="3"/>
        <v>17576.223000000002</v>
      </c>
      <c r="J127" s="82">
        <v>0</v>
      </c>
      <c r="K127" s="82">
        <v>0</v>
      </c>
      <c r="L127" s="83">
        <v>79686.600000000035</v>
      </c>
      <c r="M127" s="83">
        <v>79686.600000000035</v>
      </c>
    </row>
    <row r="128" spans="1:13" x14ac:dyDescent="0.25">
      <c r="A128" s="74" t="s">
        <v>130</v>
      </c>
      <c r="B128" s="75" t="s">
        <v>1241</v>
      </c>
      <c r="C128" s="76">
        <v>2709</v>
      </c>
      <c r="D128" s="77" t="s">
        <v>1241</v>
      </c>
      <c r="E128" s="78">
        <v>0</v>
      </c>
      <c r="F128" s="79">
        <v>-372755.62999999989</v>
      </c>
      <c r="G128" s="80">
        <f t="shared" si="2"/>
        <v>-372755.62999999989</v>
      </c>
      <c r="H128" s="81">
        <v>1827897.54</v>
      </c>
      <c r="I128" s="79">
        <f t="shared" si="3"/>
        <v>182789.75400000002</v>
      </c>
      <c r="J128" s="82">
        <v>0</v>
      </c>
      <c r="K128" s="82">
        <v>0</v>
      </c>
      <c r="L128" s="83">
        <v>370675.65</v>
      </c>
      <c r="M128" s="83">
        <v>370675.65</v>
      </c>
    </row>
    <row r="129" spans="1:13" x14ac:dyDescent="0.25">
      <c r="A129" s="74" t="s">
        <v>131</v>
      </c>
      <c r="B129" s="75" t="s">
        <v>1242</v>
      </c>
      <c r="C129" s="76">
        <v>2718</v>
      </c>
      <c r="D129" s="77" t="s">
        <v>1242</v>
      </c>
      <c r="E129" s="78">
        <v>0</v>
      </c>
      <c r="F129" s="79">
        <v>-419831.88</v>
      </c>
      <c r="G129" s="80">
        <f t="shared" si="2"/>
        <v>-419831.88</v>
      </c>
      <c r="H129" s="81">
        <v>669125.70000000007</v>
      </c>
      <c r="I129" s="79">
        <f t="shared" si="3"/>
        <v>66912.570000000007</v>
      </c>
      <c r="J129" s="82">
        <v>0</v>
      </c>
      <c r="K129" s="82">
        <v>0</v>
      </c>
      <c r="L129" s="83">
        <v>419831.88</v>
      </c>
      <c r="M129" s="83">
        <v>419831.88</v>
      </c>
    </row>
    <row r="130" spans="1:13" x14ac:dyDescent="0.25">
      <c r="A130" s="74" t="s">
        <v>132</v>
      </c>
      <c r="B130" s="75" t="s">
        <v>1243</v>
      </c>
      <c r="C130" s="76">
        <v>2727</v>
      </c>
      <c r="D130" s="77" t="s">
        <v>1243</v>
      </c>
      <c r="E130" s="78">
        <v>0</v>
      </c>
      <c r="F130" s="79">
        <v>-437501.6700000001</v>
      </c>
      <c r="G130" s="80">
        <f t="shared" si="2"/>
        <v>-437501.6700000001</v>
      </c>
      <c r="H130" s="81">
        <v>636331.92000000004</v>
      </c>
      <c r="I130" s="79">
        <f t="shared" si="3"/>
        <v>63633.19200000001</v>
      </c>
      <c r="J130" s="82">
        <v>0</v>
      </c>
      <c r="K130" s="82">
        <v>0</v>
      </c>
      <c r="L130" s="83">
        <v>437501.6700000001</v>
      </c>
      <c r="M130" s="83">
        <v>437501.6700000001</v>
      </c>
    </row>
    <row r="131" spans="1:13" x14ac:dyDescent="0.25">
      <c r="A131" s="74" t="s">
        <v>133</v>
      </c>
      <c r="B131" s="75" t="s">
        <v>1244</v>
      </c>
      <c r="C131" s="76">
        <v>2754</v>
      </c>
      <c r="D131" s="77" t="s">
        <v>1244</v>
      </c>
      <c r="E131" s="78">
        <v>0</v>
      </c>
      <c r="F131" s="79">
        <v>-161085.34000000008</v>
      </c>
      <c r="G131" s="80">
        <f t="shared" si="2"/>
        <v>-161085.34000000008</v>
      </c>
      <c r="H131" s="81">
        <v>289181.13</v>
      </c>
      <c r="I131" s="79">
        <f t="shared" si="3"/>
        <v>28918.113000000001</v>
      </c>
      <c r="J131" s="82">
        <v>0</v>
      </c>
      <c r="K131" s="82">
        <v>0</v>
      </c>
      <c r="L131" s="83">
        <v>161085.34000000008</v>
      </c>
      <c r="M131" s="83">
        <v>161085.34000000008</v>
      </c>
    </row>
    <row r="132" spans="1:13" x14ac:dyDescent="0.25">
      <c r="A132" s="74" t="s">
        <v>71</v>
      </c>
      <c r="B132" s="75" t="s">
        <v>1245</v>
      </c>
      <c r="C132" s="76">
        <v>2763</v>
      </c>
      <c r="D132" s="77" t="s">
        <v>1245</v>
      </c>
      <c r="E132" s="78">
        <v>0</v>
      </c>
      <c r="F132" s="79">
        <v>-298124.67000000004</v>
      </c>
      <c r="G132" s="80">
        <f t="shared" si="2"/>
        <v>-298124.67000000004</v>
      </c>
      <c r="H132" s="81">
        <v>532909.80000000005</v>
      </c>
      <c r="I132" s="79">
        <f t="shared" si="3"/>
        <v>53290.98000000001</v>
      </c>
      <c r="J132" s="82">
        <v>0</v>
      </c>
      <c r="K132" s="82">
        <v>0</v>
      </c>
      <c r="L132" s="83">
        <v>298124.67000000004</v>
      </c>
      <c r="M132" s="83">
        <v>298124.67000000004</v>
      </c>
    </row>
    <row r="133" spans="1:13" x14ac:dyDescent="0.25">
      <c r="A133" s="74" t="s">
        <v>141</v>
      </c>
      <c r="B133" s="75" t="s">
        <v>5</v>
      </c>
      <c r="C133" s="76">
        <v>2766</v>
      </c>
      <c r="D133" s="77" t="s">
        <v>5</v>
      </c>
      <c r="E133" s="78">
        <v>0</v>
      </c>
      <c r="F133" s="79">
        <v>-236449.74999999994</v>
      </c>
      <c r="G133" s="80">
        <f t="shared" ref="G133:G196" si="5">E133+F133</f>
        <v>-236449.74999999994</v>
      </c>
      <c r="H133" s="81">
        <v>308841.39999999997</v>
      </c>
      <c r="I133" s="79">
        <f t="shared" ref="I133:I196" si="6">H133*0.1</f>
        <v>30884.14</v>
      </c>
      <c r="J133" s="82">
        <v>0</v>
      </c>
      <c r="K133" s="82">
        <v>0</v>
      </c>
      <c r="L133" s="83">
        <v>236449.74999999994</v>
      </c>
      <c r="M133" s="83">
        <v>236449.74999999994</v>
      </c>
    </row>
    <row r="134" spans="1:13" x14ac:dyDescent="0.25">
      <c r="A134" s="74" t="s">
        <v>134</v>
      </c>
      <c r="B134" s="75" t="s">
        <v>1246</v>
      </c>
      <c r="C134" s="76">
        <v>2772</v>
      </c>
      <c r="D134" s="77" t="s">
        <v>1246</v>
      </c>
      <c r="E134" s="78">
        <v>0</v>
      </c>
      <c r="F134" s="79">
        <v>-193891.92000000004</v>
      </c>
      <c r="G134" s="80">
        <f t="shared" si="5"/>
        <v>-193891.92000000004</v>
      </c>
      <c r="H134" s="81">
        <v>260157.40000000002</v>
      </c>
      <c r="I134" s="79">
        <f t="shared" si="6"/>
        <v>26015.740000000005</v>
      </c>
      <c r="J134" s="82">
        <v>0</v>
      </c>
      <c r="K134" s="82">
        <v>0</v>
      </c>
      <c r="L134" s="83">
        <v>193891.92000000004</v>
      </c>
      <c r="M134" s="83">
        <v>193891.92000000004</v>
      </c>
    </row>
    <row r="135" spans="1:13" x14ac:dyDescent="0.25">
      <c r="A135" s="74" t="s">
        <v>135</v>
      </c>
      <c r="B135" s="75" t="s">
        <v>1247</v>
      </c>
      <c r="C135" s="76">
        <v>2781</v>
      </c>
      <c r="D135" s="77" t="s">
        <v>1247</v>
      </c>
      <c r="E135" s="78">
        <v>0</v>
      </c>
      <c r="F135" s="79">
        <v>-9689.7199999998556</v>
      </c>
      <c r="G135" s="80">
        <f t="shared" si="5"/>
        <v>-9689.7199999998556</v>
      </c>
      <c r="H135" s="81">
        <v>1133077.0500000003</v>
      </c>
      <c r="I135" s="79">
        <f t="shared" si="6"/>
        <v>113307.70500000003</v>
      </c>
      <c r="J135" s="82">
        <v>0</v>
      </c>
      <c r="K135" s="82">
        <v>0</v>
      </c>
      <c r="L135" s="83">
        <v>9689.7199999998556</v>
      </c>
      <c r="M135" s="83">
        <v>9689.7199999998556</v>
      </c>
    </row>
    <row r="136" spans="1:13" x14ac:dyDescent="0.25">
      <c r="A136" s="74" t="s">
        <v>136</v>
      </c>
      <c r="B136" s="75" t="s">
        <v>1248</v>
      </c>
      <c r="C136" s="76">
        <v>2826</v>
      </c>
      <c r="D136" s="77" t="s">
        <v>1248</v>
      </c>
      <c r="E136" s="78">
        <v>0</v>
      </c>
      <c r="F136" s="79">
        <v>-768811.63000000024</v>
      </c>
      <c r="G136" s="80">
        <f t="shared" si="5"/>
        <v>-768811.63000000024</v>
      </c>
      <c r="H136" s="81">
        <v>1229162.5999999999</v>
      </c>
      <c r="I136" s="79">
        <f t="shared" si="6"/>
        <v>122916.26</v>
      </c>
      <c r="J136" s="82">
        <v>0</v>
      </c>
      <c r="K136" s="82">
        <v>0</v>
      </c>
      <c r="L136" s="83">
        <v>768811.63000000024</v>
      </c>
      <c r="M136" s="83">
        <v>768811.63000000024</v>
      </c>
    </row>
    <row r="137" spans="1:13" x14ac:dyDescent="0.25">
      <c r="A137" s="74" t="s">
        <v>137</v>
      </c>
      <c r="B137" s="75" t="s">
        <v>1249</v>
      </c>
      <c r="C137" s="76">
        <v>2846</v>
      </c>
      <c r="D137" s="77" t="s">
        <v>1249</v>
      </c>
      <c r="E137" s="78">
        <v>0</v>
      </c>
      <c r="F137" s="79">
        <v>-15345.929999999964</v>
      </c>
      <c r="G137" s="80">
        <f t="shared" si="5"/>
        <v>-15345.929999999964</v>
      </c>
      <c r="H137" s="81">
        <v>245519.04</v>
      </c>
      <c r="I137" s="79">
        <f t="shared" si="6"/>
        <v>24551.904000000002</v>
      </c>
      <c r="J137" s="82">
        <v>0</v>
      </c>
      <c r="K137" s="82">
        <v>0</v>
      </c>
      <c r="L137" s="83">
        <v>15345.929999999964</v>
      </c>
      <c r="M137" s="83">
        <v>15345.929999999964</v>
      </c>
    </row>
    <row r="138" spans="1:13" x14ac:dyDescent="0.25">
      <c r="A138" s="74" t="s">
        <v>138</v>
      </c>
      <c r="B138" s="75" t="s">
        <v>1250</v>
      </c>
      <c r="C138" s="76">
        <v>2862</v>
      </c>
      <c r="D138" s="77" t="s">
        <v>1250</v>
      </c>
      <c r="E138" s="78">
        <v>0</v>
      </c>
      <c r="F138" s="79">
        <v>-27738.130000000005</v>
      </c>
      <c r="G138" s="80">
        <f t="shared" si="5"/>
        <v>-27738.130000000005</v>
      </c>
      <c r="H138" s="81">
        <v>918027</v>
      </c>
      <c r="I138" s="79">
        <f t="shared" si="6"/>
        <v>91802.700000000012</v>
      </c>
      <c r="J138" s="82">
        <v>0</v>
      </c>
      <c r="K138" s="82">
        <v>0</v>
      </c>
      <c r="L138" s="83">
        <v>27738.130000000005</v>
      </c>
      <c r="M138" s="83">
        <v>27738.130000000005</v>
      </c>
    </row>
    <row r="139" spans="1:13" x14ac:dyDescent="0.25">
      <c r="A139" s="74" t="s">
        <v>139</v>
      </c>
      <c r="B139" s="75" t="s">
        <v>1251</v>
      </c>
      <c r="C139" s="76">
        <v>2977</v>
      </c>
      <c r="D139" s="77" t="s">
        <v>1251</v>
      </c>
      <c r="E139" s="78">
        <v>0</v>
      </c>
      <c r="F139" s="79">
        <v>-378837.6399999999</v>
      </c>
      <c r="G139" s="80">
        <f t="shared" si="5"/>
        <v>-378837.6399999999</v>
      </c>
      <c r="H139" s="81">
        <v>476507.64</v>
      </c>
      <c r="I139" s="79">
        <f t="shared" si="6"/>
        <v>47650.764000000003</v>
      </c>
      <c r="J139" s="82">
        <v>0</v>
      </c>
      <c r="K139" s="82">
        <v>0</v>
      </c>
      <c r="L139" s="83">
        <v>378837.6399999999</v>
      </c>
      <c r="M139" s="83">
        <v>378837.6399999999</v>
      </c>
    </row>
    <row r="140" spans="1:13" x14ac:dyDescent="0.25">
      <c r="A140" s="74" t="s">
        <v>140</v>
      </c>
      <c r="B140" s="75" t="s">
        <v>1252</v>
      </c>
      <c r="C140" s="76">
        <v>2988</v>
      </c>
      <c r="D140" s="77" t="s">
        <v>1252</v>
      </c>
      <c r="E140" s="78">
        <v>0</v>
      </c>
      <c r="F140" s="79">
        <v>-164131.09000000003</v>
      </c>
      <c r="G140" s="80">
        <f t="shared" si="5"/>
        <v>-164131.09000000003</v>
      </c>
      <c r="H140" s="81">
        <v>356046.39</v>
      </c>
      <c r="I140" s="79">
        <f t="shared" si="6"/>
        <v>35604.639000000003</v>
      </c>
      <c r="J140" s="82">
        <v>0</v>
      </c>
      <c r="K140" s="82">
        <v>0</v>
      </c>
      <c r="L140" s="83">
        <v>164131.09000000003</v>
      </c>
      <c r="M140" s="83">
        <v>164131.09000000003</v>
      </c>
    </row>
    <row r="141" spans="1:13" x14ac:dyDescent="0.25">
      <c r="A141" s="74" t="s">
        <v>142</v>
      </c>
      <c r="B141" s="75" t="s">
        <v>1253</v>
      </c>
      <c r="C141" s="76">
        <v>3029</v>
      </c>
      <c r="D141" s="77" t="s">
        <v>1253</v>
      </c>
      <c r="E141" s="78">
        <v>46995.239999999991</v>
      </c>
      <c r="F141" s="79">
        <v>-271921.46999999951</v>
      </c>
      <c r="G141" s="80">
        <f t="shared" si="5"/>
        <v>-224926.22999999952</v>
      </c>
      <c r="H141" s="81">
        <v>1274794.95</v>
      </c>
      <c r="I141" s="79">
        <f t="shared" si="6"/>
        <v>127479.495</v>
      </c>
      <c r="J141" s="82">
        <v>0</v>
      </c>
      <c r="K141" s="82">
        <v>0</v>
      </c>
      <c r="L141" s="83">
        <v>224926.47</v>
      </c>
      <c r="M141" s="83">
        <v>224926.47</v>
      </c>
    </row>
    <row r="142" spans="1:13" x14ac:dyDescent="0.25">
      <c r="A142" s="74" t="s">
        <v>143</v>
      </c>
      <c r="B142" s="75" t="s">
        <v>1254</v>
      </c>
      <c r="C142" s="76">
        <v>3033</v>
      </c>
      <c r="D142" s="77" t="s">
        <v>1254</v>
      </c>
      <c r="E142" s="78">
        <v>0</v>
      </c>
      <c r="F142" s="79">
        <v>-70362.289999999921</v>
      </c>
      <c r="G142" s="80">
        <f t="shared" si="5"/>
        <v>-70362.289999999921</v>
      </c>
      <c r="H142" s="81">
        <v>331357.59999999998</v>
      </c>
      <c r="I142" s="79">
        <f t="shared" si="6"/>
        <v>33135.760000000002</v>
      </c>
      <c r="J142" s="82">
        <v>0</v>
      </c>
      <c r="K142" s="82">
        <v>0</v>
      </c>
      <c r="L142" s="83">
        <v>70362.289999999921</v>
      </c>
      <c r="M142" s="83">
        <v>70362.289999999921</v>
      </c>
    </row>
    <row r="143" spans="1:13" x14ac:dyDescent="0.25">
      <c r="A143" s="74" t="s">
        <v>144</v>
      </c>
      <c r="B143" s="75" t="s">
        <v>1255</v>
      </c>
      <c r="C143" s="76">
        <v>3042</v>
      </c>
      <c r="D143" s="77" t="s">
        <v>1255</v>
      </c>
      <c r="E143" s="78">
        <v>0</v>
      </c>
      <c r="F143" s="79">
        <v>-558506.02</v>
      </c>
      <c r="G143" s="80">
        <f t="shared" si="5"/>
        <v>-558506.02</v>
      </c>
      <c r="H143" s="81">
        <v>574707.77</v>
      </c>
      <c r="I143" s="79">
        <f t="shared" si="6"/>
        <v>57470.777000000002</v>
      </c>
      <c r="J143" s="82">
        <v>0</v>
      </c>
      <c r="K143" s="82">
        <v>0</v>
      </c>
      <c r="L143" s="83">
        <v>558506.02</v>
      </c>
      <c r="M143" s="83">
        <v>558506.02</v>
      </c>
    </row>
    <row r="144" spans="1:13" x14ac:dyDescent="0.25">
      <c r="A144" s="74" t="s">
        <v>145</v>
      </c>
      <c r="B144" s="75" t="s">
        <v>1256</v>
      </c>
      <c r="C144" s="76">
        <v>3060</v>
      </c>
      <c r="D144" s="77" t="s">
        <v>1256</v>
      </c>
      <c r="E144" s="78">
        <v>0</v>
      </c>
      <c r="F144" s="79">
        <v>-320342.2300000001</v>
      </c>
      <c r="G144" s="80">
        <f t="shared" si="5"/>
        <v>-320342.2300000001</v>
      </c>
      <c r="H144" s="81">
        <v>1038561.2999999999</v>
      </c>
      <c r="I144" s="79">
        <f t="shared" si="6"/>
        <v>103856.13</v>
      </c>
      <c r="J144" s="82">
        <v>0</v>
      </c>
      <c r="K144" s="82">
        <v>0</v>
      </c>
      <c r="L144" s="83">
        <v>320342.2300000001</v>
      </c>
      <c r="M144" s="83">
        <v>320342.2300000001</v>
      </c>
    </row>
    <row r="145" spans="1:13" x14ac:dyDescent="0.25">
      <c r="A145" s="74" t="s">
        <v>147</v>
      </c>
      <c r="B145" s="75" t="s">
        <v>1257</v>
      </c>
      <c r="C145" s="76">
        <v>3105</v>
      </c>
      <c r="D145" s="77" t="s">
        <v>1257</v>
      </c>
      <c r="E145" s="78">
        <v>0</v>
      </c>
      <c r="F145" s="79">
        <v>-231134.39000000025</v>
      </c>
      <c r="G145" s="80">
        <f t="shared" si="5"/>
        <v>-231134.39000000025</v>
      </c>
      <c r="H145" s="81">
        <v>1359025.2899999998</v>
      </c>
      <c r="I145" s="79">
        <f t="shared" si="6"/>
        <v>135902.52899999998</v>
      </c>
      <c r="J145" s="82">
        <v>0</v>
      </c>
      <c r="K145" s="82">
        <v>0</v>
      </c>
      <c r="L145" s="83">
        <v>231134.39000000025</v>
      </c>
      <c r="M145" s="83">
        <v>231134.39000000025</v>
      </c>
    </row>
    <row r="146" spans="1:13" x14ac:dyDescent="0.25">
      <c r="A146" s="74" t="s">
        <v>148</v>
      </c>
      <c r="B146" s="75" t="s">
        <v>1258</v>
      </c>
      <c r="C146" s="76">
        <v>3114</v>
      </c>
      <c r="D146" s="77" t="s">
        <v>1258</v>
      </c>
      <c r="E146" s="78">
        <v>0</v>
      </c>
      <c r="F146" s="79">
        <v>-72063.660000000149</v>
      </c>
      <c r="G146" s="80">
        <f t="shared" si="5"/>
        <v>-72063.660000000149</v>
      </c>
      <c r="H146" s="81">
        <v>3455273.43</v>
      </c>
      <c r="I146" s="79">
        <f t="shared" si="6"/>
        <v>345527.34300000005</v>
      </c>
      <c r="J146" s="82">
        <v>0</v>
      </c>
      <c r="K146" s="82">
        <v>0</v>
      </c>
      <c r="L146" s="83">
        <v>72063.660000000149</v>
      </c>
      <c r="M146" s="83">
        <v>72063.660000000149</v>
      </c>
    </row>
    <row r="147" spans="1:13" x14ac:dyDescent="0.25">
      <c r="A147" s="74" t="s">
        <v>149</v>
      </c>
      <c r="B147" s="75" t="s">
        <v>1259</v>
      </c>
      <c r="C147" s="76">
        <v>3119</v>
      </c>
      <c r="D147" s="77" t="s">
        <v>1259</v>
      </c>
      <c r="E147" s="78">
        <v>0</v>
      </c>
      <c r="F147" s="79">
        <v>-452125.11000000022</v>
      </c>
      <c r="G147" s="80">
        <f t="shared" si="5"/>
        <v>-452125.11000000022</v>
      </c>
      <c r="H147" s="81">
        <v>630772.17000000004</v>
      </c>
      <c r="I147" s="79">
        <f t="shared" si="6"/>
        <v>63077.217000000004</v>
      </c>
      <c r="J147" s="82">
        <v>0</v>
      </c>
      <c r="K147" s="82">
        <v>0</v>
      </c>
      <c r="L147" s="83">
        <v>452125.11000000022</v>
      </c>
      <c r="M147" s="83">
        <v>452125.11000000022</v>
      </c>
    </row>
    <row r="148" spans="1:13" x14ac:dyDescent="0.25">
      <c r="A148" s="74" t="s">
        <v>150</v>
      </c>
      <c r="B148" s="75" t="s">
        <v>1260</v>
      </c>
      <c r="C148" s="76">
        <v>3141</v>
      </c>
      <c r="D148" s="77" t="s">
        <v>1260</v>
      </c>
      <c r="E148" s="78">
        <v>0</v>
      </c>
      <c r="F148" s="79">
        <v>-10623841.440000001</v>
      </c>
      <c r="G148" s="80">
        <f t="shared" si="5"/>
        <v>-10623841.440000001</v>
      </c>
      <c r="H148" s="81">
        <v>11214015.749999998</v>
      </c>
      <c r="I148" s="79">
        <f t="shared" si="6"/>
        <v>1121401.575</v>
      </c>
      <c r="J148" s="82">
        <v>0</v>
      </c>
      <c r="K148" s="82">
        <v>0</v>
      </c>
      <c r="L148" s="83">
        <v>10623841.439999999</v>
      </c>
      <c r="M148" s="83">
        <v>10623841.439999999</v>
      </c>
    </row>
    <row r="149" spans="1:13" x14ac:dyDescent="0.25">
      <c r="A149" s="74" t="s">
        <v>151</v>
      </c>
      <c r="B149" s="75" t="s">
        <v>1261</v>
      </c>
      <c r="C149" s="76">
        <v>3150</v>
      </c>
      <c r="D149" s="77" t="s">
        <v>1261</v>
      </c>
      <c r="E149" s="78">
        <v>0</v>
      </c>
      <c r="F149" s="79">
        <v>-252526.20999999985</v>
      </c>
      <c r="G149" s="80">
        <f t="shared" si="5"/>
        <v>-252526.20999999985</v>
      </c>
      <c r="H149" s="81">
        <v>988078.7699999999</v>
      </c>
      <c r="I149" s="79">
        <f t="shared" si="6"/>
        <v>98807.876999999993</v>
      </c>
      <c r="J149" s="82">
        <v>0</v>
      </c>
      <c r="K149" s="82">
        <v>0</v>
      </c>
      <c r="L149" s="83">
        <v>252526.20999999985</v>
      </c>
      <c r="M149" s="83">
        <v>252526.20999999985</v>
      </c>
    </row>
    <row r="150" spans="1:13" x14ac:dyDescent="0.25">
      <c r="A150" s="74" t="s">
        <v>152</v>
      </c>
      <c r="B150" s="75" t="s">
        <v>1262</v>
      </c>
      <c r="C150" s="76">
        <v>3154</v>
      </c>
      <c r="D150" s="77" t="s">
        <v>1262</v>
      </c>
      <c r="E150" s="78">
        <v>0</v>
      </c>
      <c r="F150" s="79">
        <v>-10536.420000000027</v>
      </c>
      <c r="G150" s="80">
        <f t="shared" si="5"/>
        <v>-10536.420000000027</v>
      </c>
      <c r="H150" s="81">
        <v>463460.75999999995</v>
      </c>
      <c r="I150" s="79">
        <f t="shared" si="6"/>
        <v>46346.076000000001</v>
      </c>
      <c r="J150" s="82">
        <v>0</v>
      </c>
      <c r="K150" s="82">
        <v>0</v>
      </c>
      <c r="L150" s="83">
        <v>10536.420000000027</v>
      </c>
      <c r="M150" s="83">
        <v>10536.420000000027</v>
      </c>
    </row>
    <row r="151" spans="1:13" x14ac:dyDescent="0.25">
      <c r="A151" s="74" t="s">
        <v>146</v>
      </c>
      <c r="B151" s="75" t="s">
        <v>1263</v>
      </c>
      <c r="C151" s="76">
        <v>3168</v>
      </c>
      <c r="D151" s="77" t="s">
        <v>1263</v>
      </c>
      <c r="E151" s="78">
        <v>0</v>
      </c>
      <c r="F151" s="79">
        <v>-406092.66999999993</v>
      </c>
      <c r="G151" s="80">
        <f t="shared" si="5"/>
        <v>-406092.66999999993</v>
      </c>
      <c r="H151" s="81">
        <v>650972.15999999992</v>
      </c>
      <c r="I151" s="79">
        <f t="shared" si="6"/>
        <v>65097.215999999993</v>
      </c>
      <c r="J151" s="82">
        <v>0</v>
      </c>
      <c r="K151" s="82">
        <v>0</v>
      </c>
      <c r="L151" s="83">
        <v>406092.66999999993</v>
      </c>
      <c r="M151" s="83">
        <v>406092.66999999993</v>
      </c>
    </row>
    <row r="152" spans="1:13" x14ac:dyDescent="0.25">
      <c r="A152" s="74" t="s">
        <v>153</v>
      </c>
      <c r="B152" s="75" t="s">
        <v>1264</v>
      </c>
      <c r="C152" s="76">
        <v>3186</v>
      </c>
      <c r="D152" s="77" t="s">
        <v>1264</v>
      </c>
      <c r="E152" s="78">
        <v>0</v>
      </c>
      <c r="F152" s="79">
        <v>-7926.9299999999639</v>
      </c>
      <c r="G152" s="80">
        <f t="shared" si="5"/>
        <v>-7926.9299999999639</v>
      </c>
      <c r="H152" s="81">
        <v>420870.91</v>
      </c>
      <c r="I152" s="79">
        <f t="shared" si="6"/>
        <v>42087.091</v>
      </c>
      <c r="J152" s="82">
        <v>0</v>
      </c>
      <c r="K152" s="82">
        <v>0</v>
      </c>
      <c r="L152" s="83">
        <v>7926.9299999999639</v>
      </c>
      <c r="M152" s="83">
        <v>7926.9299999999639</v>
      </c>
    </row>
    <row r="153" spans="1:13" x14ac:dyDescent="0.25">
      <c r="A153" s="74" t="s">
        <v>129</v>
      </c>
      <c r="B153" s="75" t="s">
        <v>1265</v>
      </c>
      <c r="C153" s="76">
        <v>3195</v>
      </c>
      <c r="D153" s="77" t="s">
        <v>1266</v>
      </c>
      <c r="E153" s="78">
        <v>0</v>
      </c>
      <c r="F153" s="79">
        <v>-499075.39999999944</v>
      </c>
      <c r="G153" s="80">
        <f t="shared" si="5"/>
        <v>-499075.39999999944</v>
      </c>
      <c r="H153" s="81">
        <v>1316842.9200000002</v>
      </c>
      <c r="I153" s="79">
        <f t="shared" si="6"/>
        <v>131684.29200000002</v>
      </c>
      <c r="J153" s="82">
        <v>0</v>
      </c>
      <c r="K153" s="82">
        <v>0</v>
      </c>
      <c r="L153" s="83">
        <v>499075.39999999944</v>
      </c>
      <c r="M153" s="83">
        <v>499075.39999999944</v>
      </c>
    </row>
    <row r="154" spans="1:13" x14ac:dyDescent="0.25">
      <c r="A154" s="74" t="s">
        <v>154</v>
      </c>
      <c r="B154" s="75" t="s">
        <v>1267</v>
      </c>
      <c r="C154" s="76">
        <v>3204</v>
      </c>
      <c r="D154" s="77" t="s">
        <v>1267</v>
      </c>
      <c r="E154" s="78">
        <v>0</v>
      </c>
      <c r="F154" s="79">
        <v>-76455.8400000002</v>
      </c>
      <c r="G154" s="80">
        <f t="shared" si="5"/>
        <v>-76455.8400000002</v>
      </c>
      <c r="H154" s="81">
        <v>884815.68</v>
      </c>
      <c r="I154" s="79">
        <f t="shared" si="6"/>
        <v>88481.568000000014</v>
      </c>
      <c r="J154" s="82">
        <v>0</v>
      </c>
      <c r="K154" s="82">
        <v>0</v>
      </c>
      <c r="L154" s="83">
        <v>76455.8400000002</v>
      </c>
      <c r="M154" s="83">
        <v>76455.8400000002</v>
      </c>
    </row>
    <row r="155" spans="1:13" x14ac:dyDescent="0.25">
      <c r="A155" s="74" t="s">
        <v>155</v>
      </c>
      <c r="B155" s="75" t="s">
        <v>1268</v>
      </c>
      <c r="C155" s="76">
        <v>3231</v>
      </c>
      <c r="D155" s="77" t="s">
        <v>1268</v>
      </c>
      <c r="E155" s="78">
        <v>0</v>
      </c>
      <c r="F155" s="79">
        <v>-4462324.43</v>
      </c>
      <c r="G155" s="80">
        <f t="shared" si="5"/>
        <v>-4462324.43</v>
      </c>
      <c r="H155" s="81">
        <v>5877693.5700000003</v>
      </c>
      <c r="I155" s="79">
        <f t="shared" si="6"/>
        <v>587769.35700000008</v>
      </c>
      <c r="J155" s="82">
        <v>0</v>
      </c>
      <c r="K155" s="82">
        <v>0</v>
      </c>
      <c r="L155" s="83">
        <v>4462324.43</v>
      </c>
      <c r="M155" s="83">
        <v>4462324.43</v>
      </c>
    </row>
    <row r="156" spans="1:13" x14ac:dyDescent="0.25">
      <c r="A156" s="74" t="s">
        <v>156</v>
      </c>
      <c r="B156" s="75" t="s">
        <v>1269</v>
      </c>
      <c r="C156" s="76">
        <v>3312</v>
      </c>
      <c r="D156" s="77" t="s">
        <v>1269</v>
      </c>
      <c r="E156" s="78">
        <v>259319.21400000004</v>
      </c>
      <c r="F156" s="79">
        <v>99709.599999999627</v>
      </c>
      <c r="G156" s="80">
        <f t="shared" si="5"/>
        <v>359028.81399999966</v>
      </c>
      <c r="H156" s="81">
        <v>2660377.44</v>
      </c>
      <c r="I156" s="79">
        <f t="shared" si="6"/>
        <v>266037.74400000001</v>
      </c>
      <c r="J156" s="82">
        <v>266037.74</v>
      </c>
      <c r="K156" s="82">
        <f>G156-J156</f>
        <v>92991.073999999673</v>
      </c>
      <c r="L156" s="83">
        <v>0</v>
      </c>
      <c r="M156" s="83">
        <v>0</v>
      </c>
    </row>
    <row r="157" spans="1:13" x14ac:dyDescent="0.25">
      <c r="A157" s="74" t="s">
        <v>157</v>
      </c>
      <c r="B157" s="75" t="s">
        <v>1270</v>
      </c>
      <c r="C157" s="76">
        <v>3330</v>
      </c>
      <c r="D157" s="77" t="s">
        <v>1270</v>
      </c>
      <c r="E157" s="78">
        <v>0</v>
      </c>
      <c r="F157" s="79">
        <v>-195611.46999999997</v>
      </c>
      <c r="G157" s="80">
        <f t="shared" si="5"/>
        <v>-195611.46999999997</v>
      </c>
      <c r="H157" s="81">
        <v>380822.82</v>
      </c>
      <c r="I157" s="79">
        <f t="shared" si="6"/>
        <v>38082.281999999999</v>
      </c>
      <c r="J157" s="82">
        <v>0</v>
      </c>
      <c r="K157" s="82">
        <v>0</v>
      </c>
      <c r="L157" s="83">
        <v>195611.47</v>
      </c>
      <c r="M157" s="83">
        <v>195611.47</v>
      </c>
    </row>
    <row r="158" spans="1:13" x14ac:dyDescent="0.25">
      <c r="A158" s="74" t="s">
        <v>158</v>
      </c>
      <c r="B158" s="75" t="s">
        <v>1271</v>
      </c>
      <c r="C158" s="76">
        <v>3348</v>
      </c>
      <c r="D158" s="77" t="s">
        <v>1271</v>
      </c>
      <c r="E158" s="78">
        <v>0</v>
      </c>
      <c r="F158" s="79">
        <v>-199632.39000000004</v>
      </c>
      <c r="G158" s="80">
        <f t="shared" si="5"/>
        <v>-199632.39000000004</v>
      </c>
      <c r="H158" s="81">
        <v>508184.33000000007</v>
      </c>
      <c r="I158" s="79">
        <f t="shared" si="6"/>
        <v>50818.433000000012</v>
      </c>
      <c r="J158" s="82">
        <v>0</v>
      </c>
      <c r="K158" s="82">
        <v>0</v>
      </c>
      <c r="L158" s="83">
        <v>199632.39</v>
      </c>
      <c r="M158" s="83">
        <v>199632.39</v>
      </c>
    </row>
    <row r="159" spans="1:13" x14ac:dyDescent="0.25">
      <c r="A159" s="74" t="s">
        <v>159</v>
      </c>
      <c r="B159" s="75" t="s">
        <v>1272</v>
      </c>
      <c r="C159" s="76">
        <v>3375</v>
      </c>
      <c r="D159" s="77" t="s">
        <v>1272</v>
      </c>
      <c r="E159" s="78">
        <v>0</v>
      </c>
      <c r="F159" s="79">
        <v>-425667.4500000003</v>
      </c>
      <c r="G159" s="80">
        <f t="shared" si="5"/>
        <v>-425667.4500000003</v>
      </c>
      <c r="H159" s="81">
        <v>1689570.96</v>
      </c>
      <c r="I159" s="79">
        <f t="shared" si="6"/>
        <v>168957.09600000002</v>
      </c>
      <c r="J159" s="82">
        <v>0</v>
      </c>
      <c r="K159" s="82">
        <v>0</v>
      </c>
      <c r="L159" s="83">
        <v>425667.45</v>
      </c>
      <c r="M159" s="83">
        <v>425667.45</v>
      </c>
    </row>
    <row r="160" spans="1:13" x14ac:dyDescent="0.25">
      <c r="A160" s="74" t="s">
        <v>160</v>
      </c>
      <c r="B160" s="75" t="s">
        <v>1273</v>
      </c>
      <c r="C160" s="76">
        <v>3420</v>
      </c>
      <c r="D160" s="77" t="s">
        <v>1273</v>
      </c>
      <c r="E160" s="78">
        <v>0</v>
      </c>
      <c r="F160" s="79">
        <v>-355081.5399999998</v>
      </c>
      <c r="G160" s="80">
        <f t="shared" si="5"/>
        <v>-355081.5399999998</v>
      </c>
      <c r="H160" s="81">
        <v>552490.89</v>
      </c>
      <c r="I160" s="79">
        <f t="shared" si="6"/>
        <v>55249.089000000007</v>
      </c>
      <c r="J160" s="82">
        <v>0</v>
      </c>
      <c r="K160" s="82">
        <v>0</v>
      </c>
      <c r="L160" s="83">
        <v>355081.54</v>
      </c>
      <c r="M160" s="83">
        <v>355081.54</v>
      </c>
    </row>
    <row r="161" spans="1:13" x14ac:dyDescent="0.25">
      <c r="A161" s="74" t="s">
        <v>161</v>
      </c>
      <c r="B161" s="75" t="s">
        <v>1274</v>
      </c>
      <c r="C161" s="76">
        <v>3465</v>
      </c>
      <c r="D161" s="77" t="s">
        <v>1274</v>
      </c>
      <c r="E161" s="78">
        <v>44431.596000000005</v>
      </c>
      <c r="F161" s="79">
        <v>170179.38000000003</v>
      </c>
      <c r="G161" s="80">
        <f t="shared" si="5"/>
        <v>214610.97600000002</v>
      </c>
      <c r="H161" s="81">
        <v>399264.18</v>
      </c>
      <c r="I161" s="79">
        <f t="shared" si="6"/>
        <v>39926.418000000005</v>
      </c>
      <c r="J161" s="82">
        <v>39926.42</v>
      </c>
      <c r="K161" s="82">
        <f>G161-J161</f>
        <v>174684.55600000004</v>
      </c>
      <c r="L161" s="83">
        <v>0</v>
      </c>
      <c r="M161" s="83">
        <v>0</v>
      </c>
    </row>
    <row r="162" spans="1:13" x14ac:dyDescent="0.25">
      <c r="A162" s="74" t="s">
        <v>162</v>
      </c>
      <c r="B162" s="75" t="s">
        <v>1275</v>
      </c>
      <c r="C162" s="76">
        <v>3537</v>
      </c>
      <c r="D162" s="77" t="s">
        <v>1275</v>
      </c>
      <c r="E162" s="78">
        <v>0</v>
      </c>
      <c r="F162" s="79">
        <v>-325407.44</v>
      </c>
      <c r="G162" s="80">
        <f t="shared" si="5"/>
        <v>-325407.44</v>
      </c>
      <c r="H162" s="81">
        <v>404675.67</v>
      </c>
      <c r="I162" s="79">
        <f t="shared" si="6"/>
        <v>40467.567000000003</v>
      </c>
      <c r="J162" s="82">
        <v>0</v>
      </c>
      <c r="K162" s="82">
        <v>0</v>
      </c>
      <c r="L162" s="83">
        <v>325407.44</v>
      </c>
      <c r="M162" s="83">
        <v>325407.44</v>
      </c>
    </row>
    <row r="163" spans="1:13" x14ac:dyDescent="0.25">
      <c r="A163" s="74" t="s">
        <v>163</v>
      </c>
      <c r="B163" s="75" t="s">
        <v>1276</v>
      </c>
      <c r="C163" s="76">
        <v>3555</v>
      </c>
      <c r="D163" s="77" t="s">
        <v>1276</v>
      </c>
      <c r="E163" s="78">
        <v>0</v>
      </c>
      <c r="F163" s="79">
        <v>-176334.79000000004</v>
      </c>
      <c r="G163" s="80">
        <f t="shared" si="5"/>
        <v>-176334.79000000004</v>
      </c>
      <c r="H163" s="81">
        <v>380435.16</v>
      </c>
      <c r="I163" s="79">
        <f t="shared" si="6"/>
        <v>38043.515999999996</v>
      </c>
      <c r="J163" s="82">
        <v>0</v>
      </c>
      <c r="K163" s="82">
        <v>0</v>
      </c>
      <c r="L163" s="83">
        <v>176334.79</v>
      </c>
      <c r="M163" s="83">
        <v>176334.79</v>
      </c>
    </row>
    <row r="164" spans="1:13" x14ac:dyDescent="0.25">
      <c r="A164" s="74" t="s">
        <v>164</v>
      </c>
      <c r="B164" s="75" t="s">
        <v>1277</v>
      </c>
      <c r="C164" s="76">
        <v>3600</v>
      </c>
      <c r="D164" s="77" t="s">
        <v>1277</v>
      </c>
      <c r="E164" s="78">
        <v>234125.89199999999</v>
      </c>
      <c r="F164" s="79">
        <v>-244702.54999999935</v>
      </c>
      <c r="G164" s="80">
        <f t="shared" si="5"/>
        <v>-10576.657999999356</v>
      </c>
      <c r="H164" s="81">
        <v>2498255.13</v>
      </c>
      <c r="I164" s="79">
        <f t="shared" si="6"/>
        <v>249825.51300000001</v>
      </c>
      <c r="J164" s="82">
        <v>0</v>
      </c>
      <c r="K164" s="82">
        <v>0</v>
      </c>
      <c r="L164" s="83">
        <v>10576.66</v>
      </c>
      <c r="M164" s="83">
        <v>10576.66</v>
      </c>
    </row>
    <row r="165" spans="1:13" x14ac:dyDescent="0.25">
      <c r="A165" s="74" t="s">
        <v>165</v>
      </c>
      <c r="B165" s="75" t="s">
        <v>1278</v>
      </c>
      <c r="C165" s="76">
        <v>3609</v>
      </c>
      <c r="D165" s="77" t="s">
        <v>1278</v>
      </c>
      <c r="E165" s="78">
        <v>0</v>
      </c>
      <c r="F165" s="79">
        <v>-91240.4</v>
      </c>
      <c r="G165" s="80">
        <f t="shared" si="5"/>
        <v>-91240.4</v>
      </c>
      <c r="H165" s="81">
        <v>314533.58999999997</v>
      </c>
      <c r="I165" s="79">
        <f t="shared" si="6"/>
        <v>31453.358999999997</v>
      </c>
      <c r="J165" s="82">
        <v>0</v>
      </c>
      <c r="K165" s="82">
        <v>0</v>
      </c>
      <c r="L165" s="83">
        <v>91240.4</v>
      </c>
      <c r="M165" s="83">
        <v>91240.4</v>
      </c>
    </row>
    <row r="166" spans="1:13" x14ac:dyDescent="0.25">
      <c r="A166" s="74" t="s">
        <v>166</v>
      </c>
      <c r="B166" s="75" t="s">
        <v>1279</v>
      </c>
      <c r="C166" s="76">
        <v>3645</v>
      </c>
      <c r="D166" s="77" t="s">
        <v>1279</v>
      </c>
      <c r="E166" s="78">
        <v>264924.30000000045</v>
      </c>
      <c r="F166" s="79">
        <v>-189917.09000000032</v>
      </c>
      <c r="G166" s="80">
        <f t="shared" si="5"/>
        <v>75007.210000000137</v>
      </c>
      <c r="H166" s="81">
        <v>2826280.38</v>
      </c>
      <c r="I166" s="79">
        <f t="shared" si="6"/>
        <v>282628.038</v>
      </c>
      <c r="J166" s="82">
        <v>75007.210000000006</v>
      </c>
      <c r="K166" s="82">
        <v>0</v>
      </c>
      <c r="L166" s="83">
        <v>0</v>
      </c>
      <c r="M166" s="83">
        <v>0</v>
      </c>
    </row>
    <row r="167" spans="1:13" x14ac:dyDescent="0.25">
      <c r="A167" s="74" t="s">
        <v>210</v>
      </c>
      <c r="B167" s="75" t="s">
        <v>1280</v>
      </c>
      <c r="C167" s="76">
        <v>3691</v>
      </c>
      <c r="D167" s="77" t="s">
        <v>1280</v>
      </c>
      <c r="E167" s="78">
        <v>0</v>
      </c>
      <c r="F167" s="79">
        <v>-590229.75999999978</v>
      </c>
      <c r="G167" s="80">
        <f t="shared" si="5"/>
        <v>-590229.75999999978</v>
      </c>
      <c r="H167" s="81">
        <v>881599.77</v>
      </c>
      <c r="I167" s="79">
        <f t="shared" si="6"/>
        <v>88159.977000000014</v>
      </c>
      <c r="J167" s="82">
        <v>0</v>
      </c>
      <c r="K167" s="82">
        <v>0</v>
      </c>
      <c r="L167" s="83">
        <v>590229.76000000001</v>
      </c>
      <c r="M167" s="83">
        <v>590229.76000000001</v>
      </c>
    </row>
    <row r="168" spans="1:13" x14ac:dyDescent="0.25">
      <c r="A168" s="74" t="s">
        <v>167</v>
      </c>
      <c r="B168" s="75" t="s">
        <v>1281</v>
      </c>
      <c r="C168" s="76">
        <v>3715</v>
      </c>
      <c r="D168" s="77" t="s">
        <v>1281</v>
      </c>
      <c r="E168" s="78">
        <v>0</v>
      </c>
      <c r="F168" s="79">
        <v>-5010492.4000000004</v>
      </c>
      <c r="G168" s="80">
        <f t="shared" si="5"/>
        <v>-5010492.4000000004</v>
      </c>
      <c r="H168" s="81">
        <v>5928620.8799999999</v>
      </c>
      <c r="I168" s="79">
        <f t="shared" si="6"/>
        <v>592862.08799999999</v>
      </c>
      <c r="J168" s="82">
        <v>0</v>
      </c>
      <c r="K168" s="82">
        <v>0</v>
      </c>
      <c r="L168" s="83">
        <v>5010492.4000000004</v>
      </c>
      <c r="M168" s="83">
        <v>5010492.4000000004</v>
      </c>
    </row>
    <row r="169" spans="1:13" x14ac:dyDescent="0.25">
      <c r="A169" s="74" t="s">
        <v>168</v>
      </c>
      <c r="B169" s="75" t="s">
        <v>1282</v>
      </c>
      <c r="C169" s="76">
        <v>3744</v>
      </c>
      <c r="D169" s="77" t="s">
        <v>1282</v>
      </c>
      <c r="E169" s="78">
        <v>0</v>
      </c>
      <c r="F169" s="79">
        <v>-88812.97999999988</v>
      </c>
      <c r="G169" s="80">
        <f t="shared" si="5"/>
        <v>-88812.97999999988</v>
      </c>
      <c r="H169" s="81">
        <v>398597.00999999995</v>
      </c>
      <c r="I169" s="79">
        <f t="shared" si="6"/>
        <v>39859.701000000001</v>
      </c>
      <c r="J169" s="82">
        <v>0</v>
      </c>
      <c r="K169" s="82">
        <v>0</v>
      </c>
      <c r="L169" s="83">
        <v>88812.98</v>
      </c>
      <c r="M169" s="83">
        <v>88812.98</v>
      </c>
    </row>
    <row r="170" spans="1:13" x14ac:dyDescent="0.25">
      <c r="A170" s="74" t="s">
        <v>169</v>
      </c>
      <c r="B170" s="75" t="s">
        <v>1283</v>
      </c>
      <c r="C170" s="76">
        <v>3798</v>
      </c>
      <c r="D170" s="77" t="s">
        <v>1283</v>
      </c>
      <c r="E170" s="78">
        <v>0</v>
      </c>
      <c r="F170" s="79">
        <v>-493782.12000000005</v>
      </c>
      <c r="G170" s="80">
        <f t="shared" si="5"/>
        <v>-493782.12000000005</v>
      </c>
      <c r="H170" s="81">
        <v>347892.09</v>
      </c>
      <c r="I170" s="79">
        <f t="shared" si="6"/>
        <v>34789.209000000003</v>
      </c>
      <c r="J170" s="82">
        <v>0</v>
      </c>
      <c r="K170" s="82">
        <v>0</v>
      </c>
      <c r="L170" s="83">
        <v>493782.12</v>
      </c>
      <c r="M170" s="83">
        <v>493782.12</v>
      </c>
    </row>
    <row r="171" spans="1:13" x14ac:dyDescent="0.25">
      <c r="A171" s="74" t="s">
        <v>170</v>
      </c>
      <c r="B171" s="75" t="s">
        <v>1284</v>
      </c>
      <c r="C171" s="76">
        <v>3816</v>
      </c>
      <c r="D171" s="77" t="s">
        <v>1284</v>
      </c>
      <c r="E171" s="78">
        <v>0</v>
      </c>
      <c r="F171" s="79">
        <v>-110698.12000000001</v>
      </c>
      <c r="G171" s="80">
        <f t="shared" si="5"/>
        <v>-110698.12000000001</v>
      </c>
      <c r="H171" s="81">
        <v>246778.77</v>
      </c>
      <c r="I171" s="79">
        <f t="shared" si="6"/>
        <v>24677.877</v>
      </c>
      <c r="J171" s="82">
        <v>0</v>
      </c>
      <c r="K171" s="82">
        <v>0</v>
      </c>
      <c r="L171" s="83">
        <v>110698.12</v>
      </c>
      <c r="M171" s="83">
        <v>110698.12</v>
      </c>
    </row>
    <row r="172" spans="1:13" x14ac:dyDescent="0.25">
      <c r="A172" s="74" t="s">
        <v>171</v>
      </c>
      <c r="B172" s="75" t="s">
        <v>1285</v>
      </c>
      <c r="C172" s="76">
        <v>3841</v>
      </c>
      <c r="D172" s="77" t="s">
        <v>1285</v>
      </c>
      <c r="E172" s="78">
        <v>15255.200000000106</v>
      </c>
      <c r="F172" s="79">
        <v>-123262.97000000009</v>
      </c>
      <c r="G172" s="80">
        <f t="shared" si="5"/>
        <v>-108007.76999999999</v>
      </c>
      <c r="H172" s="81">
        <v>664353.06000000006</v>
      </c>
      <c r="I172" s="79">
        <f t="shared" si="6"/>
        <v>66435.306000000011</v>
      </c>
      <c r="J172" s="82">
        <v>0</v>
      </c>
      <c r="K172" s="82">
        <v>0</v>
      </c>
      <c r="L172" s="83">
        <v>108007.97</v>
      </c>
      <c r="M172" s="83">
        <v>108007.97</v>
      </c>
    </row>
    <row r="173" spans="1:13" x14ac:dyDescent="0.25">
      <c r="A173" s="74" t="s">
        <v>172</v>
      </c>
      <c r="B173" s="75" t="s">
        <v>1286</v>
      </c>
      <c r="C173" s="76">
        <v>3897</v>
      </c>
      <c r="D173" s="77" t="s">
        <v>1286</v>
      </c>
      <c r="E173" s="78">
        <v>0</v>
      </c>
      <c r="F173" s="79">
        <v>-225823.30999999994</v>
      </c>
      <c r="G173" s="80">
        <f t="shared" si="5"/>
        <v>-225823.30999999994</v>
      </c>
      <c r="H173" s="81">
        <v>184972.97</v>
      </c>
      <c r="I173" s="79">
        <f t="shared" si="6"/>
        <v>18497.297000000002</v>
      </c>
      <c r="J173" s="82">
        <v>0</v>
      </c>
      <c r="K173" s="82">
        <v>0</v>
      </c>
      <c r="L173" s="83">
        <v>225823.31</v>
      </c>
      <c r="M173" s="83">
        <v>225823.31</v>
      </c>
    </row>
    <row r="174" spans="1:13" x14ac:dyDescent="0.25">
      <c r="A174" s="74" t="s">
        <v>173</v>
      </c>
      <c r="B174" s="75" t="s">
        <v>1287</v>
      </c>
      <c r="C174" s="76">
        <v>3906</v>
      </c>
      <c r="D174" s="77" t="s">
        <v>1287</v>
      </c>
      <c r="E174" s="78">
        <v>0</v>
      </c>
      <c r="F174" s="79">
        <v>-186503.53999999986</v>
      </c>
      <c r="G174" s="80">
        <f t="shared" si="5"/>
        <v>-186503.53999999986</v>
      </c>
      <c r="H174" s="81">
        <v>389330.75999999995</v>
      </c>
      <c r="I174" s="79">
        <f t="shared" si="6"/>
        <v>38933.075999999994</v>
      </c>
      <c r="J174" s="82">
        <v>0</v>
      </c>
      <c r="K174" s="82">
        <v>0</v>
      </c>
      <c r="L174" s="83">
        <v>186503.54</v>
      </c>
      <c r="M174" s="83">
        <v>186503.54</v>
      </c>
    </row>
    <row r="175" spans="1:13" x14ac:dyDescent="0.25">
      <c r="A175" s="74" t="s">
        <v>174</v>
      </c>
      <c r="B175" s="75" t="s">
        <v>1288</v>
      </c>
      <c r="C175" s="76">
        <v>3942</v>
      </c>
      <c r="D175" s="77" t="s">
        <v>1288</v>
      </c>
      <c r="E175" s="78">
        <v>0</v>
      </c>
      <c r="F175" s="79">
        <v>-289816.99</v>
      </c>
      <c r="G175" s="80">
        <f t="shared" si="5"/>
        <v>-289816.99</v>
      </c>
      <c r="H175" s="81">
        <v>564722.34000000008</v>
      </c>
      <c r="I175" s="79">
        <f t="shared" si="6"/>
        <v>56472.234000000011</v>
      </c>
      <c r="J175" s="82">
        <v>0</v>
      </c>
      <c r="K175" s="82">
        <v>0</v>
      </c>
      <c r="L175" s="83">
        <v>289816.99</v>
      </c>
      <c r="M175" s="83">
        <v>289816.99</v>
      </c>
    </row>
    <row r="176" spans="1:13" x14ac:dyDescent="0.25">
      <c r="A176" s="74" t="s">
        <v>101</v>
      </c>
      <c r="B176" s="75" t="s">
        <v>1289</v>
      </c>
      <c r="C176" s="76">
        <v>3978</v>
      </c>
      <c r="D176" s="77" t="s">
        <v>1289</v>
      </c>
      <c r="E176" s="78">
        <v>0</v>
      </c>
      <c r="F176" s="79">
        <v>-125819.99000000005</v>
      </c>
      <c r="G176" s="80">
        <f t="shared" si="5"/>
        <v>-125819.99000000005</v>
      </c>
      <c r="H176" s="81">
        <v>631676.96</v>
      </c>
      <c r="I176" s="79">
        <f t="shared" si="6"/>
        <v>63167.695999999996</v>
      </c>
      <c r="J176" s="82">
        <v>0</v>
      </c>
      <c r="K176" s="82">
        <v>0</v>
      </c>
      <c r="L176" s="83">
        <v>125819.99</v>
      </c>
      <c r="M176" s="83">
        <v>125819.99</v>
      </c>
    </row>
    <row r="177" spans="1:13" x14ac:dyDescent="0.25">
      <c r="A177" s="74" t="s">
        <v>175</v>
      </c>
      <c r="B177" s="75" t="s">
        <v>1290</v>
      </c>
      <c r="C177" s="76">
        <v>4023</v>
      </c>
      <c r="D177" s="77" t="s">
        <v>1290</v>
      </c>
      <c r="E177" s="78">
        <v>0</v>
      </c>
      <c r="F177" s="79">
        <v>-157781.29999999978</v>
      </c>
      <c r="G177" s="80">
        <f t="shared" si="5"/>
        <v>-157781.29999999978</v>
      </c>
      <c r="H177" s="81">
        <v>456767.57999999996</v>
      </c>
      <c r="I177" s="79">
        <f t="shared" si="6"/>
        <v>45676.758000000002</v>
      </c>
      <c r="J177" s="82">
        <v>0</v>
      </c>
      <c r="K177" s="82">
        <v>0</v>
      </c>
      <c r="L177" s="83">
        <v>157781.29999999999</v>
      </c>
      <c r="M177" s="83">
        <v>157781.29999999999</v>
      </c>
    </row>
    <row r="178" spans="1:13" x14ac:dyDescent="0.25">
      <c r="A178" s="74" t="s">
        <v>176</v>
      </c>
      <c r="B178" s="75" t="s">
        <v>1291</v>
      </c>
      <c r="C178" s="76">
        <v>4033</v>
      </c>
      <c r="D178" s="77" t="s">
        <v>1291</v>
      </c>
      <c r="E178" s="78">
        <v>0</v>
      </c>
      <c r="F178" s="79">
        <v>-169626.80999999991</v>
      </c>
      <c r="G178" s="80">
        <f t="shared" si="5"/>
        <v>-169626.80999999991</v>
      </c>
      <c r="H178" s="81">
        <v>609877.79999999993</v>
      </c>
      <c r="I178" s="79">
        <f t="shared" si="6"/>
        <v>60987.78</v>
      </c>
      <c r="J178" s="82">
        <v>0</v>
      </c>
      <c r="K178" s="82">
        <v>0</v>
      </c>
      <c r="L178" s="83">
        <v>169626.81</v>
      </c>
      <c r="M178" s="83">
        <v>169626.81</v>
      </c>
    </row>
    <row r="179" spans="1:13" x14ac:dyDescent="0.25">
      <c r="A179" s="74" t="s">
        <v>177</v>
      </c>
      <c r="B179" s="75" t="s">
        <v>1292</v>
      </c>
      <c r="C179" s="76">
        <v>4041</v>
      </c>
      <c r="D179" s="77" t="s">
        <v>1292</v>
      </c>
      <c r="E179" s="78">
        <v>0</v>
      </c>
      <c r="F179" s="79">
        <v>-508717.50999999954</v>
      </c>
      <c r="G179" s="80">
        <f t="shared" si="5"/>
        <v>-508717.50999999954</v>
      </c>
      <c r="H179" s="81">
        <v>2105959.1700000004</v>
      </c>
      <c r="I179" s="79">
        <f t="shared" si="6"/>
        <v>210595.91700000004</v>
      </c>
      <c r="J179" s="82">
        <v>0</v>
      </c>
      <c r="K179" s="82">
        <v>0</v>
      </c>
      <c r="L179" s="83">
        <v>508717.51</v>
      </c>
      <c r="M179" s="83">
        <v>508717.51</v>
      </c>
    </row>
    <row r="180" spans="1:13" x14ac:dyDescent="0.25">
      <c r="A180" s="74" t="s">
        <v>178</v>
      </c>
      <c r="B180" s="75" t="s">
        <v>1293</v>
      </c>
      <c r="C180" s="76">
        <v>4043</v>
      </c>
      <c r="D180" s="77" t="s">
        <v>1293</v>
      </c>
      <c r="E180" s="78">
        <v>0</v>
      </c>
      <c r="F180" s="79">
        <v>-123716.72000000003</v>
      </c>
      <c r="G180" s="80">
        <f t="shared" si="5"/>
        <v>-123716.72000000003</v>
      </c>
      <c r="H180" s="81">
        <v>468353.33999999997</v>
      </c>
      <c r="I180" s="79">
        <f t="shared" si="6"/>
        <v>46835.334000000003</v>
      </c>
      <c r="J180" s="82">
        <v>0</v>
      </c>
      <c r="K180" s="82">
        <v>0</v>
      </c>
      <c r="L180" s="83">
        <v>123716.72</v>
      </c>
      <c r="M180" s="83">
        <v>123716.72</v>
      </c>
    </row>
    <row r="181" spans="1:13" x14ac:dyDescent="0.25">
      <c r="A181" s="74" t="s">
        <v>179</v>
      </c>
      <c r="B181" s="75" t="s">
        <v>1294</v>
      </c>
      <c r="C181" s="76">
        <v>4068</v>
      </c>
      <c r="D181" s="77" t="s">
        <v>1294</v>
      </c>
      <c r="E181" s="78">
        <v>0</v>
      </c>
      <c r="F181" s="79">
        <v>-175155.23</v>
      </c>
      <c r="G181" s="80">
        <f t="shared" si="5"/>
        <v>-175155.23</v>
      </c>
      <c r="H181" s="81">
        <v>334993.46999999997</v>
      </c>
      <c r="I181" s="79">
        <f t="shared" si="6"/>
        <v>33499.347000000002</v>
      </c>
      <c r="J181" s="82">
        <v>0</v>
      </c>
      <c r="K181" s="82">
        <v>0</v>
      </c>
      <c r="L181" s="83">
        <v>175155.23</v>
      </c>
      <c r="M181" s="83">
        <v>175155.23</v>
      </c>
    </row>
    <row r="182" spans="1:13" x14ac:dyDescent="0.25">
      <c r="A182" s="74" t="s">
        <v>180</v>
      </c>
      <c r="B182" s="75" t="s">
        <v>1295</v>
      </c>
      <c r="C182" s="76">
        <v>4086</v>
      </c>
      <c r="D182" s="77" t="s">
        <v>1295</v>
      </c>
      <c r="E182" s="78">
        <v>0</v>
      </c>
      <c r="F182" s="79">
        <v>-610258.8900000006</v>
      </c>
      <c r="G182" s="80">
        <f t="shared" si="5"/>
        <v>-610258.8900000006</v>
      </c>
      <c r="H182" s="81">
        <v>1974645.2</v>
      </c>
      <c r="I182" s="79">
        <f t="shared" si="6"/>
        <v>197464.52000000002</v>
      </c>
      <c r="J182" s="82">
        <v>0</v>
      </c>
      <c r="K182" s="82">
        <v>0</v>
      </c>
      <c r="L182" s="83">
        <v>610258.89</v>
      </c>
      <c r="M182" s="83">
        <v>610258.89</v>
      </c>
    </row>
    <row r="183" spans="1:13" x14ac:dyDescent="0.25">
      <c r="A183" s="74" t="s">
        <v>181</v>
      </c>
      <c r="B183" s="75" t="s">
        <v>1296</v>
      </c>
      <c r="C183" s="76">
        <v>4104</v>
      </c>
      <c r="D183" s="77" t="s">
        <v>1296</v>
      </c>
      <c r="E183" s="78">
        <v>0</v>
      </c>
      <c r="F183" s="79">
        <v>-575630.36000000127</v>
      </c>
      <c r="G183" s="80">
        <f t="shared" si="5"/>
        <v>-575630.36000000127</v>
      </c>
      <c r="H183" s="81">
        <v>5410379.9399999995</v>
      </c>
      <c r="I183" s="79">
        <f t="shared" si="6"/>
        <v>541037.99399999995</v>
      </c>
      <c r="J183" s="82">
        <v>0</v>
      </c>
      <c r="K183" s="82">
        <v>0</v>
      </c>
      <c r="L183" s="83">
        <v>575630.36</v>
      </c>
      <c r="M183" s="83">
        <v>575630.36</v>
      </c>
    </row>
    <row r="184" spans="1:13" x14ac:dyDescent="0.25">
      <c r="A184" s="74" t="s">
        <v>182</v>
      </c>
      <c r="B184" s="75" t="s">
        <v>1297</v>
      </c>
      <c r="C184" s="76">
        <v>4122</v>
      </c>
      <c r="D184" s="77" t="s">
        <v>1297</v>
      </c>
      <c r="E184" s="78">
        <v>0</v>
      </c>
      <c r="F184" s="79">
        <v>-83263.369999999966</v>
      </c>
      <c r="G184" s="80">
        <f t="shared" si="5"/>
        <v>-83263.369999999966</v>
      </c>
      <c r="H184" s="81">
        <v>254340.02999999997</v>
      </c>
      <c r="I184" s="79">
        <f t="shared" si="6"/>
        <v>25434.002999999997</v>
      </c>
      <c r="J184" s="82">
        <v>0</v>
      </c>
      <c r="K184" s="82">
        <v>0</v>
      </c>
      <c r="L184" s="83">
        <v>83263.37</v>
      </c>
      <c r="M184" s="83">
        <v>83263.37</v>
      </c>
    </row>
    <row r="185" spans="1:13" x14ac:dyDescent="0.25">
      <c r="A185" s="74" t="s">
        <v>183</v>
      </c>
      <c r="B185" s="75" t="s">
        <v>1298</v>
      </c>
      <c r="C185" s="76">
        <v>4131</v>
      </c>
      <c r="D185" s="77" t="s">
        <v>1298</v>
      </c>
      <c r="E185" s="78">
        <v>0</v>
      </c>
      <c r="F185" s="79">
        <v>-4049056.1399999987</v>
      </c>
      <c r="G185" s="80">
        <f t="shared" si="5"/>
        <v>-4049056.1399999987</v>
      </c>
      <c r="H185" s="81">
        <v>4622129.0000000009</v>
      </c>
      <c r="I185" s="79">
        <f t="shared" si="6"/>
        <v>462212.90000000014</v>
      </c>
      <c r="J185" s="82">
        <v>0</v>
      </c>
      <c r="K185" s="82">
        <v>0</v>
      </c>
      <c r="L185" s="83">
        <v>4049056.14</v>
      </c>
      <c r="M185" s="83">
        <v>4049056.14</v>
      </c>
    </row>
    <row r="186" spans="1:13" x14ac:dyDescent="0.25">
      <c r="A186" s="74" t="s">
        <v>190</v>
      </c>
      <c r="B186" s="75" t="s">
        <v>1299</v>
      </c>
      <c r="C186" s="76">
        <v>4149</v>
      </c>
      <c r="D186" s="77" t="s">
        <v>1299</v>
      </c>
      <c r="E186" s="78">
        <v>135076.49</v>
      </c>
      <c r="F186" s="79">
        <v>-73301.449999999837</v>
      </c>
      <c r="G186" s="80">
        <f t="shared" si="5"/>
        <v>61775.040000000154</v>
      </c>
      <c r="H186" s="81">
        <v>1454298.9000000001</v>
      </c>
      <c r="I186" s="79">
        <f t="shared" si="6"/>
        <v>145429.89000000001</v>
      </c>
      <c r="J186" s="82">
        <v>61775.040000000001</v>
      </c>
      <c r="K186" s="82">
        <v>0</v>
      </c>
      <c r="L186" s="83">
        <v>0</v>
      </c>
      <c r="M186" s="83">
        <v>0</v>
      </c>
    </row>
    <row r="187" spans="1:13" x14ac:dyDescent="0.25">
      <c r="A187" s="74" t="s">
        <v>184</v>
      </c>
      <c r="B187" s="75" t="s">
        <v>1300</v>
      </c>
      <c r="C187" s="76">
        <v>4203</v>
      </c>
      <c r="D187" s="77" t="s">
        <v>1300</v>
      </c>
      <c r="E187" s="78">
        <v>0</v>
      </c>
      <c r="F187" s="79">
        <v>-229276.79999999999</v>
      </c>
      <c r="G187" s="80">
        <f t="shared" si="5"/>
        <v>-229276.79999999999</v>
      </c>
      <c r="H187" s="81">
        <v>638036.91</v>
      </c>
      <c r="I187" s="79">
        <f t="shared" si="6"/>
        <v>63803.691000000006</v>
      </c>
      <c r="J187" s="82">
        <v>0</v>
      </c>
      <c r="K187" s="82">
        <v>0</v>
      </c>
      <c r="L187" s="83">
        <v>229276.79999999999</v>
      </c>
      <c r="M187" s="83">
        <v>229276.79999999999</v>
      </c>
    </row>
    <row r="188" spans="1:13" x14ac:dyDescent="0.25">
      <c r="A188" s="74" t="s">
        <v>185</v>
      </c>
      <c r="B188" s="75" t="s">
        <v>1301</v>
      </c>
      <c r="C188" s="76">
        <v>4212</v>
      </c>
      <c r="D188" s="77" t="s">
        <v>1301</v>
      </c>
      <c r="E188" s="78">
        <v>37031.148000000001</v>
      </c>
      <c r="F188" s="79">
        <v>-50550.139999999985</v>
      </c>
      <c r="G188" s="80">
        <f t="shared" si="5"/>
        <v>-13518.991999999984</v>
      </c>
      <c r="H188" s="81">
        <v>257527.62000000002</v>
      </c>
      <c r="I188" s="79">
        <f t="shared" si="6"/>
        <v>25752.762000000002</v>
      </c>
      <c r="J188" s="82">
        <v>0</v>
      </c>
      <c r="K188" s="82">
        <v>0</v>
      </c>
      <c r="L188" s="83">
        <v>13519.14</v>
      </c>
      <c r="M188" s="83">
        <v>13519.14</v>
      </c>
    </row>
    <row r="189" spans="1:13" x14ac:dyDescent="0.25">
      <c r="A189" s="74" t="s">
        <v>187</v>
      </c>
      <c r="B189" s="75" t="s">
        <v>1302</v>
      </c>
      <c r="C189" s="76">
        <v>4269</v>
      </c>
      <c r="D189" s="77" t="s">
        <v>1302</v>
      </c>
      <c r="E189" s="78">
        <v>0</v>
      </c>
      <c r="F189" s="79">
        <v>-327516.7</v>
      </c>
      <c r="G189" s="80">
        <f t="shared" si="5"/>
        <v>-327516.7</v>
      </c>
      <c r="H189" s="81">
        <v>623195.81999999995</v>
      </c>
      <c r="I189" s="79">
        <f t="shared" si="6"/>
        <v>62319.581999999995</v>
      </c>
      <c r="J189" s="82">
        <v>0</v>
      </c>
      <c r="K189" s="82">
        <v>0</v>
      </c>
      <c r="L189" s="83">
        <v>327516.7</v>
      </c>
      <c r="M189" s="83">
        <v>327516.7</v>
      </c>
    </row>
    <row r="190" spans="1:13" x14ac:dyDescent="0.25">
      <c r="A190" s="74" t="s">
        <v>188</v>
      </c>
      <c r="B190" s="75" t="s">
        <v>1303</v>
      </c>
      <c r="C190" s="76">
        <v>4271</v>
      </c>
      <c r="D190" s="77" t="s">
        <v>1303</v>
      </c>
      <c r="E190" s="78">
        <v>0</v>
      </c>
      <c r="F190" s="79">
        <v>-13193.1599999998</v>
      </c>
      <c r="G190" s="80">
        <f t="shared" si="5"/>
        <v>-13193.1599999998</v>
      </c>
      <c r="H190" s="81">
        <v>1101275.28</v>
      </c>
      <c r="I190" s="79">
        <f t="shared" si="6"/>
        <v>110127.52800000001</v>
      </c>
      <c r="J190" s="82">
        <v>0</v>
      </c>
      <c r="K190" s="82">
        <v>0</v>
      </c>
      <c r="L190" s="83">
        <v>13193.16</v>
      </c>
      <c r="M190" s="83">
        <v>13193.16</v>
      </c>
    </row>
    <row r="191" spans="1:13" x14ac:dyDescent="0.25">
      <c r="A191" s="74" t="s">
        <v>189</v>
      </c>
      <c r="B191" s="75" t="s">
        <v>1304</v>
      </c>
      <c r="C191" s="76">
        <v>4356</v>
      </c>
      <c r="D191" s="77" t="s">
        <v>1304</v>
      </c>
      <c r="E191" s="78">
        <v>0</v>
      </c>
      <c r="F191" s="79">
        <v>-19144.399999999965</v>
      </c>
      <c r="G191" s="80">
        <f t="shared" si="5"/>
        <v>-19144.399999999965</v>
      </c>
      <c r="H191" s="81">
        <v>841078.9800000001</v>
      </c>
      <c r="I191" s="79">
        <f t="shared" si="6"/>
        <v>84107.898000000016</v>
      </c>
      <c r="J191" s="82">
        <v>0</v>
      </c>
      <c r="K191" s="82">
        <v>0</v>
      </c>
      <c r="L191" s="83">
        <v>19144.400000000001</v>
      </c>
      <c r="M191" s="83">
        <v>19144.400000000001</v>
      </c>
    </row>
    <row r="192" spans="1:13" x14ac:dyDescent="0.25">
      <c r="A192" s="74" t="s">
        <v>186</v>
      </c>
      <c r="B192" s="75" t="s">
        <v>1305</v>
      </c>
      <c r="C192" s="76">
        <v>4419</v>
      </c>
      <c r="D192" s="77" t="s">
        <v>1305</v>
      </c>
      <c r="E192" s="78">
        <v>0</v>
      </c>
      <c r="F192" s="79">
        <v>-743220.77</v>
      </c>
      <c r="G192" s="80">
        <f t="shared" si="5"/>
        <v>-743220.77</v>
      </c>
      <c r="H192" s="81">
        <v>661343.85</v>
      </c>
      <c r="I192" s="79">
        <f t="shared" si="6"/>
        <v>66134.384999999995</v>
      </c>
      <c r="J192" s="82">
        <v>0</v>
      </c>
      <c r="K192" s="82">
        <v>0</v>
      </c>
      <c r="L192" s="83">
        <v>743220.77</v>
      </c>
      <c r="M192" s="83">
        <v>743220.77</v>
      </c>
    </row>
    <row r="193" spans="1:13" x14ac:dyDescent="0.25">
      <c r="A193" s="74" t="s">
        <v>191</v>
      </c>
      <c r="B193" s="75" t="s">
        <v>1306</v>
      </c>
      <c r="C193" s="76">
        <v>4437</v>
      </c>
      <c r="D193" s="77" t="s">
        <v>1306</v>
      </c>
      <c r="E193" s="78">
        <v>49656.717000000004</v>
      </c>
      <c r="F193" s="79">
        <v>-104420.69</v>
      </c>
      <c r="G193" s="80">
        <f t="shared" si="5"/>
        <v>-54763.972999999998</v>
      </c>
      <c r="H193" s="81">
        <v>446707.38000000006</v>
      </c>
      <c r="I193" s="79">
        <f t="shared" si="6"/>
        <v>44670.738000000012</v>
      </c>
      <c r="J193" s="82">
        <v>0</v>
      </c>
      <c r="K193" s="82">
        <v>0</v>
      </c>
      <c r="L193" s="83">
        <v>54763.69</v>
      </c>
      <c r="M193" s="83">
        <v>54763.69</v>
      </c>
    </row>
    <row r="194" spans="1:13" x14ac:dyDescent="0.25">
      <c r="A194" s="74" t="s">
        <v>192</v>
      </c>
      <c r="B194" s="75" t="s">
        <v>1307</v>
      </c>
      <c r="C194" s="76">
        <v>4446</v>
      </c>
      <c r="D194" s="77" t="s">
        <v>1307</v>
      </c>
      <c r="E194" s="78">
        <v>0</v>
      </c>
      <c r="F194" s="79">
        <v>-329125.37000000023</v>
      </c>
      <c r="G194" s="80">
        <f t="shared" si="5"/>
        <v>-329125.37000000023</v>
      </c>
      <c r="H194" s="81">
        <v>876068.34000000008</v>
      </c>
      <c r="I194" s="79">
        <f t="shared" si="6"/>
        <v>87606.834000000017</v>
      </c>
      <c r="J194" s="82">
        <v>0</v>
      </c>
      <c r="K194" s="82">
        <v>0</v>
      </c>
      <c r="L194" s="83">
        <v>329125.37</v>
      </c>
      <c r="M194" s="83">
        <v>329125.37</v>
      </c>
    </row>
    <row r="195" spans="1:13" x14ac:dyDescent="0.25">
      <c r="A195" s="74" t="s">
        <v>193</v>
      </c>
      <c r="B195" s="75" t="s">
        <v>1308</v>
      </c>
      <c r="C195" s="76">
        <v>4491</v>
      </c>
      <c r="D195" s="77" t="s">
        <v>1308</v>
      </c>
      <c r="E195" s="86">
        <v>0</v>
      </c>
      <c r="F195" s="79">
        <v>-26658.899999999965</v>
      </c>
      <c r="G195" s="80">
        <f t="shared" si="5"/>
        <v>-26658.899999999965</v>
      </c>
      <c r="H195" s="81">
        <v>302450.39999999997</v>
      </c>
      <c r="I195" s="79">
        <f t="shared" si="6"/>
        <v>30245.039999999997</v>
      </c>
      <c r="J195" s="82">
        <v>0</v>
      </c>
      <c r="K195" s="82">
        <v>0</v>
      </c>
      <c r="L195" s="83">
        <v>26658.9</v>
      </c>
      <c r="M195" s="83">
        <v>26658.9</v>
      </c>
    </row>
    <row r="196" spans="1:13" x14ac:dyDescent="0.25">
      <c r="A196" s="74" t="s">
        <v>194</v>
      </c>
      <c r="B196" s="75" t="s">
        <v>1309</v>
      </c>
      <c r="C196" s="76">
        <v>4505</v>
      </c>
      <c r="D196" s="77" t="s">
        <v>1309</v>
      </c>
      <c r="E196" s="78">
        <v>0</v>
      </c>
      <c r="F196" s="79">
        <v>80916.200000000012</v>
      </c>
      <c r="G196" s="80">
        <f t="shared" si="5"/>
        <v>80916.200000000012</v>
      </c>
      <c r="H196" s="81">
        <v>370364.4</v>
      </c>
      <c r="I196" s="79">
        <f t="shared" si="6"/>
        <v>37036.44</v>
      </c>
      <c r="J196" s="82">
        <v>37036.44</v>
      </c>
      <c r="K196" s="82">
        <f>G196-J196</f>
        <v>43879.760000000009</v>
      </c>
      <c r="L196" s="83">
        <v>0</v>
      </c>
      <c r="M196" s="83">
        <v>0</v>
      </c>
    </row>
    <row r="197" spans="1:13" x14ac:dyDescent="0.25">
      <c r="A197" s="74" t="s">
        <v>195</v>
      </c>
      <c r="B197" s="75" t="s">
        <v>1310</v>
      </c>
      <c r="C197" s="76">
        <v>4509</v>
      </c>
      <c r="D197" s="77" t="s">
        <v>1310</v>
      </c>
      <c r="E197" s="78">
        <v>0</v>
      </c>
      <c r="F197" s="79">
        <v>-140861.02999999997</v>
      </c>
      <c r="G197" s="80">
        <f t="shared" ref="G197:G260" si="7">E197+F197</f>
        <v>-140861.02999999997</v>
      </c>
      <c r="H197" s="81">
        <v>173908.98</v>
      </c>
      <c r="I197" s="79">
        <f t="shared" ref="I197:I260" si="8">H197*0.1</f>
        <v>17390.898000000001</v>
      </c>
      <c r="J197" s="82">
        <v>0</v>
      </c>
      <c r="K197" s="82">
        <v>0</v>
      </c>
      <c r="L197" s="83">
        <v>140861.03</v>
      </c>
      <c r="M197" s="83">
        <v>140861.03</v>
      </c>
    </row>
    <row r="198" spans="1:13" x14ac:dyDescent="0.25">
      <c r="A198" s="74" t="s">
        <v>196</v>
      </c>
      <c r="B198" s="75" t="s">
        <v>1311</v>
      </c>
      <c r="C198" s="76">
        <v>4518</v>
      </c>
      <c r="D198" s="77" t="s">
        <v>1311</v>
      </c>
      <c r="E198" s="86">
        <v>16116.210000000001</v>
      </c>
      <c r="F198" s="79">
        <v>-72386.160000000062</v>
      </c>
      <c r="G198" s="80">
        <f t="shared" si="7"/>
        <v>-56269.950000000063</v>
      </c>
      <c r="H198" s="81">
        <v>124538.40000000001</v>
      </c>
      <c r="I198" s="79">
        <f t="shared" si="8"/>
        <v>12453.840000000002</v>
      </c>
      <c r="J198" s="82">
        <v>0</v>
      </c>
      <c r="K198" s="82">
        <v>0</v>
      </c>
      <c r="L198" s="83">
        <v>56270.16</v>
      </c>
      <c r="M198" s="83">
        <v>56270.16</v>
      </c>
    </row>
    <row r="199" spans="1:13" x14ac:dyDescent="0.25">
      <c r="A199" s="74" t="s">
        <v>197</v>
      </c>
      <c r="B199" s="75" t="s">
        <v>1312</v>
      </c>
      <c r="C199" s="76">
        <v>4527</v>
      </c>
      <c r="D199" s="77" t="s">
        <v>1312</v>
      </c>
      <c r="E199" s="78">
        <v>0</v>
      </c>
      <c r="F199" s="79">
        <v>-119119.83000000002</v>
      </c>
      <c r="G199" s="80">
        <f>E199+F199</f>
        <v>-119119.83000000002</v>
      </c>
      <c r="H199" s="81">
        <v>642929.49</v>
      </c>
      <c r="I199" s="79">
        <f t="shared" si="8"/>
        <v>64292.949000000001</v>
      </c>
      <c r="J199" s="82">
        <v>0</v>
      </c>
      <c r="K199" s="82">
        <v>0</v>
      </c>
      <c r="L199" s="83">
        <v>119119.83</v>
      </c>
      <c r="M199" s="83">
        <v>119119.83</v>
      </c>
    </row>
    <row r="200" spans="1:13" x14ac:dyDescent="0.25">
      <c r="A200" s="74" t="s">
        <v>198</v>
      </c>
      <c r="B200" s="75" t="s">
        <v>1313</v>
      </c>
      <c r="C200" s="76">
        <v>4536</v>
      </c>
      <c r="D200" s="77" t="s">
        <v>1313</v>
      </c>
      <c r="E200" s="78">
        <v>33195.039999999921</v>
      </c>
      <c r="F200" s="79">
        <v>-30941.809999999474</v>
      </c>
      <c r="G200" s="80">
        <f t="shared" si="7"/>
        <v>2253.230000000447</v>
      </c>
      <c r="H200" s="81">
        <v>1792537.53</v>
      </c>
      <c r="I200" s="79">
        <f t="shared" si="8"/>
        <v>179253.75300000003</v>
      </c>
      <c r="J200" s="82">
        <v>2253.23</v>
      </c>
      <c r="K200" s="82">
        <v>0</v>
      </c>
      <c r="L200" s="83">
        <v>0</v>
      </c>
      <c r="M200" s="83">
        <v>0</v>
      </c>
    </row>
    <row r="201" spans="1:13" x14ac:dyDescent="0.25">
      <c r="A201" s="74" t="s">
        <v>199</v>
      </c>
      <c r="B201" s="75" t="s">
        <v>1314</v>
      </c>
      <c r="C201" s="76">
        <v>4554</v>
      </c>
      <c r="D201" s="77" t="s">
        <v>1314</v>
      </c>
      <c r="E201" s="78">
        <v>0</v>
      </c>
      <c r="F201" s="79">
        <v>-571012.40999999992</v>
      </c>
      <c r="G201" s="80">
        <f t="shared" si="7"/>
        <v>-571012.40999999992</v>
      </c>
      <c r="H201" s="81">
        <v>693856.8</v>
      </c>
      <c r="I201" s="79">
        <f t="shared" si="8"/>
        <v>69385.680000000008</v>
      </c>
      <c r="J201" s="82">
        <v>0</v>
      </c>
      <c r="K201" s="82">
        <v>0</v>
      </c>
      <c r="L201" s="83">
        <v>571012.41</v>
      </c>
      <c r="M201" s="83">
        <v>571012.41</v>
      </c>
    </row>
    <row r="202" spans="1:13" x14ac:dyDescent="0.25">
      <c r="A202" s="74" t="s">
        <v>200</v>
      </c>
      <c r="B202" s="75" t="s">
        <v>1315</v>
      </c>
      <c r="C202" s="76">
        <v>4572</v>
      </c>
      <c r="D202" s="77" t="s">
        <v>1315</v>
      </c>
      <c r="E202" s="78">
        <v>26595.360000000001</v>
      </c>
      <c r="F202" s="79">
        <v>-100431.65999999997</v>
      </c>
      <c r="G202" s="80">
        <f t="shared" si="7"/>
        <v>-73836.299999999974</v>
      </c>
      <c r="H202" s="81">
        <v>188809.11</v>
      </c>
      <c r="I202" s="79">
        <f t="shared" si="8"/>
        <v>18880.911</v>
      </c>
      <c r="J202" s="82">
        <v>0</v>
      </c>
      <c r="K202" s="82">
        <v>0</v>
      </c>
      <c r="L202" s="83">
        <v>73836.66</v>
      </c>
      <c r="M202" s="83">
        <v>73836.66</v>
      </c>
    </row>
    <row r="203" spans="1:13" x14ac:dyDescent="0.25">
      <c r="A203" s="74" t="s">
        <v>201</v>
      </c>
      <c r="B203" s="75" t="s">
        <v>1316</v>
      </c>
      <c r="C203" s="76">
        <v>4581</v>
      </c>
      <c r="D203" s="77" t="s">
        <v>1316</v>
      </c>
      <c r="E203" s="78">
        <v>0</v>
      </c>
      <c r="F203" s="79">
        <v>-979770.74000000255</v>
      </c>
      <c r="G203" s="80">
        <f t="shared" si="7"/>
        <v>-979770.74000000255</v>
      </c>
      <c r="H203" s="81">
        <v>4880274.419999999</v>
      </c>
      <c r="I203" s="79">
        <f t="shared" si="8"/>
        <v>488027.44199999992</v>
      </c>
      <c r="J203" s="82">
        <v>0</v>
      </c>
      <c r="K203" s="82">
        <v>0</v>
      </c>
      <c r="L203" s="83">
        <v>979770.74</v>
      </c>
      <c r="M203" s="83">
        <v>979770.74</v>
      </c>
    </row>
    <row r="204" spans="1:13" x14ac:dyDescent="0.25">
      <c r="A204" s="74" t="s">
        <v>202</v>
      </c>
      <c r="B204" s="75" t="s">
        <v>1317</v>
      </c>
      <c r="C204" s="76">
        <v>4599</v>
      </c>
      <c r="D204" s="77" t="s">
        <v>1317</v>
      </c>
      <c r="E204" s="78">
        <v>6258.8999999999214</v>
      </c>
      <c r="F204" s="79">
        <v>-72459.189999999988</v>
      </c>
      <c r="G204" s="80">
        <f t="shared" si="7"/>
        <v>-66200.290000000066</v>
      </c>
      <c r="H204" s="81">
        <v>559353.19999999995</v>
      </c>
      <c r="I204" s="79">
        <f t="shared" si="8"/>
        <v>55935.32</v>
      </c>
      <c r="J204" s="82">
        <v>0</v>
      </c>
      <c r="K204" s="82">
        <v>0</v>
      </c>
      <c r="L204" s="83">
        <v>66200.19</v>
      </c>
      <c r="M204" s="83">
        <v>66200.19</v>
      </c>
    </row>
    <row r="205" spans="1:13" x14ac:dyDescent="0.25">
      <c r="A205" s="74" t="s">
        <v>203</v>
      </c>
      <c r="B205" s="75" t="s">
        <v>1318</v>
      </c>
      <c r="C205" s="76">
        <v>4617</v>
      </c>
      <c r="D205" s="77" t="s">
        <v>1318</v>
      </c>
      <c r="E205" s="78">
        <v>0</v>
      </c>
      <c r="F205" s="79">
        <v>-523899.56999999972</v>
      </c>
      <c r="G205" s="80">
        <f t="shared" si="7"/>
        <v>-523899.56999999972</v>
      </c>
      <c r="H205" s="81">
        <v>1227222.1500000001</v>
      </c>
      <c r="I205" s="79">
        <f t="shared" si="8"/>
        <v>122722.21500000003</v>
      </c>
      <c r="J205" s="82">
        <v>0</v>
      </c>
      <c r="K205" s="82">
        <v>0</v>
      </c>
      <c r="L205" s="83">
        <v>523899.57</v>
      </c>
      <c r="M205" s="83">
        <v>523899.57</v>
      </c>
    </row>
    <row r="206" spans="1:13" x14ac:dyDescent="0.25">
      <c r="A206" s="74" t="s">
        <v>206</v>
      </c>
      <c r="B206" s="75" t="s">
        <v>1319</v>
      </c>
      <c r="C206" s="76">
        <v>4644</v>
      </c>
      <c r="D206" s="77" t="s">
        <v>1319</v>
      </c>
      <c r="E206" s="78">
        <v>0</v>
      </c>
      <c r="F206" s="79">
        <v>-161284.70999999993</v>
      </c>
      <c r="G206" s="80">
        <f t="shared" si="7"/>
        <v>-161284.70999999993</v>
      </c>
      <c r="H206" s="81">
        <v>296215.89</v>
      </c>
      <c r="I206" s="79">
        <f t="shared" si="8"/>
        <v>29621.589000000004</v>
      </c>
      <c r="J206" s="82">
        <v>0</v>
      </c>
      <c r="K206" s="82">
        <v>0</v>
      </c>
      <c r="L206" s="83">
        <v>161284.71</v>
      </c>
      <c r="M206" s="83">
        <v>161284.71</v>
      </c>
    </row>
    <row r="207" spans="1:13" x14ac:dyDescent="0.25">
      <c r="A207" s="74" t="s">
        <v>204</v>
      </c>
      <c r="B207" s="75" t="s">
        <v>1320</v>
      </c>
      <c r="C207" s="76">
        <v>4662</v>
      </c>
      <c r="D207" s="77" t="s">
        <v>1320</v>
      </c>
      <c r="E207" s="78">
        <v>0</v>
      </c>
      <c r="F207" s="79">
        <v>-500578.69999999972</v>
      </c>
      <c r="G207" s="80">
        <f t="shared" si="7"/>
        <v>-500578.69999999972</v>
      </c>
      <c r="H207" s="81">
        <v>751529.94</v>
      </c>
      <c r="I207" s="79">
        <f t="shared" si="8"/>
        <v>75152.993999999992</v>
      </c>
      <c r="J207" s="82">
        <v>0</v>
      </c>
      <c r="K207" s="82">
        <v>0</v>
      </c>
      <c r="L207" s="83">
        <v>500578.7</v>
      </c>
      <c r="M207" s="83">
        <v>500578.7</v>
      </c>
    </row>
    <row r="208" spans="1:13" x14ac:dyDescent="0.25">
      <c r="A208" s="74" t="s">
        <v>205</v>
      </c>
      <c r="B208" s="75" t="s">
        <v>1321</v>
      </c>
      <c r="C208" s="76">
        <v>4689</v>
      </c>
      <c r="D208" s="77" t="s">
        <v>1321</v>
      </c>
      <c r="E208" s="78">
        <v>0</v>
      </c>
      <c r="F208" s="79">
        <v>78383.849999999977</v>
      </c>
      <c r="G208" s="80">
        <f t="shared" si="7"/>
        <v>78383.849999999977</v>
      </c>
      <c r="H208" s="81">
        <v>491852.54999999993</v>
      </c>
      <c r="I208" s="79">
        <f t="shared" si="8"/>
        <v>49185.254999999997</v>
      </c>
      <c r="J208" s="82">
        <v>49185.26</v>
      </c>
      <c r="K208" s="82">
        <f>G208-J208</f>
        <v>29198.589999999975</v>
      </c>
      <c r="L208" s="83">
        <v>0</v>
      </c>
      <c r="M208" s="83">
        <v>0</v>
      </c>
    </row>
    <row r="209" spans="1:13" x14ac:dyDescent="0.25">
      <c r="A209" s="74" t="s">
        <v>207</v>
      </c>
      <c r="B209" s="75" t="s">
        <v>1322</v>
      </c>
      <c r="C209" s="76">
        <v>4725</v>
      </c>
      <c r="D209" s="77" t="s">
        <v>1322</v>
      </c>
      <c r="E209" s="78">
        <v>58127.020000000397</v>
      </c>
      <c r="F209" s="79">
        <v>-760784.4299999997</v>
      </c>
      <c r="G209" s="80">
        <f t="shared" si="7"/>
        <v>-702657.40999999933</v>
      </c>
      <c r="H209" s="81">
        <v>3635483.46</v>
      </c>
      <c r="I209" s="79">
        <f t="shared" si="8"/>
        <v>363548.34600000002</v>
      </c>
      <c r="J209" s="82">
        <v>0</v>
      </c>
      <c r="K209" s="82">
        <v>0</v>
      </c>
      <c r="L209" s="83">
        <v>702657.43</v>
      </c>
      <c r="M209" s="83">
        <v>702657.43</v>
      </c>
    </row>
    <row r="210" spans="1:13" x14ac:dyDescent="0.25">
      <c r="A210" s="74" t="s">
        <v>61</v>
      </c>
      <c r="B210" s="75" t="s">
        <v>1323</v>
      </c>
      <c r="C210" s="76">
        <v>4772</v>
      </c>
      <c r="D210" s="77" t="s">
        <v>1323</v>
      </c>
      <c r="E210" s="78">
        <v>0</v>
      </c>
      <c r="F210" s="79">
        <v>-577440.1100000001</v>
      </c>
      <c r="G210" s="80">
        <f t="shared" si="7"/>
        <v>-577440.1100000001</v>
      </c>
      <c r="H210" s="81">
        <v>762797.7</v>
      </c>
      <c r="I210" s="79">
        <f t="shared" si="8"/>
        <v>76279.77</v>
      </c>
      <c r="J210" s="82">
        <v>0</v>
      </c>
      <c r="K210" s="82">
        <v>0</v>
      </c>
      <c r="L210" s="83">
        <v>577440.1100000001</v>
      </c>
      <c r="M210" s="83">
        <v>577440.1100000001</v>
      </c>
    </row>
    <row r="211" spans="1:13" x14ac:dyDescent="0.25">
      <c r="A211" s="74" t="s">
        <v>220</v>
      </c>
      <c r="B211" s="75" t="s">
        <v>1324</v>
      </c>
      <c r="C211" s="76">
        <v>4773</v>
      </c>
      <c r="D211" s="77" t="s">
        <v>1324</v>
      </c>
      <c r="E211" s="78">
        <v>0</v>
      </c>
      <c r="F211" s="79">
        <v>-363396.06999999995</v>
      </c>
      <c r="G211" s="80">
        <f t="shared" si="7"/>
        <v>-363396.06999999995</v>
      </c>
      <c r="H211" s="81">
        <v>482721.24</v>
      </c>
      <c r="I211" s="79">
        <f t="shared" si="8"/>
        <v>48272.124000000003</v>
      </c>
      <c r="J211" s="82">
        <v>0</v>
      </c>
      <c r="K211" s="82">
        <v>0</v>
      </c>
      <c r="L211" s="83">
        <v>363396.06999999995</v>
      </c>
      <c r="M211" s="83">
        <v>363396.06999999995</v>
      </c>
    </row>
    <row r="212" spans="1:13" x14ac:dyDescent="0.25">
      <c r="A212" s="74" t="s">
        <v>211</v>
      </c>
      <c r="B212" s="75" t="s">
        <v>1325</v>
      </c>
      <c r="C212" s="76">
        <v>4774</v>
      </c>
      <c r="D212" s="77" t="s">
        <v>1326</v>
      </c>
      <c r="E212" s="78">
        <v>0</v>
      </c>
      <c r="F212" s="79">
        <v>-483364.44999999995</v>
      </c>
      <c r="G212" s="80">
        <f t="shared" si="7"/>
        <v>-483364.44999999995</v>
      </c>
      <c r="H212" s="81">
        <v>1422314.1600000001</v>
      </c>
      <c r="I212" s="79">
        <f t="shared" si="8"/>
        <v>142231.41600000003</v>
      </c>
      <c r="J212" s="82">
        <v>0</v>
      </c>
      <c r="K212" s="82">
        <v>0</v>
      </c>
      <c r="L212" s="83">
        <v>483364.44999999995</v>
      </c>
      <c r="M212" s="83">
        <v>483364.44999999995</v>
      </c>
    </row>
    <row r="213" spans="1:13" x14ac:dyDescent="0.25">
      <c r="A213" s="74" t="s">
        <v>215</v>
      </c>
      <c r="B213" s="75" t="s">
        <v>1327</v>
      </c>
      <c r="C213" s="76">
        <v>4776</v>
      </c>
      <c r="D213" s="77" t="s">
        <v>1327</v>
      </c>
      <c r="E213" s="78">
        <v>0</v>
      </c>
      <c r="F213" s="79">
        <v>-136629.84999999995</v>
      </c>
      <c r="G213" s="80">
        <f t="shared" si="7"/>
        <v>-136629.84999999995</v>
      </c>
      <c r="H213" s="81">
        <v>551992.19999999995</v>
      </c>
      <c r="I213" s="79">
        <f t="shared" si="8"/>
        <v>55199.22</v>
      </c>
      <c r="J213" s="82">
        <v>0</v>
      </c>
      <c r="K213" s="82">
        <v>0</v>
      </c>
      <c r="L213" s="83">
        <v>136629.84999999995</v>
      </c>
      <c r="M213" s="83">
        <v>136629.84999999995</v>
      </c>
    </row>
    <row r="214" spans="1:13" x14ac:dyDescent="0.25">
      <c r="A214" s="74" t="s">
        <v>214</v>
      </c>
      <c r="B214" s="75" t="s">
        <v>1328</v>
      </c>
      <c r="C214" s="76">
        <v>4777</v>
      </c>
      <c r="D214" s="77" t="s">
        <v>1328</v>
      </c>
      <c r="E214" s="78">
        <v>0</v>
      </c>
      <c r="F214" s="79">
        <v>-70891.359999999942</v>
      </c>
      <c r="G214" s="80">
        <f t="shared" si="7"/>
        <v>-70891.359999999942</v>
      </c>
      <c r="H214" s="81">
        <v>317801.32999999996</v>
      </c>
      <c r="I214" s="79">
        <f t="shared" si="8"/>
        <v>31780.132999999998</v>
      </c>
      <c r="J214" s="82">
        <v>0</v>
      </c>
      <c r="K214" s="82">
        <v>0</v>
      </c>
      <c r="L214" s="83">
        <v>70891.359999999942</v>
      </c>
      <c r="M214" s="83">
        <v>70891.359999999942</v>
      </c>
    </row>
    <row r="215" spans="1:13" x14ac:dyDescent="0.25">
      <c r="A215" s="74" t="s">
        <v>213</v>
      </c>
      <c r="B215" s="75" t="s">
        <v>1329</v>
      </c>
      <c r="C215" s="76">
        <v>4778</v>
      </c>
      <c r="D215" s="77" t="s">
        <v>1329</v>
      </c>
      <c r="E215" s="78">
        <v>0</v>
      </c>
      <c r="F215" s="79">
        <v>-111406.09999999995</v>
      </c>
      <c r="G215" s="80">
        <f t="shared" si="7"/>
        <v>-111406.09999999995</v>
      </c>
      <c r="H215" s="81">
        <v>377794.25</v>
      </c>
      <c r="I215" s="79">
        <f t="shared" si="8"/>
        <v>37779.425000000003</v>
      </c>
      <c r="J215" s="82">
        <v>0</v>
      </c>
      <c r="K215" s="82">
        <v>0</v>
      </c>
      <c r="L215" s="83">
        <v>111406.09999999995</v>
      </c>
      <c r="M215" s="83">
        <v>111406.09999999995</v>
      </c>
    </row>
    <row r="216" spans="1:13" x14ac:dyDescent="0.25">
      <c r="A216" s="74" t="s">
        <v>216</v>
      </c>
      <c r="B216" s="75" t="s">
        <v>1330</v>
      </c>
      <c r="C216" s="76">
        <v>4779</v>
      </c>
      <c r="D216" s="77" t="s">
        <v>1330</v>
      </c>
      <c r="E216" s="78">
        <v>0</v>
      </c>
      <c r="F216" s="79">
        <v>-998920.67999999993</v>
      </c>
      <c r="G216" s="80">
        <f t="shared" si="7"/>
        <v>-998920.67999999993</v>
      </c>
      <c r="H216" s="81">
        <v>1023068.1299999999</v>
      </c>
      <c r="I216" s="79">
        <f t="shared" si="8"/>
        <v>102306.81299999999</v>
      </c>
      <c r="J216" s="82">
        <v>0</v>
      </c>
      <c r="K216" s="82">
        <v>0</v>
      </c>
      <c r="L216" s="83">
        <v>998920.67999999993</v>
      </c>
      <c r="M216" s="83">
        <v>998920.67999999993</v>
      </c>
    </row>
    <row r="217" spans="1:13" x14ac:dyDescent="0.25">
      <c r="A217" s="74" t="s">
        <v>217</v>
      </c>
      <c r="B217" s="75" t="s">
        <v>1331</v>
      </c>
      <c r="C217" s="76">
        <v>4784</v>
      </c>
      <c r="D217" s="77" t="s">
        <v>1331</v>
      </c>
      <c r="E217" s="78">
        <v>0</v>
      </c>
      <c r="F217" s="79">
        <v>-810706.68000000017</v>
      </c>
      <c r="G217" s="80">
        <f t="shared" si="7"/>
        <v>-810706.68000000017</v>
      </c>
      <c r="H217" s="81">
        <v>2285946.81</v>
      </c>
      <c r="I217" s="79">
        <f t="shared" si="8"/>
        <v>228594.68100000001</v>
      </c>
      <c r="J217" s="82">
        <v>0</v>
      </c>
      <c r="K217" s="82">
        <v>0</v>
      </c>
      <c r="L217" s="83">
        <v>810706.68000000017</v>
      </c>
      <c r="M217" s="83">
        <v>810706.68000000017</v>
      </c>
    </row>
    <row r="218" spans="1:13" x14ac:dyDescent="0.25">
      <c r="A218" s="74" t="s">
        <v>218</v>
      </c>
      <c r="B218" s="75" t="s">
        <v>1332</v>
      </c>
      <c r="C218" s="76">
        <v>4785</v>
      </c>
      <c r="D218" s="77" t="s">
        <v>1332</v>
      </c>
      <c r="E218" s="78">
        <v>0</v>
      </c>
      <c r="F218" s="79">
        <v>-255141.31999999998</v>
      </c>
      <c r="G218" s="80">
        <f t="shared" si="7"/>
        <v>-255141.31999999998</v>
      </c>
      <c r="H218" s="81">
        <v>481177.83000000007</v>
      </c>
      <c r="I218" s="79">
        <f t="shared" si="8"/>
        <v>48117.78300000001</v>
      </c>
      <c r="J218" s="82">
        <v>0</v>
      </c>
      <c r="K218" s="82">
        <v>0</v>
      </c>
      <c r="L218" s="83">
        <v>255141.31999999998</v>
      </c>
      <c r="M218" s="83">
        <v>255141.31999999998</v>
      </c>
    </row>
    <row r="219" spans="1:13" x14ac:dyDescent="0.25">
      <c r="A219" s="74" t="s">
        <v>221</v>
      </c>
      <c r="B219" s="75" t="s">
        <v>1333</v>
      </c>
      <c r="C219" s="76">
        <v>4788</v>
      </c>
      <c r="D219" s="77" t="s">
        <v>1333</v>
      </c>
      <c r="E219" s="78">
        <v>45468.506999999998</v>
      </c>
      <c r="F219" s="79">
        <v>-60581.27999999997</v>
      </c>
      <c r="G219" s="80">
        <f t="shared" si="7"/>
        <v>-15112.772999999972</v>
      </c>
      <c r="H219" s="81">
        <v>420824.32000000007</v>
      </c>
      <c r="I219" s="79">
        <f t="shared" si="8"/>
        <v>42082.432000000008</v>
      </c>
      <c r="J219" s="82">
        <v>0</v>
      </c>
      <c r="K219" s="82">
        <v>0</v>
      </c>
      <c r="L219" s="83">
        <v>15112.28</v>
      </c>
      <c r="M219" s="83">
        <v>15112.28</v>
      </c>
    </row>
    <row r="220" spans="1:13" x14ac:dyDescent="0.25">
      <c r="A220" s="74" t="s">
        <v>222</v>
      </c>
      <c r="B220" s="75" t="s">
        <v>1334</v>
      </c>
      <c r="C220" s="76">
        <v>4797</v>
      </c>
      <c r="D220" s="77" t="s">
        <v>1334</v>
      </c>
      <c r="E220" s="78">
        <v>0</v>
      </c>
      <c r="F220" s="79">
        <v>-1091488.81</v>
      </c>
      <c r="G220" s="80">
        <f t="shared" si="7"/>
        <v>-1091488.81</v>
      </c>
      <c r="H220" s="81">
        <v>2892107.82</v>
      </c>
      <c r="I220" s="79">
        <f t="shared" si="8"/>
        <v>289210.78200000001</v>
      </c>
      <c r="J220" s="82">
        <v>0</v>
      </c>
      <c r="K220" s="82">
        <v>0</v>
      </c>
      <c r="L220" s="83">
        <v>1091488.81</v>
      </c>
      <c r="M220" s="83">
        <v>1091488.81</v>
      </c>
    </row>
    <row r="221" spans="1:13" x14ac:dyDescent="0.25">
      <c r="A221" s="74" t="s">
        <v>223</v>
      </c>
      <c r="B221" s="75" t="s">
        <v>1335</v>
      </c>
      <c r="C221" s="76">
        <v>4860</v>
      </c>
      <c r="D221" s="77" t="s">
        <v>1336</v>
      </c>
      <c r="E221" s="78">
        <v>34305.11</v>
      </c>
      <c r="F221" s="79">
        <v>36210.240000000224</v>
      </c>
      <c r="G221" s="80">
        <f t="shared" si="7"/>
        <v>70515.350000000224</v>
      </c>
      <c r="H221" s="81">
        <v>827883.84</v>
      </c>
      <c r="I221" s="79">
        <f t="shared" si="8"/>
        <v>82788.384000000005</v>
      </c>
      <c r="J221" s="82">
        <v>70515.350000000006</v>
      </c>
      <c r="K221" s="82">
        <v>0</v>
      </c>
      <c r="L221" s="83">
        <v>0</v>
      </c>
      <c r="M221" s="83">
        <v>0</v>
      </c>
    </row>
    <row r="222" spans="1:13" x14ac:dyDescent="0.25">
      <c r="A222" s="74" t="s">
        <v>224</v>
      </c>
      <c r="B222" s="75" t="s">
        <v>1337</v>
      </c>
      <c r="C222" s="76">
        <v>4869</v>
      </c>
      <c r="D222" s="77" t="s">
        <v>1337</v>
      </c>
      <c r="E222" s="78">
        <v>0</v>
      </c>
      <c r="F222" s="79">
        <v>-207326.79000000062</v>
      </c>
      <c r="G222" s="80">
        <f t="shared" si="7"/>
        <v>-207326.79000000062</v>
      </c>
      <c r="H222" s="81">
        <v>2001497.8199999998</v>
      </c>
      <c r="I222" s="79">
        <f t="shared" si="8"/>
        <v>200149.78200000001</v>
      </c>
      <c r="J222" s="82">
        <v>0</v>
      </c>
      <c r="K222" s="82">
        <v>0</v>
      </c>
      <c r="L222" s="83">
        <v>207326.79</v>
      </c>
      <c r="M222" s="83">
        <v>207326.79</v>
      </c>
    </row>
    <row r="223" spans="1:13" x14ac:dyDescent="0.25">
      <c r="A223" s="74" t="s">
        <v>225</v>
      </c>
      <c r="B223" s="75" t="s">
        <v>1338</v>
      </c>
      <c r="C223" s="76">
        <v>4878</v>
      </c>
      <c r="D223" s="77" t="s">
        <v>1338</v>
      </c>
      <c r="E223" s="78">
        <v>0</v>
      </c>
      <c r="F223" s="79">
        <v>-212081.42999999993</v>
      </c>
      <c r="G223" s="80">
        <f t="shared" si="7"/>
        <v>-212081.42999999993</v>
      </c>
      <c r="H223" s="81">
        <v>345816.45000000007</v>
      </c>
      <c r="I223" s="79">
        <f t="shared" si="8"/>
        <v>34581.645000000011</v>
      </c>
      <c r="J223" s="82">
        <v>0</v>
      </c>
      <c r="K223" s="82">
        <v>0</v>
      </c>
      <c r="L223" s="83">
        <v>212081.43</v>
      </c>
      <c r="M223" s="83">
        <v>212081.43</v>
      </c>
    </row>
    <row r="224" spans="1:13" x14ac:dyDescent="0.25">
      <c r="A224" s="74" t="s">
        <v>226</v>
      </c>
      <c r="B224" s="75" t="s">
        <v>1339</v>
      </c>
      <c r="C224" s="76">
        <v>4890</v>
      </c>
      <c r="D224" s="77" t="s">
        <v>1339</v>
      </c>
      <c r="E224" s="78">
        <v>0</v>
      </c>
      <c r="F224" s="79">
        <v>-671213.69</v>
      </c>
      <c r="G224" s="80">
        <f t="shared" si="7"/>
        <v>-671213.69</v>
      </c>
      <c r="H224" s="81">
        <v>888373.92</v>
      </c>
      <c r="I224" s="79">
        <f t="shared" si="8"/>
        <v>88837.392000000007</v>
      </c>
      <c r="J224" s="82">
        <v>0</v>
      </c>
      <c r="K224" s="82">
        <v>0</v>
      </c>
      <c r="L224" s="83">
        <v>671213.69</v>
      </c>
      <c r="M224" s="83">
        <v>671213.69</v>
      </c>
    </row>
    <row r="225" spans="1:13" x14ac:dyDescent="0.25">
      <c r="A225" s="74" t="s">
        <v>227</v>
      </c>
      <c r="B225" s="75" t="s">
        <v>1340</v>
      </c>
      <c r="C225" s="76">
        <v>4905</v>
      </c>
      <c r="D225" s="77" t="s">
        <v>1340</v>
      </c>
      <c r="E225" s="78">
        <v>0</v>
      </c>
      <c r="F225" s="79">
        <v>-222193.2</v>
      </c>
      <c r="G225" s="80">
        <f t="shared" si="7"/>
        <v>-222193.2</v>
      </c>
      <c r="H225" s="81">
        <v>182582.19000000003</v>
      </c>
      <c r="I225" s="79">
        <f t="shared" si="8"/>
        <v>18258.219000000005</v>
      </c>
      <c r="J225" s="82">
        <v>0</v>
      </c>
      <c r="K225" s="82">
        <v>0</v>
      </c>
      <c r="L225" s="83">
        <v>222193.2</v>
      </c>
      <c r="M225" s="83">
        <v>222193.2</v>
      </c>
    </row>
    <row r="226" spans="1:13" x14ac:dyDescent="0.25">
      <c r="A226" s="74" t="s">
        <v>228</v>
      </c>
      <c r="B226" s="75" t="s">
        <v>1341</v>
      </c>
      <c r="C226" s="76">
        <v>4978</v>
      </c>
      <c r="D226" s="77" t="s">
        <v>1341</v>
      </c>
      <c r="E226" s="78">
        <v>0</v>
      </c>
      <c r="F226" s="79">
        <v>-74720.609999999986</v>
      </c>
      <c r="G226" s="80">
        <f t="shared" si="7"/>
        <v>-74720.609999999986</v>
      </c>
      <c r="H226" s="81">
        <v>244184.21999999997</v>
      </c>
      <c r="I226" s="79">
        <f t="shared" si="8"/>
        <v>24418.421999999999</v>
      </c>
      <c r="J226" s="82">
        <v>0</v>
      </c>
      <c r="K226" s="82">
        <v>0</v>
      </c>
      <c r="L226" s="83">
        <v>74720.61</v>
      </c>
      <c r="M226" s="83">
        <v>74720.61</v>
      </c>
    </row>
    <row r="227" spans="1:13" x14ac:dyDescent="0.25">
      <c r="A227" s="74" t="s">
        <v>229</v>
      </c>
      <c r="B227" s="75" t="s">
        <v>1342</v>
      </c>
      <c r="C227" s="76">
        <v>4995</v>
      </c>
      <c r="D227" s="77" t="s">
        <v>1342</v>
      </c>
      <c r="E227" s="78">
        <v>0</v>
      </c>
      <c r="F227" s="79">
        <v>-288517.52000000014</v>
      </c>
      <c r="G227" s="80">
        <f t="shared" si="7"/>
        <v>-288517.52000000014</v>
      </c>
      <c r="H227" s="81">
        <v>629595.79999999993</v>
      </c>
      <c r="I227" s="79">
        <f t="shared" si="8"/>
        <v>62959.579999999994</v>
      </c>
      <c r="J227" s="82">
        <v>0</v>
      </c>
      <c r="K227" s="82">
        <v>0</v>
      </c>
      <c r="L227" s="83">
        <v>288517.52</v>
      </c>
      <c r="M227" s="83">
        <v>288517.52</v>
      </c>
    </row>
    <row r="228" spans="1:13" x14ac:dyDescent="0.25">
      <c r="A228" s="74" t="s">
        <v>230</v>
      </c>
      <c r="B228" s="75" t="s">
        <v>1343</v>
      </c>
      <c r="C228" s="76">
        <v>5013</v>
      </c>
      <c r="D228" s="77" t="s">
        <v>1343</v>
      </c>
      <c r="E228" s="78">
        <v>139764.34999999995</v>
      </c>
      <c r="F228" s="79">
        <v>-391258.6599999998</v>
      </c>
      <c r="G228" s="80">
        <f t="shared" si="7"/>
        <v>-251494.30999999985</v>
      </c>
      <c r="H228" s="81">
        <v>1996320.8999999997</v>
      </c>
      <c r="I228" s="79">
        <f t="shared" si="8"/>
        <v>199632.08999999997</v>
      </c>
      <c r="J228" s="82">
        <v>0</v>
      </c>
      <c r="K228" s="82">
        <v>0</v>
      </c>
      <c r="L228" s="83">
        <v>251494.66</v>
      </c>
      <c r="M228" s="83">
        <v>251494.66</v>
      </c>
    </row>
    <row r="229" spans="1:13" x14ac:dyDescent="0.25">
      <c r="A229" s="74" t="s">
        <v>231</v>
      </c>
      <c r="B229" s="75" t="s">
        <v>1344</v>
      </c>
      <c r="C229" s="76">
        <v>5049</v>
      </c>
      <c r="D229" s="77" t="s">
        <v>1344</v>
      </c>
      <c r="E229" s="78">
        <v>434378.83499999996</v>
      </c>
      <c r="F229" s="79">
        <v>-1106211.2200000004</v>
      </c>
      <c r="G229" s="80">
        <f t="shared" si="7"/>
        <v>-671832.38500000047</v>
      </c>
      <c r="H229" s="81">
        <v>4496058.63</v>
      </c>
      <c r="I229" s="79">
        <f t="shared" si="8"/>
        <v>449605.86300000001</v>
      </c>
      <c r="J229" s="82">
        <v>0</v>
      </c>
      <c r="K229" s="82">
        <v>0</v>
      </c>
      <c r="L229" s="83">
        <v>671832.39</v>
      </c>
      <c r="M229" s="83">
        <v>671832.39</v>
      </c>
    </row>
    <row r="230" spans="1:13" x14ac:dyDescent="0.25">
      <c r="A230" s="74" t="s">
        <v>232</v>
      </c>
      <c r="B230" s="75" t="s">
        <v>1345</v>
      </c>
      <c r="C230" s="76">
        <v>5121</v>
      </c>
      <c r="D230" s="77" t="s">
        <v>1345</v>
      </c>
      <c r="E230" s="78">
        <v>0</v>
      </c>
      <c r="F230" s="79">
        <v>-538232.20000000007</v>
      </c>
      <c r="G230" s="80">
        <f t="shared" si="7"/>
        <v>-538232.20000000007</v>
      </c>
      <c r="H230" s="81">
        <v>678437.76</v>
      </c>
      <c r="I230" s="79">
        <f t="shared" si="8"/>
        <v>67843.775999999998</v>
      </c>
      <c r="J230" s="82">
        <v>0</v>
      </c>
      <c r="K230" s="82">
        <v>0</v>
      </c>
      <c r="L230" s="83">
        <v>538232.20000000007</v>
      </c>
      <c r="M230" s="83">
        <v>538232.20000000007</v>
      </c>
    </row>
    <row r="231" spans="1:13" x14ac:dyDescent="0.25">
      <c r="A231" s="74" t="s">
        <v>233</v>
      </c>
      <c r="B231" s="75" t="s">
        <v>1346</v>
      </c>
      <c r="C231" s="76">
        <v>5139</v>
      </c>
      <c r="D231" s="77" t="s">
        <v>1346</v>
      </c>
      <c r="E231" s="78">
        <v>0</v>
      </c>
      <c r="F231" s="79">
        <v>-54306.539999999994</v>
      </c>
      <c r="G231" s="80">
        <f t="shared" si="7"/>
        <v>-54306.539999999994</v>
      </c>
      <c r="H231" s="81">
        <v>102612</v>
      </c>
      <c r="I231" s="79">
        <f t="shared" si="8"/>
        <v>10261.200000000001</v>
      </c>
      <c r="J231" s="82">
        <v>0</v>
      </c>
      <c r="K231" s="82">
        <v>0</v>
      </c>
      <c r="L231" s="83">
        <v>54306.539999999994</v>
      </c>
      <c r="M231" s="83">
        <v>54306.539999999994</v>
      </c>
    </row>
    <row r="232" spans="1:13" x14ac:dyDescent="0.25">
      <c r="A232" s="74" t="s">
        <v>345</v>
      </c>
      <c r="B232" s="75" t="s">
        <v>6</v>
      </c>
      <c r="C232" s="76">
        <v>5160</v>
      </c>
      <c r="D232" s="77" t="s">
        <v>6</v>
      </c>
      <c r="E232" s="78">
        <v>0</v>
      </c>
      <c r="F232" s="79">
        <v>-258700.10999999987</v>
      </c>
      <c r="G232" s="80">
        <f t="shared" si="7"/>
        <v>-258700.10999999987</v>
      </c>
      <c r="H232" s="81">
        <v>842190.93</v>
      </c>
      <c r="I232" s="79">
        <f t="shared" si="8"/>
        <v>84219.093000000008</v>
      </c>
      <c r="J232" s="82">
        <v>0</v>
      </c>
      <c r="K232" s="82">
        <v>0</v>
      </c>
      <c r="L232" s="83">
        <v>258700.10999999987</v>
      </c>
      <c r="M232" s="83">
        <v>258700.10999999987</v>
      </c>
    </row>
    <row r="233" spans="1:13" x14ac:dyDescent="0.25">
      <c r="A233" s="74" t="s">
        <v>234</v>
      </c>
      <c r="B233" s="75" t="s">
        <v>1347</v>
      </c>
      <c r="C233" s="76">
        <v>5163</v>
      </c>
      <c r="D233" s="77" t="s">
        <v>1347</v>
      </c>
      <c r="E233" s="78">
        <v>0</v>
      </c>
      <c r="F233" s="79">
        <v>-261762.93000000011</v>
      </c>
      <c r="G233" s="80">
        <f t="shared" si="7"/>
        <v>-261762.93000000011</v>
      </c>
      <c r="H233" s="81">
        <v>473764.82999999996</v>
      </c>
      <c r="I233" s="79">
        <f t="shared" si="8"/>
        <v>47376.483</v>
      </c>
      <c r="J233" s="82">
        <v>0</v>
      </c>
      <c r="K233" s="82">
        <v>0</v>
      </c>
      <c r="L233" s="83">
        <v>261762.93000000011</v>
      </c>
      <c r="M233" s="83">
        <v>261762.93000000011</v>
      </c>
    </row>
    <row r="234" spans="1:13" x14ac:dyDescent="0.25">
      <c r="A234" s="74" t="s">
        <v>235</v>
      </c>
      <c r="B234" s="75" t="s">
        <v>1348</v>
      </c>
      <c r="C234" s="76">
        <v>5166</v>
      </c>
      <c r="D234" s="77" t="s">
        <v>1348</v>
      </c>
      <c r="E234" s="78">
        <v>0</v>
      </c>
      <c r="F234" s="79">
        <v>-901876.07999999984</v>
      </c>
      <c r="G234" s="80">
        <f t="shared" si="7"/>
        <v>-901876.07999999984</v>
      </c>
      <c r="H234" s="81">
        <v>1669111.08</v>
      </c>
      <c r="I234" s="79">
        <f t="shared" si="8"/>
        <v>166911.10800000001</v>
      </c>
      <c r="J234" s="82">
        <v>0</v>
      </c>
      <c r="K234" s="82">
        <v>0</v>
      </c>
      <c r="L234" s="83">
        <v>901876.07999999984</v>
      </c>
      <c r="M234" s="83">
        <v>901876.07999999984</v>
      </c>
    </row>
    <row r="235" spans="1:13" x14ac:dyDescent="0.25">
      <c r="A235" s="74" t="s">
        <v>236</v>
      </c>
      <c r="B235" s="75" t="s">
        <v>1349</v>
      </c>
      <c r="C235" s="76">
        <v>5184</v>
      </c>
      <c r="D235" s="77" t="s">
        <v>1349</v>
      </c>
      <c r="E235" s="78">
        <v>0</v>
      </c>
      <c r="F235" s="79">
        <v>-1275077.3600000003</v>
      </c>
      <c r="G235" s="80">
        <f t="shared" si="7"/>
        <v>-1275077.3600000003</v>
      </c>
      <c r="H235" s="81">
        <v>1879195.5</v>
      </c>
      <c r="I235" s="79">
        <f t="shared" si="8"/>
        <v>187919.55000000002</v>
      </c>
      <c r="J235" s="82">
        <v>0</v>
      </c>
      <c r="K235" s="82">
        <v>0</v>
      </c>
      <c r="L235" s="83">
        <v>1275077.3600000003</v>
      </c>
      <c r="M235" s="83">
        <v>1275077.3600000003</v>
      </c>
    </row>
    <row r="236" spans="1:13" x14ac:dyDescent="0.25">
      <c r="A236" s="74" t="s">
        <v>237</v>
      </c>
      <c r="B236" s="75" t="s">
        <v>1350</v>
      </c>
      <c r="C236" s="76">
        <v>5250</v>
      </c>
      <c r="D236" s="77" t="s">
        <v>1350</v>
      </c>
      <c r="E236" s="78">
        <v>0</v>
      </c>
      <c r="F236" s="79">
        <v>-929440.25000000093</v>
      </c>
      <c r="G236" s="80">
        <f t="shared" si="7"/>
        <v>-929440.25000000093</v>
      </c>
      <c r="H236" s="81">
        <v>3196606.49</v>
      </c>
      <c r="I236" s="79">
        <f t="shared" si="8"/>
        <v>319660.64900000003</v>
      </c>
      <c r="J236" s="82">
        <v>0</v>
      </c>
      <c r="K236" s="82">
        <v>0</v>
      </c>
      <c r="L236" s="83">
        <v>929440.25000000093</v>
      </c>
      <c r="M236" s="83">
        <v>929440.25000000093</v>
      </c>
    </row>
    <row r="237" spans="1:13" x14ac:dyDescent="0.25">
      <c r="A237" s="74" t="s">
        <v>238</v>
      </c>
      <c r="B237" s="75" t="s">
        <v>1351</v>
      </c>
      <c r="C237" s="76">
        <v>5256</v>
      </c>
      <c r="D237" s="77" t="s">
        <v>1351</v>
      </c>
      <c r="E237" s="78">
        <v>0</v>
      </c>
      <c r="F237" s="79">
        <v>-444761.29000000004</v>
      </c>
      <c r="G237" s="80">
        <f t="shared" si="7"/>
        <v>-444761.29000000004</v>
      </c>
      <c r="H237" s="81">
        <v>644634.4800000001</v>
      </c>
      <c r="I237" s="79">
        <f t="shared" si="8"/>
        <v>64463.448000000011</v>
      </c>
      <c r="J237" s="82">
        <v>0</v>
      </c>
      <c r="K237" s="82">
        <v>0</v>
      </c>
      <c r="L237" s="83">
        <v>444761.29000000004</v>
      </c>
      <c r="M237" s="83">
        <v>444761.29000000004</v>
      </c>
    </row>
    <row r="238" spans="1:13" x14ac:dyDescent="0.25">
      <c r="A238" s="74" t="s">
        <v>239</v>
      </c>
      <c r="B238" s="75" t="s">
        <v>1352</v>
      </c>
      <c r="C238" s="76">
        <v>5283</v>
      </c>
      <c r="D238" s="77" t="s">
        <v>1352</v>
      </c>
      <c r="E238" s="78">
        <v>0</v>
      </c>
      <c r="F238" s="79">
        <v>219989.03999999998</v>
      </c>
      <c r="G238" s="80">
        <f t="shared" si="7"/>
        <v>219989.03999999998</v>
      </c>
      <c r="H238" s="81">
        <v>817113.87999999989</v>
      </c>
      <c r="I238" s="79">
        <f t="shared" si="8"/>
        <v>81711.387999999992</v>
      </c>
      <c r="J238" s="82">
        <v>81711.39</v>
      </c>
      <c r="K238" s="82">
        <f>G238-J238</f>
        <v>138277.64999999997</v>
      </c>
      <c r="L238" s="83">
        <v>0</v>
      </c>
      <c r="M238" s="83">
        <v>0</v>
      </c>
    </row>
    <row r="239" spans="1:13" x14ac:dyDescent="0.25">
      <c r="A239" s="74" t="s">
        <v>240</v>
      </c>
      <c r="B239" s="75" t="s">
        <v>1353</v>
      </c>
      <c r="C239" s="76">
        <v>5310</v>
      </c>
      <c r="D239" s="77" t="s">
        <v>1353</v>
      </c>
      <c r="E239" s="78">
        <v>0</v>
      </c>
      <c r="F239" s="79">
        <v>-342358.02000000008</v>
      </c>
      <c r="G239" s="80">
        <f t="shared" si="7"/>
        <v>-342358.02000000008</v>
      </c>
      <c r="H239" s="81">
        <v>635294.1</v>
      </c>
      <c r="I239" s="79">
        <f t="shared" si="8"/>
        <v>63529.41</v>
      </c>
      <c r="J239" s="82">
        <v>0</v>
      </c>
      <c r="K239" s="82">
        <v>0</v>
      </c>
      <c r="L239" s="83">
        <v>342358.02</v>
      </c>
      <c r="M239" s="83">
        <v>342358.02</v>
      </c>
    </row>
    <row r="240" spans="1:13" x14ac:dyDescent="0.25">
      <c r="A240" s="74" t="s">
        <v>347</v>
      </c>
      <c r="B240" s="75" t="s">
        <v>1354</v>
      </c>
      <c r="C240" s="76">
        <v>5325</v>
      </c>
      <c r="D240" s="77" t="s">
        <v>1354</v>
      </c>
      <c r="E240" s="78">
        <v>0</v>
      </c>
      <c r="F240" s="79">
        <v>-201699.19000000003</v>
      </c>
      <c r="G240" s="80">
        <f t="shared" si="7"/>
        <v>-201699.19000000003</v>
      </c>
      <c r="H240" s="81">
        <v>554252.16</v>
      </c>
      <c r="I240" s="79">
        <f t="shared" si="8"/>
        <v>55425.216000000008</v>
      </c>
      <c r="J240" s="82">
        <v>0</v>
      </c>
      <c r="K240" s="82">
        <v>0</v>
      </c>
      <c r="L240" s="83">
        <v>201699.19</v>
      </c>
      <c r="M240" s="83">
        <v>201699.19</v>
      </c>
    </row>
    <row r="241" spans="1:13" x14ac:dyDescent="0.25">
      <c r="A241" s="74" t="s">
        <v>241</v>
      </c>
      <c r="B241" s="75" t="s">
        <v>1355</v>
      </c>
      <c r="C241" s="76">
        <v>5463</v>
      </c>
      <c r="D241" s="77" t="s">
        <v>1355</v>
      </c>
      <c r="E241" s="78">
        <v>94399.074000000008</v>
      </c>
      <c r="F241" s="79">
        <v>328915.67999999988</v>
      </c>
      <c r="G241" s="80">
        <f t="shared" si="7"/>
        <v>423314.7539999999</v>
      </c>
      <c r="H241" s="81">
        <v>1066063.53</v>
      </c>
      <c r="I241" s="79">
        <f t="shared" si="8"/>
        <v>106606.353</v>
      </c>
      <c r="J241" s="82">
        <v>106606.35</v>
      </c>
      <c r="K241" s="82">
        <f>G241-J241</f>
        <v>316708.40399999986</v>
      </c>
      <c r="L241" s="83">
        <v>0</v>
      </c>
      <c r="M241" s="83">
        <v>0</v>
      </c>
    </row>
    <row r="242" spans="1:13" x14ac:dyDescent="0.25">
      <c r="A242" s="74" t="s">
        <v>242</v>
      </c>
      <c r="B242" s="75" t="s">
        <v>1356</v>
      </c>
      <c r="C242" s="76">
        <v>5486</v>
      </c>
      <c r="D242" s="77" t="s">
        <v>1356</v>
      </c>
      <c r="E242" s="78">
        <v>0</v>
      </c>
      <c r="F242" s="79">
        <v>-283347.91999999987</v>
      </c>
      <c r="G242" s="80">
        <f t="shared" si="7"/>
        <v>-283347.91999999987</v>
      </c>
      <c r="H242" s="81">
        <v>419131.02</v>
      </c>
      <c r="I242" s="79">
        <f t="shared" si="8"/>
        <v>41913.102000000006</v>
      </c>
      <c r="J242" s="82">
        <v>0</v>
      </c>
      <c r="K242" s="82">
        <v>0</v>
      </c>
      <c r="L242" s="83">
        <v>283347.92</v>
      </c>
      <c r="M242" s="83">
        <v>283347.92</v>
      </c>
    </row>
    <row r="243" spans="1:13" x14ac:dyDescent="0.25">
      <c r="A243" s="74" t="s">
        <v>243</v>
      </c>
      <c r="B243" s="75" t="s">
        <v>1357</v>
      </c>
      <c r="C243" s="76">
        <v>5508</v>
      </c>
      <c r="D243" s="77" t="s">
        <v>1357</v>
      </c>
      <c r="E243" s="78">
        <v>0</v>
      </c>
      <c r="F243" s="79">
        <v>-255374.72999999992</v>
      </c>
      <c r="G243" s="80">
        <f t="shared" si="7"/>
        <v>-255374.72999999992</v>
      </c>
      <c r="H243" s="81">
        <v>259232.61</v>
      </c>
      <c r="I243" s="79">
        <f t="shared" si="8"/>
        <v>25923.260999999999</v>
      </c>
      <c r="J243" s="82">
        <v>0</v>
      </c>
      <c r="K243" s="82">
        <v>0</v>
      </c>
      <c r="L243" s="83">
        <v>255374.73</v>
      </c>
      <c r="M243" s="83">
        <v>255374.73</v>
      </c>
    </row>
    <row r="244" spans="1:13" x14ac:dyDescent="0.25">
      <c r="A244" s="74" t="s">
        <v>344</v>
      </c>
      <c r="B244" s="75" t="s">
        <v>1358</v>
      </c>
      <c r="C244" s="76">
        <v>5510</v>
      </c>
      <c r="D244" s="77" t="s">
        <v>1358</v>
      </c>
      <c r="E244" s="78">
        <v>0</v>
      </c>
      <c r="F244" s="79">
        <v>-637156.37</v>
      </c>
      <c r="G244" s="80">
        <f t="shared" si="7"/>
        <v>-637156.37</v>
      </c>
      <c r="H244" s="81">
        <v>712166.90999999992</v>
      </c>
      <c r="I244" s="79">
        <f t="shared" si="8"/>
        <v>71216.690999999992</v>
      </c>
      <c r="J244" s="82">
        <v>0</v>
      </c>
      <c r="K244" s="82">
        <v>0</v>
      </c>
      <c r="L244" s="83">
        <v>637156.37</v>
      </c>
      <c r="M244" s="83">
        <v>637156.37</v>
      </c>
    </row>
    <row r="245" spans="1:13" x14ac:dyDescent="0.25">
      <c r="A245" s="74" t="s">
        <v>245</v>
      </c>
      <c r="B245" s="75" t="s">
        <v>1359</v>
      </c>
      <c r="C245" s="76">
        <v>5607</v>
      </c>
      <c r="D245" s="77" t="s">
        <v>1359</v>
      </c>
      <c r="E245" s="78">
        <v>7776.0199999998731</v>
      </c>
      <c r="F245" s="79">
        <v>-15549.399999999907</v>
      </c>
      <c r="G245" s="80">
        <f t="shared" si="7"/>
        <v>-7773.3800000000338</v>
      </c>
      <c r="H245" s="81">
        <v>691079.85000000009</v>
      </c>
      <c r="I245" s="79">
        <f t="shared" si="8"/>
        <v>69107.985000000015</v>
      </c>
      <c r="J245" s="82">
        <v>0</v>
      </c>
      <c r="K245" s="82">
        <v>0</v>
      </c>
      <c r="L245" s="83">
        <v>7773.4</v>
      </c>
      <c r="M245" s="83">
        <v>7773.4</v>
      </c>
    </row>
    <row r="246" spans="1:13" x14ac:dyDescent="0.25">
      <c r="A246" s="74" t="s">
        <v>246</v>
      </c>
      <c r="B246" s="75" t="s">
        <v>1360</v>
      </c>
      <c r="C246" s="76">
        <v>5643</v>
      </c>
      <c r="D246" s="77" t="s">
        <v>1360</v>
      </c>
      <c r="E246" s="78">
        <v>0</v>
      </c>
      <c r="F246" s="79">
        <v>-269806.48000000004</v>
      </c>
      <c r="G246" s="80">
        <f t="shared" si="7"/>
        <v>-269806.48000000004</v>
      </c>
      <c r="H246" s="81">
        <v>642114.05999999994</v>
      </c>
      <c r="I246" s="79">
        <f t="shared" si="8"/>
        <v>64211.405999999995</v>
      </c>
      <c r="J246" s="82">
        <v>0</v>
      </c>
      <c r="K246" s="82">
        <v>0</v>
      </c>
      <c r="L246" s="83">
        <v>269806.48</v>
      </c>
      <c r="M246" s="83">
        <v>269806.48</v>
      </c>
    </row>
    <row r="247" spans="1:13" x14ac:dyDescent="0.25">
      <c r="A247" s="74" t="s">
        <v>247</v>
      </c>
      <c r="B247" s="75" t="s">
        <v>1361</v>
      </c>
      <c r="C247" s="76">
        <v>5697</v>
      </c>
      <c r="D247" s="77" t="s">
        <v>1361</v>
      </c>
      <c r="E247" s="78">
        <v>528.55000000010477</v>
      </c>
      <c r="F247" s="79">
        <v>-49487.019999999931</v>
      </c>
      <c r="G247" s="80">
        <f t="shared" si="7"/>
        <v>-48958.469999999827</v>
      </c>
      <c r="H247" s="81">
        <v>496374.48000000004</v>
      </c>
      <c r="I247" s="79">
        <f t="shared" si="8"/>
        <v>49637.448000000004</v>
      </c>
      <c r="J247" s="82">
        <v>0</v>
      </c>
      <c r="K247" s="82">
        <v>0</v>
      </c>
      <c r="L247" s="83">
        <v>48958.02</v>
      </c>
      <c r="M247" s="83">
        <v>48958.02</v>
      </c>
    </row>
    <row r="248" spans="1:13" x14ac:dyDescent="0.25">
      <c r="A248" s="74" t="s">
        <v>248</v>
      </c>
      <c r="B248" s="75" t="s">
        <v>1362</v>
      </c>
      <c r="C248" s="76">
        <v>5724</v>
      </c>
      <c r="D248" s="77" t="s">
        <v>1362</v>
      </c>
      <c r="E248" s="78">
        <v>0</v>
      </c>
      <c r="F248" s="79">
        <v>-15922.779999999999</v>
      </c>
      <c r="G248" s="80">
        <f t="shared" si="7"/>
        <v>-15922.779999999999</v>
      </c>
      <c r="H248" s="81">
        <v>260641.08000000002</v>
      </c>
      <c r="I248" s="79">
        <f t="shared" si="8"/>
        <v>26064.108000000004</v>
      </c>
      <c r="J248" s="82">
        <v>0</v>
      </c>
      <c r="K248" s="82">
        <v>0</v>
      </c>
      <c r="L248" s="83">
        <v>15922.78</v>
      </c>
      <c r="M248" s="83">
        <v>15922.78</v>
      </c>
    </row>
    <row r="249" spans="1:13" x14ac:dyDescent="0.25">
      <c r="A249" s="74" t="s">
        <v>273</v>
      </c>
      <c r="B249" s="75" t="s">
        <v>1363</v>
      </c>
      <c r="C249" s="76">
        <v>5751</v>
      </c>
      <c r="D249" s="77" t="s">
        <v>1363</v>
      </c>
      <c r="E249" s="78">
        <v>0</v>
      </c>
      <c r="F249" s="79">
        <v>-267104.70999999996</v>
      </c>
      <c r="G249" s="80">
        <f t="shared" si="7"/>
        <v>-267104.70999999996</v>
      </c>
      <c r="H249" s="81">
        <v>411792.14999999997</v>
      </c>
      <c r="I249" s="79">
        <f t="shared" si="8"/>
        <v>41179.214999999997</v>
      </c>
      <c r="J249" s="82">
        <v>0</v>
      </c>
      <c r="K249" s="82">
        <v>0</v>
      </c>
      <c r="L249" s="83">
        <v>267104.71000000002</v>
      </c>
      <c r="M249" s="83">
        <v>267104.71000000002</v>
      </c>
    </row>
    <row r="250" spans="1:13" x14ac:dyDescent="0.25">
      <c r="A250" s="74" t="s">
        <v>249</v>
      </c>
      <c r="B250" s="75" t="s">
        <v>1364</v>
      </c>
      <c r="C250" s="76">
        <v>5805</v>
      </c>
      <c r="D250" s="77" t="s">
        <v>1364</v>
      </c>
      <c r="E250" s="78">
        <v>0</v>
      </c>
      <c r="F250" s="79">
        <v>-529129.34000000008</v>
      </c>
      <c r="G250" s="80">
        <f t="shared" si="7"/>
        <v>-529129.34000000008</v>
      </c>
      <c r="H250" s="81">
        <v>1089275.3399999999</v>
      </c>
      <c r="I250" s="79">
        <f t="shared" si="8"/>
        <v>108927.53399999999</v>
      </c>
      <c r="J250" s="82">
        <v>0</v>
      </c>
      <c r="K250" s="82">
        <v>0</v>
      </c>
      <c r="L250" s="83">
        <v>529129.34</v>
      </c>
      <c r="M250" s="83">
        <v>529129.34</v>
      </c>
    </row>
    <row r="251" spans="1:13" x14ac:dyDescent="0.25">
      <c r="A251" s="74" t="s">
        <v>250</v>
      </c>
      <c r="B251" s="75" t="s">
        <v>1365</v>
      </c>
      <c r="C251" s="76">
        <v>5823</v>
      </c>
      <c r="D251" s="77" t="s">
        <v>1365</v>
      </c>
      <c r="E251" s="78">
        <v>0</v>
      </c>
      <c r="F251" s="79">
        <v>-151681.71</v>
      </c>
      <c r="G251" s="80">
        <f t="shared" si="7"/>
        <v>-151681.71</v>
      </c>
      <c r="H251" s="81">
        <v>396148.45</v>
      </c>
      <c r="I251" s="79">
        <f t="shared" si="8"/>
        <v>39614.845000000001</v>
      </c>
      <c r="J251" s="82">
        <v>0</v>
      </c>
      <c r="K251" s="82">
        <v>0</v>
      </c>
      <c r="L251" s="83">
        <v>151681.71</v>
      </c>
      <c r="M251" s="83">
        <v>151681.71</v>
      </c>
    </row>
    <row r="252" spans="1:13" x14ac:dyDescent="0.25">
      <c r="A252" s="74" t="s">
        <v>251</v>
      </c>
      <c r="B252" s="75" t="s">
        <v>1366</v>
      </c>
      <c r="C252" s="76">
        <v>5832</v>
      </c>
      <c r="D252" s="77" t="s">
        <v>1366</v>
      </c>
      <c r="E252" s="78">
        <v>0</v>
      </c>
      <c r="F252" s="79">
        <v>-90381.419999999984</v>
      </c>
      <c r="G252" s="80">
        <f t="shared" si="7"/>
        <v>-90381.419999999984</v>
      </c>
      <c r="H252" s="81">
        <v>280507.92000000004</v>
      </c>
      <c r="I252" s="79">
        <f t="shared" si="8"/>
        <v>28050.792000000005</v>
      </c>
      <c r="J252" s="82">
        <v>0</v>
      </c>
      <c r="K252" s="82">
        <v>0</v>
      </c>
      <c r="L252" s="83">
        <v>90381.42</v>
      </c>
      <c r="M252" s="83">
        <v>90381.42</v>
      </c>
    </row>
    <row r="253" spans="1:13" x14ac:dyDescent="0.25">
      <c r="A253" s="74" t="s">
        <v>252</v>
      </c>
      <c r="B253" s="75" t="s">
        <v>1367</v>
      </c>
      <c r="C253" s="76">
        <v>5877</v>
      </c>
      <c r="D253" s="77" t="s">
        <v>1367</v>
      </c>
      <c r="E253" s="78">
        <v>0</v>
      </c>
      <c r="F253" s="79">
        <v>-528518.09999999974</v>
      </c>
      <c r="G253" s="80">
        <f t="shared" si="7"/>
        <v>-528518.09999999974</v>
      </c>
      <c r="H253" s="81">
        <v>1556433.4799999997</v>
      </c>
      <c r="I253" s="79">
        <f t="shared" si="8"/>
        <v>155643.34799999997</v>
      </c>
      <c r="J253" s="82">
        <v>0</v>
      </c>
      <c r="K253" s="82">
        <v>0</v>
      </c>
      <c r="L253" s="83">
        <v>528518.1</v>
      </c>
      <c r="M253" s="83">
        <v>528518.1</v>
      </c>
    </row>
    <row r="254" spans="1:13" x14ac:dyDescent="0.25">
      <c r="A254" s="74" t="s">
        <v>253</v>
      </c>
      <c r="B254" s="75" t="s">
        <v>1368</v>
      </c>
      <c r="C254" s="76">
        <v>5895</v>
      </c>
      <c r="D254" s="77" t="s">
        <v>1368</v>
      </c>
      <c r="E254" s="78">
        <v>0</v>
      </c>
      <c r="F254" s="79">
        <v>21786.439999999966</v>
      </c>
      <c r="G254" s="80">
        <f t="shared" si="7"/>
        <v>21786.439999999966</v>
      </c>
      <c r="H254" s="81">
        <v>180210.03</v>
      </c>
      <c r="I254" s="79">
        <f t="shared" si="8"/>
        <v>18021.003000000001</v>
      </c>
      <c r="J254" s="82">
        <v>18021</v>
      </c>
      <c r="K254" s="82">
        <f>G254-J254</f>
        <v>3765.4399999999659</v>
      </c>
      <c r="L254" s="83">
        <v>0</v>
      </c>
      <c r="M254" s="83">
        <v>0</v>
      </c>
    </row>
    <row r="255" spans="1:13" x14ac:dyDescent="0.25">
      <c r="A255" s="74" t="s">
        <v>310</v>
      </c>
      <c r="B255" s="75" t="s">
        <v>1369</v>
      </c>
      <c r="C255" s="76">
        <v>5922</v>
      </c>
      <c r="D255" s="77" t="s">
        <v>1369</v>
      </c>
      <c r="E255" s="78">
        <v>0</v>
      </c>
      <c r="F255" s="79">
        <v>-434849.21000000014</v>
      </c>
      <c r="G255" s="80">
        <f t="shared" si="7"/>
        <v>-434849.21000000014</v>
      </c>
      <c r="H255" s="81">
        <v>816104.52</v>
      </c>
      <c r="I255" s="79">
        <f t="shared" si="8"/>
        <v>81610.452000000005</v>
      </c>
      <c r="J255" s="82">
        <v>0</v>
      </c>
      <c r="K255" s="82">
        <v>0</v>
      </c>
      <c r="L255" s="83">
        <v>434849.21</v>
      </c>
      <c r="M255" s="83">
        <v>434849.21</v>
      </c>
    </row>
    <row r="256" spans="1:13" x14ac:dyDescent="0.25">
      <c r="A256" s="74" t="s">
        <v>254</v>
      </c>
      <c r="B256" s="75" t="s">
        <v>1370</v>
      </c>
      <c r="C256" s="76">
        <v>5949</v>
      </c>
      <c r="D256" s="77" t="s">
        <v>1370</v>
      </c>
      <c r="E256" s="78">
        <v>0</v>
      </c>
      <c r="F256" s="79">
        <v>-286451.50999999978</v>
      </c>
      <c r="G256" s="80">
        <f t="shared" si="7"/>
        <v>-286451.50999999978</v>
      </c>
      <c r="H256" s="81">
        <v>1089859.2599999998</v>
      </c>
      <c r="I256" s="79">
        <f t="shared" si="8"/>
        <v>108985.92599999998</v>
      </c>
      <c r="J256" s="82">
        <v>0</v>
      </c>
      <c r="K256" s="82">
        <v>0</v>
      </c>
      <c r="L256" s="83">
        <v>286451.51</v>
      </c>
      <c r="M256" s="83">
        <v>286451.51</v>
      </c>
    </row>
    <row r="257" spans="1:13" x14ac:dyDescent="0.25">
      <c r="A257" s="74" t="s">
        <v>255</v>
      </c>
      <c r="B257" s="75" t="s">
        <v>1371</v>
      </c>
      <c r="C257" s="76">
        <v>5976</v>
      </c>
      <c r="D257" s="77" t="s">
        <v>1371</v>
      </c>
      <c r="E257" s="78">
        <v>0</v>
      </c>
      <c r="F257" s="79">
        <v>-673945.22</v>
      </c>
      <c r="G257" s="80">
        <f t="shared" si="7"/>
        <v>-673945.22</v>
      </c>
      <c r="H257" s="81">
        <v>1015729.2600000001</v>
      </c>
      <c r="I257" s="79">
        <f t="shared" si="8"/>
        <v>101572.92600000002</v>
      </c>
      <c r="J257" s="82">
        <v>0</v>
      </c>
      <c r="K257" s="82">
        <v>0</v>
      </c>
      <c r="L257" s="83">
        <v>673945.22</v>
      </c>
      <c r="M257" s="83">
        <v>673945.22</v>
      </c>
    </row>
    <row r="258" spans="1:13" x14ac:dyDescent="0.25">
      <c r="A258" s="74" t="s">
        <v>256</v>
      </c>
      <c r="B258" s="75" t="s">
        <v>1372</v>
      </c>
      <c r="C258" s="76">
        <v>5994</v>
      </c>
      <c r="D258" s="77" t="s">
        <v>1372</v>
      </c>
      <c r="E258" s="78">
        <v>0</v>
      </c>
      <c r="F258" s="79">
        <v>-116150.09000000005</v>
      </c>
      <c r="G258" s="80">
        <f t="shared" si="7"/>
        <v>-116150.09000000005</v>
      </c>
      <c r="H258" s="81">
        <v>530177.76</v>
      </c>
      <c r="I258" s="79">
        <f t="shared" si="8"/>
        <v>53017.776000000005</v>
      </c>
      <c r="J258" s="82">
        <v>0</v>
      </c>
      <c r="K258" s="82">
        <v>0</v>
      </c>
      <c r="L258" s="83">
        <v>116150.09</v>
      </c>
      <c r="M258" s="83">
        <v>116150.09</v>
      </c>
    </row>
    <row r="259" spans="1:13" x14ac:dyDescent="0.25">
      <c r="A259" s="74" t="s">
        <v>257</v>
      </c>
      <c r="B259" s="75" t="s">
        <v>1373</v>
      </c>
      <c r="C259" s="76">
        <v>6003</v>
      </c>
      <c r="D259" s="77" t="s">
        <v>1373</v>
      </c>
      <c r="E259" s="78">
        <v>0</v>
      </c>
      <c r="F259" s="79">
        <v>-417044.56000000006</v>
      </c>
      <c r="G259" s="80">
        <f t="shared" si="7"/>
        <v>-417044.56000000006</v>
      </c>
      <c r="H259" s="81">
        <v>382733.18999999994</v>
      </c>
      <c r="I259" s="79">
        <f t="shared" si="8"/>
        <v>38273.318999999996</v>
      </c>
      <c r="J259" s="82">
        <v>0</v>
      </c>
      <c r="K259" s="82">
        <v>0</v>
      </c>
      <c r="L259" s="83">
        <v>417044.56</v>
      </c>
      <c r="M259" s="83">
        <v>417044.56</v>
      </c>
    </row>
    <row r="260" spans="1:13" x14ac:dyDescent="0.25">
      <c r="A260" s="74" t="s">
        <v>258</v>
      </c>
      <c r="B260" s="75" t="s">
        <v>1374</v>
      </c>
      <c r="C260" s="76">
        <v>6012</v>
      </c>
      <c r="D260" s="77" t="s">
        <v>1374</v>
      </c>
      <c r="E260" s="78">
        <v>0</v>
      </c>
      <c r="F260" s="79">
        <v>-196668.59999999992</v>
      </c>
      <c r="G260" s="80">
        <f t="shared" si="7"/>
        <v>-196668.59999999992</v>
      </c>
      <c r="H260" s="81">
        <v>390294.45</v>
      </c>
      <c r="I260" s="79">
        <f t="shared" si="8"/>
        <v>39029.445</v>
      </c>
      <c r="J260" s="82">
        <v>0</v>
      </c>
      <c r="K260" s="82">
        <v>0</v>
      </c>
      <c r="L260" s="83">
        <v>196668.6</v>
      </c>
      <c r="M260" s="83">
        <v>196668.6</v>
      </c>
    </row>
    <row r="261" spans="1:13" x14ac:dyDescent="0.25">
      <c r="A261" s="74" t="s">
        <v>259</v>
      </c>
      <c r="B261" s="75" t="s">
        <v>1375</v>
      </c>
      <c r="C261" s="76">
        <v>6030</v>
      </c>
      <c r="D261" s="77" t="s">
        <v>1375</v>
      </c>
      <c r="E261" s="78">
        <v>0</v>
      </c>
      <c r="F261" s="79">
        <v>-91491.529999999912</v>
      </c>
      <c r="G261" s="80">
        <f t="shared" ref="G261:G324" si="9">E261+F261</f>
        <v>-91491.529999999912</v>
      </c>
      <c r="H261" s="81">
        <v>1333672.83</v>
      </c>
      <c r="I261" s="79">
        <f t="shared" ref="I261:I324" si="10">H261*0.1</f>
        <v>133367.28300000002</v>
      </c>
      <c r="J261" s="82">
        <v>0</v>
      </c>
      <c r="K261" s="82">
        <v>0</v>
      </c>
      <c r="L261" s="83">
        <v>91491.53</v>
      </c>
      <c r="M261" s="83">
        <v>91491.53</v>
      </c>
    </row>
    <row r="262" spans="1:13" x14ac:dyDescent="0.25">
      <c r="A262" s="74" t="s">
        <v>348</v>
      </c>
      <c r="B262" s="75" t="s">
        <v>1376</v>
      </c>
      <c r="C262" s="76">
        <v>6035</v>
      </c>
      <c r="D262" s="77" t="s">
        <v>1376</v>
      </c>
      <c r="E262" s="78">
        <v>41150.538</v>
      </c>
      <c r="F262" s="79">
        <v>-155966.31</v>
      </c>
      <c r="G262" s="80">
        <f t="shared" si="9"/>
        <v>-114815.772</v>
      </c>
      <c r="H262" s="81">
        <v>471985.71</v>
      </c>
      <c r="I262" s="79">
        <f t="shared" si="10"/>
        <v>47198.571000000004</v>
      </c>
      <c r="J262" s="82">
        <v>0</v>
      </c>
      <c r="K262" s="82">
        <v>0</v>
      </c>
      <c r="L262" s="83">
        <v>114815.77</v>
      </c>
      <c r="M262" s="83">
        <v>0</v>
      </c>
    </row>
    <row r="263" spans="1:13" x14ac:dyDescent="0.25">
      <c r="A263" s="74" t="s">
        <v>260</v>
      </c>
      <c r="B263" s="75" t="s">
        <v>1377</v>
      </c>
      <c r="C263" s="76">
        <v>6039</v>
      </c>
      <c r="D263" s="77" t="s">
        <v>1377</v>
      </c>
      <c r="E263" s="78">
        <v>0</v>
      </c>
      <c r="F263" s="79">
        <v>-1648025.7899999963</v>
      </c>
      <c r="G263" s="80">
        <f t="shared" si="9"/>
        <v>-1648025.7899999963</v>
      </c>
      <c r="H263" s="81">
        <v>17776596.389999997</v>
      </c>
      <c r="I263" s="79">
        <f t="shared" si="10"/>
        <v>1777659.6389999997</v>
      </c>
      <c r="J263" s="82">
        <v>0</v>
      </c>
      <c r="K263" s="82">
        <v>0</v>
      </c>
      <c r="L263" s="83">
        <v>1648025.79</v>
      </c>
      <c r="M263" s="83">
        <v>1648025.79</v>
      </c>
    </row>
    <row r="264" spans="1:13" x14ac:dyDescent="0.25">
      <c r="A264" s="74" t="s">
        <v>262</v>
      </c>
      <c r="B264" s="75" t="s">
        <v>1378</v>
      </c>
      <c r="C264" s="76">
        <v>6091</v>
      </c>
      <c r="D264" s="77" t="s">
        <v>1378</v>
      </c>
      <c r="E264" s="78">
        <v>0</v>
      </c>
      <c r="F264" s="79">
        <v>-513061.4599999999</v>
      </c>
      <c r="G264" s="80">
        <f t="shared" si="9"/>
        <v>-513061.4599999999</v>
      </c>
      <c r="H264" s="81">
        <v>746340.84</v>
      </c>
      <c r="I264" s="79">
        <f t="shared" si="10"/>
        <v>74634.084000000003</v>
      </c>
      <c r="J264" s="82">
        <v>0</v>
      </c>
      <c r="K264" s="82">
        <v>0</v>
      </c>
      <c r="L264" s="83">
        <v>513061.46</v>
      </c>
      <c r="M264" s="83">
        <v>513061.46</v>
      </c>
    </row>
    <row r="265" spans="1:13" x14ac:dyDescent="0.25">
      <c r="A265" s="74" t="s">
        <v>261</v>
      </c>
      <c r="B265" s="75" t="s">
        <v>1379</v>
      </c>
      <c r="C265" s="76">
        <v>6093</v>
      </c>
      <c r="D265" s="77" t="s">
        <v>1379</v>
      </c>
      <c r="E265" s="78">
        <v>0</v>
      </c>
      <c r="F265" s="79">
        <v>-204913.86999999985</v>
      </c>
      <c r="G265" s="80">
        <f t="shared" si="9"/>
        <v>-204913.86999999985</v>
      </c>
      <c r="H265" s="81">
        <v>737890.02</v>
      </c>
      <c r="I265" s="79">
        <f t="shared" si="10"/>
        <v>73789.002000000008</v>
      </c>
      <c r="J265" s="82">
        <v>0</v>
      </c>
      <c r="K265" s="82">
        <v>0</v>
      </c>
      <c r="L265" s="83">
        <v>204913.87</v>
      </c>
      <c r="M265" s="83">
        <v>204913.87</v>
      </c>
    </row>
    <row r="266" spans="1:13" x14ac:dyDescent="0.25">
      <c r="A266" s="74" t="s">
        <v>268</v>
      </c>
      <c r="B266" s="75" t="s">
        <v>1380</v>
      </c>
      <c r="C266" s="76">
        <v>6094</v>
      </c>
      <c r="D266" s="77" t="s">
        <v>1380</v>
      </c>
      <c r="E266" s="78">
        <v>0</v>
      </c>
      <c r="F266" s="79">
        <v>-126662.20000000011</v>
      </c>
      <c r="G266" s="80">
        <f t="shared" si="9"/>
        <v>-126662.20000000011</v>
      </c>
      <c r="H266" s="81">
        <v>527953.86</v>
      </c>
      <c r="I266" s="79">
        <f t="shared" si="10"/>
        <v>52795.385999999999</v>
      </c>
      <c r="J266" s="82">
        <v>0</v>
      </c>
      <c r="K266" s="82">
        <v>0</v>
      </c>
      <c r="L266" s="83">
        <v>126662.2</v>
      </c>
      <c r="M266" s="83">
        <v>126662.2</v>
      </c>
    </row>
    <row r="267" spans="1:13" x14ac:dyDescent="0.25">
      <c r="A267" s="74" t="s">
        <v>263</v>
      </c>
      <c r="B267" s="75" t="s">
        <v>1381</v>
      </c>
      <c r="C267" s="76">
        <v>6095</v>
      </c>
      <c r="D267" s="77" t="s">
        <v>1381</v>
      </c>
      <c r="E267" s="78">
        <v>0</v>
      </c>
      <c r="F267" s="79">
        <v>-379031.43000000005</v>
      </c>
      <c r="G267" s="80">
        <f t="shared" si="9"/>
        <v>-379031.43000000005</v>
      </c>
      <c r="H267" s="81">
        <v>400569.60000000003</v>
      </c>
      <c r="I267" s="79">
        <f t="shared" si="10"/>
        <v>40056.960000000006</v>
      </c>
      <c r="J267" s="82">
        <v>0</v>
      </c>
      <c r="K267" s="82">
        <v>0</v>
      </c>
      <c r="L267" s="83">
        <v>379031.43</v>
      </c>
      <c r="M267" s="83">
        <v>379031.43</v>
      </c>
    </row>
    <row r="268" spans="1:13" x14ac:dyDescent="0.25">
      <c r="A268" s="74" t="s">
        <v>269</v>
      </c>
      <c r="B268" s="75" t="s">
        <v>1382</v>
      </c>
      <c r="C268" s="76">
        <v>6096</v>
      </c>
      <c r="D268" s="77" t="s">
        <v>1382</v>
      </c>
      <c r="E268" s="78">
        <v>0</v>
      </c>
      <c r="F268" s="79">
        <v>-704064.2899999998</v>
      </c>
      <c r="G268" s="80">
        <f t="shared" si="9"/>
        <v>-704064.2899999998</v>
      </c>
      <c r="H268" s="81">
        <v>472340.44</v>
      </c>
      <c r="I268" s="79">
        <f t="shared" si="10"/>
        <v>47234.044000000002</v>
      </c>
      <c r="J268" s="82">
        <v>0</v>
      </c>
      <c r="K268" s="82">
        <v>0</v>
      </c>
      <c r="L268" s="83">
        <v>704064.29</v>
      </c>
      <c r="M268" s="83">
        <v>704064.29</v>
      </c>
    </row>
    <row r="269" spans="1:13" x14ac:dyDescent="0.25">
      <c r="A269" s="74" t="s">
        <v>264</v>
      </c>
      <c r="B269" s="75" t="s">
        <v>1383</v>
      </c>
      <c r="C269" s="76">
        <v>6097</v>
      </c>
      <c r="D269" s="77" t="s">
        <v>1383</v>
      </c>
      <c r="E269" s="78">
        <v>0</v>
      </c>
      <c r="F269" s="79">
        <v>-246392.27999999997</v>
      </c>
      <c r="G269" s="80">
        <f t="shared" si="9"/>
        <v>-246392.27999999997</v>
      </c>
      <c r="H269" s="81">
        <v>266423.21999999997</v>
      </c>
      <c r="I269" s="79">
        <f t="shared" si="10"/>
        <v>26642.322</v>
      </c>
      <c r="J269" s="82">
        <v>0</v>
      </c>
      <c r="K269" s="82">
        <v>0</v>
      </c>
      <c r="L269" s="83">
        <v>246392.28</v>
      </c>
      <c r="M269" s="83">
        <v>246392.28</v>
      </c>
    </row>
    <row r="270" spans="1:13" x14ac:dyDescent="0.25">
      <c r="A270" s="74" t="s">
        <v>265</v>
      </c>
      <c r="B270" s="75" t="s">
        <v>1384</v>
      </c>
      <c r="C270" s="76">
        <v>6098</v>
      </c>
      <c r="D270" s="77" t="s">
        <v>1384</v>
      </c>
      <c r="E270" s="78">
        <v>175702.82399999999</v>
      </c>
      <c r="F270" s="79">
        <v>858761.07000000041</v>
      </c>
      <c r="G270" s="80">
        <f t="shared" si="9"/>
        <v>1034463.8940000004</v>
      </c>
      <c r="H270" s="81">
        <v>1934793</v>
      </c>
      <c r="I270" s="79">
        <f t="shared" si="10"/>
        <v>193479.30000000002</v>
      </c>
      <c r="J270" s="82">
        <v>193479.3</v>
      </c>
      <c r="K270" s="82">
        <f>G270-J270</f>
        <v>840984.59400000051</v>
      </c>
      <c r="L270" s="83">
        <v>0</v>
      </c>
      <c r="M270" s="83">
        <v>0</v>
      </c>
    </row>
    <row r="271" spans="1:13" x14ac:dyDescent="0.25">
      <c r="A271" s="74" t="s">
        <v>346</v>
      </c>
      <c r="B271" s="75" t="s">
        <v>1385</v>
      </c>
      <c r="C271" s="76">
        <v>6099</v>
      </c>
      <c r="D271" s="77" t="s">
        <v>1385</v>
      </c>
      <c r="E271" s="78">
        <v>0</v>
      </c>
      <c r="F271" s="79">
        <v>-123509.69999999984</v>
      </c>
      <c r="G271" s="80">
        <f t="shared" si="9"/>
        <v>-123509.69999999984</v>
      </c>
      <c r="H271" s="81">
        <v>879830.4</v>
      </c>
      <c r="I271" s="79">
        <f t="shared" si="10"/>
        <v>87983.040000000008</v>
      </c>
      <c r="J271" s="82">
        <v>0</v>
      </c>
      <c r="K271" s="82">
        <v>0</v>
      </c>
      <c r="L271" s="83">
        <v>123509.7</v>
      </c>
      <c r="M271" s="83">
        <v>123509.7</v>
      </c>
    </row>
    <row r="272" spans="1:13" x14ac:dyDescent="0.25">
      <c r="A272" s="74" t="s">
        <v>266</v>
      </c>
      <c r="B272" s="75" t="s">
        <v>1386</v>
      </c>
      <c r="C272" s="76">
        <v>6100</v>
      </c>
      <c r="D272" s="77" t="s">
        <v>1386</v>
      </c>
      <c r="E272" s="78">
        <v>0</v>
      </c>
      <c r="F272" s="79">
        <v>-315142.40999999986</v>
      </c>
      <c r="G272" s="80">
        <f t="shared" si="9"/>
        <v>-315142.40999999986</v>
      </c>
      <c r="H272" s="81">
        <v>772434.6</v>
      </c>
      <c r="I272" s="79">
        <f t="shared" si="10"/>
        <v>77243.460000000006</v>
      </c>
      <c r="J272" s="82">
        <v>0</v>
      </c>
      <c r="K272" s="82">
        <v>0</v>
      </c>
      <c r="L272" s="83">
        <v>315142.40999999997</v>
      </c>
      <c r="M272" s="83">
        <v>315142.40999999997</v>
      </c>
    </row>
    <row r="273" spans="1:13" x14ac:dyDescent="0.25">
      <c r="A273" s="74" t="s">
        <v>267</v>
      </c>
      <c r="B273" s="75" t="s">
        <v>1387</v>
      </c>
      <c r="C273" s="76">
        <v>6101</v>
      </c>
      <c r="D273" s="77" t="s">
        <v>1387</v>
      </c>
      <c r="E273" s="78">
        <v>0</v>
      </c>
      <c r="F273" s="79">
        <v>-2646241.7599999988</v>
      </c>
      <c r="G273" s="80">
        <f t="shared" si="9"/>
        <v>-2646241.7599999988</v>
      </c>
      <c r="H273" s="81">
        <v>7347172.5599999996</v>
      </c>
      <c r="I273" s="79">
        <f t="shared" si="10"/>
        <v>734717.25600000005</v>
      </c>
      <c r="J273" s="82">
        <v>0</v>
      </c>
      <c r="K273" s="82">
        <v>0</v>
      </c>
      <c r="L273" s="83">
        <v>2646241.7599999998</v>
      </c>
      <c r="M273" s="83">
        <v>2646241.7599999998</v>
      </c>
    </row>
    <row r="274" spans="1:13" x14ac:dyDescent="0.25">
      <c r="A274" s="74" t="s">
        <v>270</v>
      </c>
      <c r="B274" s="75" t="s">
        <v>1388</v>
      </c>
      <c r="C274" s="76">
        <v>6102</v>
      </c>
      <c r="D274" s="77" t="s">
        <v>1388</v>
      </c>
      <c r="E274" s="78">
        <v>0</v>
      </c>
      <c r="F274" s="79">
        <v>-662272.47</v>
      </c>
      <c r="G274" s="80">
        <f t="shared" si="9"/>
        <v>-662272.47</v>
      </c>
      <c r="H274" s="81">
        <v>2745997.59</v>
      </c>
      <c r="I274" s="79">
        <f t="shared" si="10"/>
        <v>274599.75900000002</v>
      </c>
      <c r="J274" s="82">
        <v>0</v>
      </c>
      <c r="K274" s="82">
        <v>0</v>
      </c>
      <c r="L274" s="83">
        <v>662272.47</v>
      </c>
      <c r="M274" s="83">
        <v>662272.47</v>
      </c>
    </row>
    <row r="275" spans="1:13" x14ac:dyDescent="0.25">
      <c r="A275" s="74" t="s">
        <v>271</v>
      </c>
      <c r="B275" s="75" t="s">
        <v>1389</v>
      </c>
      <c r="C275" s="76">
        <v>6120</v>
      </c>
      <c r="D275" s="77" t="s">
        <v>1389</v>
      </c>
      <c r="E275" s="78">
        <v>0</v>
      </c>
      <c r="F275" s="79">
        <v>-285942.13999999966</v>
      </c>
      <c r="G275" s="80">
        <f t="shared" si="9"/>
        <v>-285942.13999999966</v>
      </c>
      <c r="H275" s="81">
        <v>875475.3</v>
      </c>
      <c r="I275" s="79">
        <f t="shared" si="10"/>
        <v>87547.530000000013</v>
      </c>
      <c r="J275" s="82">
        <v>0</v>
      </c>
      <c r="K275" s="82">
        <v>0</v>
      </c>
      <c r="L275" s="83">
        <v>285942.14</v>
      </c>
      <c r="M275" s="83">
        <v>285942.14</v>
      </c>
    </row>
    <row r="276" spans="1:13" x14ac:dyDescent="0.25">
      <c r="A276" s="74" t="s">
        <v>272</v>
      </c>
      <c r="B276" s="75" t="s">
        <v>1390</v>
      </c>
      <c r="C276" s="76">
        <v>6138</v>
      </c>
      <c r="D276" s="77" t="s">
        <v>1390</v>
      </c>
      <c r="E276" s="78">
        <v>0</v>
      </c>
      <c r="F276" s="79">
        <v>-88063.53000000013</v>
      </c>
      <c r="G276" s="80">
        <f t="shared" si="9"/>
        <v>-88063.53000000013</v>
      </c>
      <c r="H276" s="81">
        <v>266081.2</v>
      </c>
      <c r="I276" s="79">
        <f t="shared" si="10"/>
        <v>26608.120000000003</v>
      </c>
      <c r="J276" s="82">
        <v>0</v>
      </c>
      <c r="K276" s="82">
        <v>0</v>
      </c>
      <c r="L276" s="83">
        <v>88063.53</v>
      </c>
      <c r="M276" s="83">
        <v>88063.53</v>
      </c>
    </row>
    <row r="277" spans="1:13" x14ac:dyDescent="0.25">
      <c r="A277" s="74" t="s">
        <v>274</v>
      </c>
      <c r="B277" s="75" t="s">
        <v>1391</v>
      </c>
      <c r="C277" s="76">
        <v>6165</v>
      </c>
      <c r="D277" s="77" t="s">
        <v>1391</v>
      </c>
      <c r="E277" s="78">
        <v>0</v>
      </c>
      <c r="F277" s="79">
        <v>12947.579999999965</v>
      </c>
      <c r="G277" s="80">
        <f t="shared" si="9"/>
        <v>12947.579999999965</v>
      </c>
      <c r="H277" s="81">
        <v>192219.09</v>
      </c>
      <c r="I277" s="79">
        <f t="shared" si="10"/>
        <v>19221.909</v>
      </c>
      <c r="J277" s="82">
        <v>12947.58</v>
      </c>
      <c r="K277" s="82">
        <v>0</v>
      </c>
      <c r="L277" s="83">
        <v>0</v>
      </c>
      <c r="M277" s="83">
        <v>0</v>
      </c>
    </row>
    <row r="278" spans="1:13" x14ac:dyDescent="0.25">
      <c r="A278" s="74" t="s">
        <v>275</v>
      </c>
      <c r="B278" s="75" t="s">
        <v>1392</v>
      </c>
      <c r="C278" s="76">
        <v>6175</v>
      </c>
      <c r="D278" s="77" t="s">
        <v>1392</v>
      </c>
      <c r="E278" s="78">
        <v>0</v>
      </c>
      <c r="F278" s="79">
        <v>107051.83000000007</v>
      </c>
      <c r="G278" s="80">
        <f t="shared" si="9"/>
        <v>107051.83000000007</v>
      </c>
      <c r="H278" s="81">
        <v>802383.12000000011</v>
      </c>
      <c r="I278" s="79">
        <f t="shared" si="10"/>
        <v>80238.31200000002</v>
      </c>
      <c r="J278" s="82">
        <v>80238.31</v>
      </c>
      <c r="K278" s="82">
        <f>G278-I278</f>
        <v>26813.518000000055</v>
      </c>
      <c r="L278" s="83">
        <v>0</v>
      </c>
      <c r="M278" s="83">
        <v>0</v>
      </c>
    </row>
    <row r="279" spans="1:13" x14ac:dyDescent="0.25">
      <c r="A279" s="74" t="s">
        <v>276</v>
      </c>
      <c r="B279" s="75" t="s">
        <v>1393</v>
      </c>
      <c r="C279" s="76">
        <v>6219</v>
      </c>
      <c r="D279" s="77" t="s">
        <v>1393</v>
      </c>
      <c r="E279" s="78">
        <v>0</v>
      </c>
      <c r="F279" s="79">
        <v>-677318.65000000014</v>
      </c>
      <c r="G279" s="80">
        <f t="shared" si="9"/>
        <v>-677318.65000000014</v>
      </c>
      <c r="H279" s="81">
        <v>2441471.5500000003</v>
      </c>
      <c r="I279" s="79">
        <f t="shared" si="10"/>
        <v>244147.15500000003</v>
      </c>
      <c r="J279" s="82">
        <v>0</v>
      </c>
      <c r="K279" s="82">
        <v>0</v>
      </c>
      <c r="L279" s="83">
        <v>677318.65</v>
      </c>
      <c r="M279" s="83">
        <v>677318.65</v>
      </c>
    </row>
    <row r="280" spans="1:13" x14ac:dyDescent="0.25">
      <c r="A280" s="74" t="s">
        <v>277</v>
      </c>
      <c r="B280" s="75" t="s">
        <v>1394</v>
      </c>
      <c r="C280" s="76">
        <v>6246</v>
      </c>
      <c r="D280" s="77" t="s">
        <v>1394</v>
      </c>
      <c r="E280" s="78">
        <v>0</v>
      </c>
      <c r="F280" s="79">
        <v>-267436.82999999996</v>
      </c>
      <c r="G280" s="80">
        <f t="shared" si="9"/>
        <v>-267436.82999999996</v>
      </c>
      <c r="H280" s="81">
        <v>162011.85</v>
      </c>
      <c r="I280" s="79">
        <f t="shared" si="10"/>
        <v>16201.185000000001</v>
      </c>
      <c r="J280" s="82">
        <v>0</v>
      </c>
      <c r="K280" s="82">
        <v>0</v>
      </c>
      <c r="L280" s="83">
        <v>267436.83</v>
      </c>
      <c r="M280" s="83">
        <v>267436.83</v>
      </c>
    </row>
    <row r="281" spans="1:13" x14ac:dyDescent="0.25">
      <c r="A281" s="74" t="s">
        <v>307</v>
      </c>
      <c r="B281" s="75" t="s">
        <v>1395</v>
      </c>
      <c r="C281" s="76">
        <v>6264</v>
      </c>
      <c r="D281" s="77" t="s">
        <v>1395</v>
      </c>
      <c r="E281" s="78">
        <v>64298.880000000237</v>
      </c>
      <c r="F281" s="79">
        <v>-466884.20999999996</v>
      </c>
      <c r="G281" s="80">
        <f t="shared" si="9"/>
        <v>-402585.32999999973</v>
      </c>
      <c r="H281" s="81">
        <v>1119130.96</v>
      </c>
      <c r="I281" s="79">
        <f t="shared" si="10"/>
        <v>111913.09600000001</v>
      </c>
      <c r="J281" s="82">
        <v>0</v>
      </c>
      <c r="K281" s="82">
        <v>0</v>
      </c>
      <c r="L281" s="83">
        <v>402585.33</v>
      </c>
      <c r="M281" s="83">
        <v>402585.33</v>
      </c>
    </row>
    <row r="282" spans="1:13" x14ac:dyDescent="0.25">
      <c r="A282" s="74" t="s">
        <v>278</v>
      </c>
      <c r="B282" s="75" t="s">
        <v>1396</v>
      </c>
      <c r="C282" s="76">
        <v>6273</v>
      </c>
      <c r="D282" s="77" t="s">
        <v>1396</v>
      </c>
      <c r="E282" s="78">
        <v>0</v>
      </c>
      <c r="F282" s="79">
        <v>-171633.64999999979</v>
      </c>
      <c r="G282" s="80">
        <f t="shared" si="9"/>
        <v>-171633.64999999979</v>
      </c>
      <c r="H282" s="81">
        <v>875549.42999999993</v>
      </c>
      <c r="I282" s="79">
        <f t="shared" si="10"/>
        <v>87554.942999999999</v>
      </c>
      <c r="J282" s="82">
        <v>0</v>
      </c>
      <c r="K282" s="82">
        <v>0</v>
      </c>
      <c r="L282" s="83">
        <v>171633.65</v>
      </c>
      <c r="M282" s="83">
        <v>171633.65</v>
      </c>
    </row>
    <row r="283" spans="1:13" x14ac:dyDescent="0.25">
      <c r="A283" s="74" t="s">
        <v>279</v>
      </c>
      <c r="B283" s="75" t="s">
        <v>1397</v>
      </c>
      <c r="C283" s="76">
        <v>6408</v>
      </c>
      <c r="D283" s="77" t="s">
        <v>1397</v>
      </c>
      <c r="E283" s="78">
        <v>0</v>
      </c>
      <c r="F283" s="79">
        <v>-99371.270000000193</v>
      </c>
      <c r="G283" s="80">
        <f t="shared" si="9"/>
        <v>-99371.270000000193</v>
      </c>
      <c r="H283" s="81">
        <v>887616.91999999993</v>
      </c>
      <c r="I283" s="79">
        <f t="shared" si="10"/>
        <v>88761.691999999995</v>
      </c>
      <c r="J283" s="82">
        <v>0</v>
      </c>
      <c r="K283" s="82">
        <v>0</v>
      </c>
      <c r="L283" s="83">
        <v>99371.27</v>
      </c>
      <c r="M283" s="83">
        <v>99371.27</v>
      </c>
    </row>
    <row r="284" spans="1:13" x14ac:dyDescent="0.25">
      <c r="A284" s="74" t="s">
        <v>280</v>
      </c>
      <c r="B284" s="75" t="s">
        <v>1398</v>
      </c>
      <c r="C284" s="76">
        <v>6453</v>
      </c>
      <c r="D284" s="77" t="s">
        <v>1398</v>
      </c>
      <c r="E284" s="78">
        <v>0</v>
      </c>
      <c r="F284" s="79">
        <v>-7410.3399999999529</v>
      </c>
      <c r="G284" s="80">
        <f t="shared" si="9"/>
        <v>-7410.3399999999529</v>
      </c>
      <c r="H284" s="81">
        <v>315719.67000000004</v>
      </c>
      <c r="I284" s="79">
        <f t="shared" si="10"/>
        <v>31571.967000000004</v>
      </c>
      <c r="J284" s="82">
        <v>0</v>
      </c>
      <c r="K284" s="82">
        <v>0</v>
      </c>
      <c r="L284" s="83">
        <v>7410.34</v>
      </c>
      <c r="M284" s="83">
        <v>7410.34</v>
      </c>
    </row>
    <row r="285" spans="1:13" x14ac:dyDescent="0.25">
      <c r="A285" s="74" t="s">
        <v>281</v>
      </c>
      <c r="B285" s="75" t="s">
        <v>1399</v>
      </c>
      <c r="C285" s="76">
        <v>6460</v>
      </c>
      <c r="D285" s="77" t="s">
        <v>1399</v>
      </c>
      <c r="E285" s="78">
        <v>0</v>
      </c>
      <c r="F285" s="79">
        <v>-151858.27999999997</v>
      </c>
      <c r="G285" s="80">
        <f t="shared" si="9"/>
        <v>-151858.27999999997</v>
      </c>
      <c r="H285" s="81">
        <v>539962.92000000004</v>
      </c>
      <c r="I285" s="79">
        <f t="shared" si="10"/>
        <v>53996.292000000009</v>
      </c>
      <c r="J285" s="82">
        <v>0</v>
      </c>
      <c r="K285" s="82">
        <v>0</v>
      </c>
      <c r="L285" s="83">
        <v>151858.28</v>
      </c>
      <c r="M285" s="83">
        <v>151858.28</v>
      </c>
    </row>
    <row r="286" spans="1:13" x14ac:dyDescent="0.25">
      <c r="A286" s="74" t="s">
        <v>282</v>
      </c>
      <c r="B286" s="75" t="s">
        <v>1400</v>
      </c>
      <c r="C286" s="76">
        <v>6462</v>
      </c>
      <c r="D286" s="77" t="s">
        <v>1400</v>
      </c>
      <c r="E286" s="86">
        <v>0</v>
      </c>
      <c r="F286" s="79">
        <v>-171527.99999999997</v>
      </c>
      <c r="G286" s="80">
        <f t="shared" si="9"/>
        <v>-171527.99999999997</v>
      </c>
      <c r="H286" s="81">
        <v>257750.00999999998</v>
      </c>
      <c r="I286" s="79">
        <f t="shared" si="10"/>
        <v>25775.001</v>
      </c>
      <c r="J286" s="82">
        <v>0</v>
      </c>
      <c r="K286" s="82">
        <v>0</v>
      </c>
      <c r="L286" s="83">
        <v>171528</v>
      </c>
      <c r="M286" s="83">
        <v>171528</v>
      </c>
    </row>
    <row r="287" spans="1:13" x14ac:dyDescent="0.25">
      <c r="A287" s="74" t="s">
        <v>283</v>
      </c>
      <c r="B287" s="75" t="s">
        <v>1401</v>
      </c>
      <c r="C287" s="76">
        <v>6471</v>
      </c>
      <c r="D287" s="77" t="s">
        <v>1401</v>
      </c>
      <c r="E287" s="78">
        <v>0</v>
      </c>
      <c r="F287" s="79">
        <v>-257078.51999999996</v>
      </c>
      <c r="G287" s="80">
        <f t="shared" si="9"/>
        <v>-257078.51999999996</v>
      </c>
      <c r="H287" s="81">
        <v>500054.14</v>
      </c>
      <c r="I287" s="79">
        <f t="shared" si="10"/>
        <v>50005.414000000004</v>
      </c>
      <c r="J287" s="82">
        <v>0</v>
      </c>
      <c r="K287" s="82">
        <v>0</v>
      </c>
      <c r="L287" s="83">
        <v>257078.52</v>
      </c>
      <c r="M287" s="83">
        <v>257078.52</v>
      </c>
    </row>
    <row r="288" spans="1:13" x14ac:dyDescent="0.25">
      <c r="A288" s="74" t="s">
        <v>284</v>
      </c>
      <c r="B288" s="75" t="s">
        <v>1402</v>
      </c>
      <c r="C288" s="76">
        <v>6509</v>
      </c>
      <c r="D288" s="77" t="s">
        <v>1402</v>
      </c>
      <c r="E288" s="78">
        <v>0</v>
      </c>
      <c r="F288" s="79">
        <v>-279166.94</v>
      </c>
      <c r="G288" s="80">
        <f t="shared" si="9"/>
        <v>-279166.94</v>
      </c>
      <c r="H288" s="81">
        <v>364800.75</v>
      </c>
      <c r="I288" s="79">
        <f t="shared" si="10"/>
        <v>36480.075000000004</v>
      </c>
      <c r="J288" s="82">
        <v>0</v>
      </c>
      <c r="K288" s="82">
        <v>0</v>
      </c>
      <c r="L288" s="83">
        <v>279166.94</v>
      </c>
      <c r="M288" s="83">
        <v>279166.94</v>
      </c>
    </row>
    <row r="289" spans="1:13" x14ac:dyDescent="0.25">
      <c r="A289" s="74" t="s">
        <v>285</v>
      </c>
      <c r="B289" s="75" t="s">
        <v>1403</v>
      </c>
      <c r="C289" s="76">
        <v>6512</v>
      </c>
      <c r="D289" s="77" t="s">
        <v>1403</v>
      </c>
      <c r="E289" s="78">
        <v>1682.950000000099</v>
      </c>
      <c r="F289" s="79">
        <v>-29848.290000000037</v>
      </c>
      <c r="G289" s="80">
        <f t="shared" si="9"/>
        <v>-28165.339999999938</v>
      </c>
      <c r="H289" s="81">
        <v>512903.39999999997</v>
      </c>
      <c r="I289" s="79">
        <f t="shared" si="10"/>
        <v>51290.34</v>
      </c>
      <c r="J289" s="82">
        <v>0</v>
      </c>
      <c r="K289" s="82">
        <v>0</v>
      </c>
      <c r="L289" s="83">
        <v>28165.29</v>
      </c>
      <c r="M289" s="83">
        <v>28165.29</v>
      </c>
    </row>
    <row r="290" spans="1:13" x14ac:dyDescent="0.25">
      <c r="A290" s="74" t="s">
        <v>286</v>
      </c>
      <c r="B290" s="75" t="s">
        <v>1404</v>
      </c>
      <c r="C290" s="76">
        <v>6516</v>
      </c>
      <c r="D290" s="77" t="s">
        <v>1404</v>
      </c>
      <c r="E290" s="78">
        <v>0</v>
      </c>
      <c r="F290" s="79">
        <v>-161034.57</v>
      </c>
      <c r="G290" s="80">
        <f t="shared" si="9"/>
        <v>-161034.57</v>
      </c>
      <c r="H290" s="81">
        <v>171302.04</v>
      </c>
      <c r="I290" s="79">
        <f t="shared" si="10"/>
        <v>17130.204000000002</v>
      </c>
      <c r="J290" s="82">
        <v>0</v>
      </c>
      <c r="K290" s="82">
        <v>0</v>
      </c>
      <c r="L290" s="83">
        <v>161034.57</v>
      </c>
      <c r="M290" s="83">
        <v>161034.57</v>
      </c>
    </row>
    <row r="291" spans="1:13" x14ac:dyDescent="0.25">
      <c r="A291" s="74" t="s">
        <v>287</v>
      </c>
      <c r="B291" s="75" t="s">
        <v>1405</v>
      </c>
      <c r="C291" s="76">
        <v>6534</v>
      </c>
      <c r="D291" s="77" t="s">
        <v>1405</v>
      </c>
      <c r="E291" s="78">
        <v>0</v>
      </c>
      <c r="F291" s="79">
        <v>-581481.58999999962</v>
      </c>
      <c r="G291" s="80">
        <f t="shared" si="9"/>
        <v>-581481.58999999962</v>
      </c>
      <c r="H291" s="81">
        <v>587628.51</v>
      </c>
      <c r="I291" s="79">
        <f t="shared" si="10"/>
        <v>58762.851000000002</v>
      </c>
      <c r="J291" s="82">
        <v>0</v>
      </c>
      <c r="K291" s="82">
        <v>0</v>
      </c>
      <c r="L291" s="83">
        <v>581481.59</v>
      </c>
      <c r="M291" s="83">
        <v>581481.59</v>
      </c>
    </row>
    <row r="292" spans="1:13" x14ac:dyDescent="0.25">
      <c r="A292" s="74" t="s">
        <v>343</v>
      </c>
      <c r="B292" s="75" t="s">
        <v>1406</v>
      </c>
      <c r="C292" s="76">
        <v>6536</v>
      </c>
      <c r="D292" s="77" t="s">
        <v>1406</v>
      </c>
      <c r="E292" s="78">
        <v>0</v>
      </c>
      <c r="F292" s="79">
        <v>-489969.55999999982</v>
      </c>
      <c r="G292" s="80">
        <f t="shared" si="9"/>
        <v>-489969.55999999982</v>
      </c>
      <c r="H292" s="81">
        <v>1116538.2000000002</v>
      </c>
      <c r="I292" s="79">
        <f t="shared" si="10"/>
        <v>111653.82000000002</v>
      </c>
      <c r="J292" s="82">
        <v>0</v>
      </c>
      <c r="K292" s="82">
        <v>0</v>
      </c>
      <c r="L292" s="83">
        <v>489969.56</v>
      </c>
      <c r="M292" s="83">
        <v>489969.56</v>
      </c>
    </row>
    <row r="293" spans="1:13" x14ac:dyDescent="0.25">
      <c r="A293" s="74" t="s">
        <v>288</v>
      </c>
      <c r="B293" s="75" t="s">
        <v>1407</v>
      </c>
      <c r="C293" s="76">
        <v>6561</v>
      </c>
      <c r="D293" s="77" t="s">
        <v>1407</v>
      </c>
      <c r="E293" s="78">
        <v>33512.160000000033</v>
      </c>
      <c r="F293" s="79">
        <v>-32650.210000000079</v>
      </c>
      <c r="G293" s="80">
        <f t="shared" si="9"/>
        <v>861.94999999995343</v>
      </c>
      <c r="H293" s="81">
        <v>320019.21000000002</v>
      </c>
      <c r="I293" s="79">
        <f t="shared" si="10"/>
        <v>32001.921000000002</v>
      </c>
      <c r="J293" s="82">
        <v>861.95</v>
      </c>
      <c r="K293" s="82">
        <v>0</v>
      </c>
      <c r="L293" s="83">
        <v>0</v>
      </c>
      <c r="M293" s="83">
        <v>0</v>
      </c>
    </row>
    <row r="294" spans="1:13" x14ac:dyDescent="0.25">
      <c r="A294" s="74" t="s">
        <v>289</v>
      </c>
      <c r="B294" s="75" t="s">
        <v>1408</v>
      </c>
      <c r="C294" s="76">
        <v>6579</v>
      </c>
      <c r="D294" s="77" t="s">
        <v>1408</v>
      </c>
      <c r="E294" s="78">
        <v>0</v>
      </c>
      <c r="F294" s="79">
        <v>-2188250.5700000003</v>
      </c>
      <c r="G294" s="80">
        <f t="shared" si="9"/>
        <v>-2188250.5700000003</v>
      </c>
      <c r="H294" s="81">
        <v>3107974.38</v>
      </c>
      <c r="I294" s="79">
        <f t="shared" si="10"/>
        <v>310797.43800000002</v>
      </c>
      <c r="J294" s="82">
        <v>0</v>
      </c>
      <c r="K294" s="82">
        <v>0</v>
      </c>
      <c r="L294" s="83">
        <v>2188250.5699999998</v>
      </c>
      <c r="M294" s="83">
        <v>2188250.5699999998</v>
      </c>
    </row>
    <row r="295" spans="1:13" x14ac:dyDescent="0.25">
      <c r="A295" s="74" t="s">
        <v>290</v>
      </c>
      <c r="B295" s="75" t="s">
        <v>1409</v>
      </c>
      <c r="C295" s="76">
        <v>6592</v>
      </c>
      <c r="D295" s="77" t="s">
        <v>1410</v>
      </c>
      <c r="E295" s="78">
        <v>0</v>
      </c>
      <c r="F295" s="79">
        <v>-261612.85000000009</v>
      </c>
      <c r="G295" s="80">
        <f t="shared" si="9"/>
        <v>-261612.85000000009</v>
      </c>
      <c r="H295" s="81">
        <v>1005128.67</v>
      </c>
      <c r="I295" s="79">
        <f t="shared" si="10"/>
        <v>100512.86700000001</v>
      </c>
      <c r="J295" s="82">
        <v>0</v>
      </c>
      <c r="K295" s="82">
        <v>0</v>
      </c>
      <c r="L295" s="83">
        <v>261612.85</v>
      </c>
      <c r="M295" s="83">
        <v>261612.85</v>
      </c>
    </row>
    <row r="296" spans="1:13" x14ac:dyDescent="0.25">
      <c r="A296" s="74" t="s">
        <v>291</v>
      </c>
      <c r="B296" s="75" t="s">
        <v>1411</v>
      </c>
      <c r="C296" s="76">
        <v>6615</v>
      </c>
      <c r="D296" s="77" t="s">
        <v>1411</v>
      </c>
      <c r="E296" s="78">
        <v>0</v>
      </c>
      <c r="F296" s="79">
        <v>-208679.06</v>
      </c>
      <c r="G296" s="80">
        <f t="shared" si="9"/>
        <v>-208679.06</v>
      </c>
      <c r="H296" s="81">
        <v>380583.42</v>
      </c>
      <c r="I296" s="79">
        <f t="shared" si="10"/>
        <v>38058.341999999997</v>
      </c>
      <c r="J296" s="82">
        <v>0</v>
      </c>
      <c r="K296" s="82">
        <v>0</v>
      </c>
      <c r="L296" s="83">
        <v>208679.06</v>
      </c>
      <c r="M296" s="83">
        <v>208679.06</v>
      </c>
    </row>
    <row r="297" spans="1:13" x14ac:dyDescent="0.25">
      <c r="A297" s="74" t="s">
        <v>292</v>
      </c>
      <c r="B297" s="75" t="s">
        <v>1412</v>
      </c>
      <c r="C297" s="76">
        <v>6651</v>
      </c>
      <c r="D297" s="77" t="s">
        <v>1412</v>
      </c>
      <c r="E297" s="78">
        <v>0</v>
      </c>
      <c r="F297" s="79">
        <v>-254644.90999999997</v>
      </c>
      <c r="G297" s="80">
        <f t="shared" si="9"/>
        <v>-254644.90999999997</v>
      </c>
      <c r="H297" s="81">
        <v>238327.94999999998</v>
      </c>
      <c r="I297" s="79">
        <f t="shared" si="10"/>
        <v>23832.794999999998</v>
      </c>
      <c r="J297" s="82">
        <v>0</v>
      </c>
      <c r="K297" s="82">
        <v>0</v>
      </c>
      <c r="L297" s="83">
        <v>254644.91</v>
      </c>
      <c r="M297" s="83">
        <v>254644.91</v>
      </c>
    </row>
    <row r="298" spans="1:13" x14ac:dyDescent="0.25">
      <c r="A298" s="74" t="s">
        <v>293</v>
      </c>
      <c r="B298" s="75" t="s">
        <v>1413</v>
      </c>
      <c r="C298" s="76">
        <v>6660</v>
      </c>
      <c r="D298" s="77" t="s">
        <v>1413</v>
      </c>
      <c r="E298" s="78">
        <v>0</v>
      </c>
      <c r="F298" s="79">
        <v>-1224388.9799999997</v>
      </c>
      <c r="G298" s="80">
        <f t="shared" si="9"/>
        <v>-1224388.9799999997</v>
      </c>
      <c r="H298" s="81">
        <v>1625226.12</v>
      </c>
      <c r="I298" s="79">
        <f t="shared" si="10"/>
        <v>162522.61200000002</v>
      </c>
      <c r="J298" s="82">
        <v>0</v>
      </c>
      <c r="K298" s="82">
        <v>0</v>
      </c>
      <c r="L298" s="83">
        <v>1224388.98</v>
      </c>
      <c r="M298" s="83">
        <v>1224388.98</v>
      </c>
    </row>
    <row r="299" spans="1:13" x14ac:dyDescent="0.25">
      <c r="A299" s="74" t="s">
        <v>294</v>
      </c>
      <c r="B299" s="75" t="s">
        <v>1414</v>
      </c>
      <c r="C299" s="76">
        <v>6700</v>
      </c>
      <c r="D299" s="77" t="s">
        <v>1414</v>
      </c>
      <c r="E299" s="78">
        <v>0</v>
      </c>
      <c r="F299" s="79">
        <v>-144621.97000000009</v>
      </c>
      <c r="G299" s="80">
        <f t="shared" si="9"/>
        <v>-144621.97000000009</v>
      </c>
      <c r="H299" s="81">
        <v>544195.07999999996</v>
      </c>
      <c r="I299" s="79">
        <f t="shared" si="10"/>
        <v>54419.508000000002</v>
      </c>
      <c r="J299" s="82">
        <v>0</v>
      </c>
      <c r="K299" s="82">
        <v>0</v>
      </c>
      <c r="L299" s="83">
        <v>144621.97</v>
      </c>
      <c r="M299" s="83">
        <v>106994.18</v>
      </c>
    </row>
    <row r="300" spans="1:13" x14ac:dyDescent="0.25">
      <c r="A300" s="74" t="s">
        <v>102</v>
      </c>
      <c r="B300" s="75" t="s">
        <v>1415</v>
      </c>
      <c r="C300" s="76">
        <v>6741</v>
      </c>
      <c r="D300" s="77" t="s">
        <v>1415</v>
      </c>
      <c r="E300" s="86">
        <v>0</v>
      </c>
      <c r="F300" s="79">
        <v>-313852.28000000003</v>
      </c>
      <c r="G300" s="80">
        <f>E300+F300</f>
        <v>-313852.28000000003</v>
      </c>
      <c r="H300" s="81">
        <v>714242.54999999993</v>
      </c>
      <c r="I300" s="79">
        <f t="shared" si="10"/>
        <v>71424.25499999999</v>
      </c>
      <c r="J300" s="82">
        <v>0</v>
      </c>
      <c r="K300" s="82">
        <v>0</v>
      </c>
      <c r="L300" s="83">
        <v>313852.28000000003</v>
      </c>
      <c r="M300" s="83">
        <v>306023.06</v>
      </c>
    </row>
    <row r="301" spans="1:13" x14ac:dyDescent="0.25">
      <c r="A301" s="74" t="s">
        <v>295</v>
      </c>
      <c r="B301" s="75" t="s">
        <v>1416</v>
      </c>
      <c r="C301" s="76">
        <v>6759</v>
      </c>
      <c r="D301" s="77" t="s">
        <v>1416</v>
      </c>
      <c r="E301" s="78">
        <v>0</v>
      </c>
      <c r="F301" s="79">
        <v>-262675.43</v>
      </c>
      <c r="G301" s="80">
        <f t="shared" si="9"/>
        <v>-262675.43</v>
      </c>
      <c r="H301" s="81">
        <v>494224.71</v>
      </c>
      <c r="I301" s="79">
        <f t="shared" si="10"/>
        <v>49422.471000000005</v>
      </c>
      <c r="J301" s="82">
        <v>0</v>
      </c>
      <c r="K301" s="82">
        <v>0</v>
      </c>
      <c r="L301" s="83">
        <v>262675.43</v>
      </c>
      <c r="M301" s="83">
        <v>262675.43</v>
      </c>
    </row>
    <row r="302" spans="1:13" x14ac:dyDescent="0.25">
      <c r="A302" s="74" t="s">
        <v>296</v>
      </c>
      <c r="B302" s="75" t="s">
        <v>1417</v>
      </c>
      <c r="C302" s="76">
        <v>6762</v>
      </c>
      <c r="D302" s="77" t="s">
        <v>1417</v>
      </c>
      <c r="E302" s="78">
        <v>0</v>
      </c>
      <c r="F302" s="79">
        <v>-317277.70999999996</v>
      </c>
      <c r="G302" s="80">
        <f t="shared" si="9"/>
        <v>-317277.70999999996</v>
      </c>
      <c r="H302" s="81">
        <v>587238.39999999991</v>
      </c>
      <c r="I302" s="79">
        <f t="shared" si="10"/>
        <v>58723.839999999997</v>
      </c>
      <c r="J302" s="82">
        <v>0</v>
      </c>
      <c r="K302" s="82">
        <v>0</v>
      </c>
      <c r="L302" s="83">
        <v>317277.71000000002</v>
      </c>
      <c r="M302" s="83">
        <v>317277.71000000002</v>
      </c>
    </row>
    <row r="303" spans="1:13" x14ac:dyDescent="0.25">
      <c r="A303" s="74" t="s">
        <v>297</v>
      </c>
      <c r="B303" s="75" t="s">
        <v>1418</v>
      </c>
      <c r="C303" s="76">
        <v>6768</v>
      </c>
      <c r="D303" s="77" t="s">
        <v>1418</v>
      </c>
      <c r="E303" s="78">
        <v>0</v>
      </c>
      <c r="F303" s="79">
        <v>-768279.51000000024</v>
      </c>
      <c r="G303" s="80">
        <f t="shared" si="9"/>
        <v>-768279.51000000024</v>
      </c>
      <c r="H303" s="81">
        <v>1561844.97</v>
      </c>
      <c r="I303" s="79">
        <f t="shared" si="10"/>
        <v>156184.497</v>
      </c>
      <c r="J303" s="82">
        <v>0</v>
      </c>
      <c r="K303" s="82">
        <v>0</v>
      </c>
      <c r="L303" s="83">
        <v>768279.51</v>
      </c>
      <c r="M303" s="83">
        <v>768279.51</v>
      </c>
    </row>
    <row r="304" spans="1:13" x14ac:dyDescent="0.25">
      <c r="A304" s="74" t="s">
        <v>298</v>
      </c>
      <c r="B304" s="75" t="s">
        <v>1419</v>
      </c>
      <c r="C304" s="76">
        <v>6795</v>
      </c>
      <c r="D304" s="77" t="s">
        <v>1419</v>
      </c>
      <c r="E304" s="78">
        <v>1573263.2000000007</v>
      </c>
      <c r="F304" s="79">
        <v>-1161920.8100000024</v>
      </c>
      <c r="G304" s="80">
        <f t="shared" si="9"/>
        <v>411342.38999999827</v>
      </c>
      <c r="H304" s="81">
        <v>16682734.109999999</v>
      </c>
      <c r="I304" s="79">
        <f t="shared" si="10"/>
        <v>1668273.4110000001</v>
      </c>
      <c r="J304" s="82">
        <v>411342.39</v>
      </c>
      <c r="K304" s="82">
        <v>0</v>
      </c>
      <c r="L304" s="83">
        <v>0</v>
      </c>
      <c r="M304" s="83">
        <v>0</v>
      </c>
    </row>
    <row r="305" spans="1:13" x14ac:dyDescent="0.25">
      <c r="A305" s="74" t="s">
        <v>299</v>
      </c>
      <c r="B305" s="75" t="s">
        <v>1420</v>
      </c>
      <c r="C305" s="76">
        <v>6822</v>
      </c>
      <c r="D305" s="77" t="s">
        <v>1420</v>
      </c>
      <c r="E305" s="78">
        <v>0</v>
      </c>
      <c r="F305" s="79">
        <v>-7760839.6099999975</v>
      </c>
      <c r="G305" s="80">
        <f t="shared" si="9"/>
        <v>-7760839.6099999975</v>
      </c>
      <c r="H305" s="81">
        <v>9068619.4200000018</v>
      </c>
      <c r="I305" s="79">
        <f t="shared" si="10"/>
        <v>906861.94200000027</v>
      </c>
      <c r="J305" s="82">
        <v>0</v>
      </c>
      <c r="K305" s="82">
        <v>0</v>
      </c>
      <c r="L305" s="83">
        <v>7760839.6100000003</v>
      </c>
      <c r="M305" s="83">
        <v>7760839.6100000003</v>
      </c>
    </row>
    <row r="306" spans="1:13" x14ac:dyDescent="0.25">
      <c r="A306" s="74" t="s">
        <v>300</v>
      </c>
      <c r="B306" s="75" t="s">
        <v>1421</v>
      </c>
      <c r="C306" s="76">
        <v>6840</v>
      </c>
      <c r="D306" s="77" t="s">
        <v>1421</v>
      </c>
      <c r="E306" s="78">
        <v>0</v>
      </c>
      <c r="F306" s="79">
        <v>-316951.06999999937</v>
      </c>
      <c r="G306" s="80">
        <f t="shared" si="9"/>
        <v>-316951.06999999937</v>
      </c>
      <c r="H306" s="81">
        <v>1933532.7900000003</v>
      </c>
      <c r="I306" s="79">
        <f t="shared" si="10"/>
        <v>193353.27900000004</v>
      </c>
      <c r="J306" s="82">
        <v>0</v>
      </c>
      <c r="K306" s="82">
        <v>0</v>
      </c>
      <c r="L306" s="83">
        <v>316951.07</v>
      </c>
      <c r="M306" s="83">
        <v>316951.07</v>
      </c>
    </row>
    <row r="307" spans="1:13" x14ac:dyDescent="0.25">
      <c r="A307" s="74" t="s">
        <v>301</v>
      </c>
      <c r="B307" s="75" t="s">
        <v>1422</v>
      </c>
      <c r="C307" s="76">
        <v>6854</v>
      </c>
      <c r="D307" s="77" t="s">
        <v>1422</v>
      </c>
      <c r="E307" s="78">
        <v>0</v>
      </c>
      <c r="F307" s="79">
        <v>-69532.360000000088</v>
      </c>
      <c r="G307" s="80">
        <f t="shared" si="9"/>
        <v>-69532.360000000088</v>
      </c>
      <c r="H307" s="81">
        <v>551971.98</v>
      </c>
      <c r="I307" s="79">
        <f t="shared" si="10"/>
        <v>55197.198000000004</v>
      </c>
      <c r="J307" s="82">
        <v>0</v>
      </c>
      <c r="K307" s="82">
        <v>0</v>
      </c>
      <c r="L307" s="83">
        <v>69532.36</v>
      </c>
      <c r="M307" s="83">
        <v>69532.36</v>
      </c>
    </row>
    <row r="308" spans="1:13" x14ac:dyDescent="0.25">
      <c r="A308" s="74" t="s">
        <v>302</v>
      </c>
      <c r="B308" s="75" t="s">
        <v>1423</v>
      </c>
      <c r="C308" s="76">
        <v>6867</v>
      </c>
      <c r="D308" s="77" t="s">
        <v>1423</v>
      </c>
      <c r="E308" s="78">
        <v>0</v>
      </c>
      <c r="F308" s="79">
        <v>-850338.90000000014</v>
      </c>
      <c r="G308" s="80">
        <f t="shared" si="9"/>
        <v>-850338.90000000014</v>
      </c>
      <c r="H308" s="81">
        <v>1427669.6700000002</v>
      </c>
      <c r="I308" s="79">
        <f t="shared" si="10"/>
        <v>142766.96700000003</v>
      </c>
      <c r="J308" s="82">
        <v>0</v>
      </c>
      <c r="K308" s="82">
        <v>0</v>
      </c>
      <c r="L308" s="83">
        <v>850338.9</v>
      </c>
      <c r="M308" s="83">
        <v>850338.9</v>
      </c>
    </row>
    <row r="309" spans="1:13" x14ac:dyDescent="0.25">
      <c r="A309" s="74" t="s">
        <v>303</v>
      </c>
      <c r="B309" s="75" t="s">
        <v>1424</v>
      </c>
      <c r="C309" s="76">
        <v>6921</v>
      </c>
      <c r="D309" s="77" t="s">
        <v>1424</v>
      </c>
      <c r="E309" s="78">
        <v>0</v>
      </c>
      <c r="F309" s="79">
        <v>137853.30000000002</v>
      </c>
      <c r="G309" s="80">
        <f t="shared" si="9"/>
        <v>137853.30000000002</v>
      </c>
      <c r="H309" s="81">
        <v>241475</v>
      </c>
      <c r="I309" s="79">
        <f t="shared" si="10"/>
        <v>24147.5</v>
      </c>
      <c r="J309" s="82">
        <v>24147.5</v>
      </c>
      <c r="K309" s="82">
        <f>G309-J309</f>
        <v>113705.80000000002</v>
      </c>
      <c r="L309" s="83">
        <v>0</v>
      </c>
      <c r="M309" s="83">
        <v>0</v>
      </c>
    </row>
    <row r="310" spans="1:13" x14ac:dyDescent="0.25">
      <c r="A310" s="74" t="s">
        <v>304</v>
      </c>
      <c r="B310" s="75" t="s">
        <v>1425</v>
      </c>
      <c r="C310" s="76">
        <v>6930</v>
      </c>
      <c r="D310" s="77" t="s">
        <v>1425</v>
      </c>
      <c r="E310" s="78">
        <v>0</v>
      </c>
      <c r="F310" s="79">
        <v>-440504.13</v>
      </c>
      <c r="G310" s="80">
        <f t="shared" si="9"/>
        <v>-440504.13</v>
      </c>
      <c r="H310" s="81">
        <v>660646.56000000006</v>
      </c>
      <c r="I310" s="79">
        <f t="shared" si="10"/>
        <v>66064.656000000003</v>
      </c>
      <c r="J310" s="82">
        <v>0</v>
      </c>
      <c r="K310" s="82">
        <v>0</v>
      </c>
      <c r="L310" s="83">
        <v>440504.13</v>
      </c>
      <c r="M310" s="83">
        <v>440504.13</v>
      </c>
    </row>
    <row r="311" spans="1:13" x14ac:dyDescent="0.25">
      <c r="A311" s="74" t="s">
        <v>305</v>
      </c>
      <c r="B311" s="75" t="s">
        <v>1426</v>
      </c>
      <c r="C311" s="76">
        <v>6937</v>
      </c>
      <c r="D311" s="77" t="s">
        <v>1426</v>
      </c>
      <c r="E311" s="78">
        <v>0</v>
      </c>
      <c r="F311" s="79">
        <v>119244.44</v>
      </c>
      <c r="G311" s="80">
        <f t="shared" si="9"/>
        <v>119244.44</v>
      </c>
      <c r="H311" s="81">
        <v>406306.52999999997</v>
      </c>
      <c r="I311" s="79">
        <f t="shared" si="10"/>
        <v>40630.652999999998</v>
      </c>
      <c r="J311" s="82">
        <v>40630.65</v>
      </c>
      <c r="K311" s="82">
        <f>G311-J311</f>
        <v>78613.790000000008</v>
      </c>
      <c r="L311" s="83">
        <v>0</v>
      </c>
      <c r="M311" s="83">
        <v>0</v>
      </c>
    </row>
    <row r="312" spans="1:13" x14ac:dyDescent="0.25">
      <c r="A312" s="74" t="s">
        <v>306</v>
      </c>
      <c r="B312" s="75" t="s">
        <v>1427</v>
      </c>
      <c r="C312" s="76">
        <v>6943</v>
      </c>
      <c r="D312" s="77" t="s">
        <v>1427</v>
      </c>
      <c r="E312" s="78">
        <v>0</v>
      </c>
      <c r="F312" s="79">
        <v>-110275.25999999998</v>
      </c>
      <c r="G312" s="80">
        <f t="shared" si="9"/>
        <v>-110275.25999999998</v>
      </c>
      <c r="H312" s="81">
        <v>271982.96999999997</v>
      </c>
      <c r="I312" s="79">
        <f t="shared" si="10"/>
        <v>27198.296999999999</v>
      </c>
      <c r="J312" s="82">
        <v>0</v>
      </c>
      <c r="K312" s="82">
        <v>0</v>
      </c>
      <c r="L312" s="83">
        <v>110275.26</v>
      </c>
      <c r="M312" s="83">
        <v>110275.26</v>
      </c>
    </row>
    <row r="313" spans="1:13" x14ac:dyDescent="0.25">
      <c r="A313" s="74" t="s">
        <v>308</v>
      </c>
      <c r="B313" s="75" t="s">
        <v>1428</v>
      </c>
      <c r="C313" s="76">
        <v>6950</v>
      </c>
      <c r="D313" s="77" t="s">
        <v>1428</v>
      </c>
      <c r="E313" s="78">
        <v>0</v>
      </c>
      <c r="F313" s="79">
        <v>-318036.64999999991</v>
      </c>
      <c r="G313" s="80">
        <f t="shared" si="9"/>
        <v>-318036.64999999991</v>
      </c>
      <c r="H313" s="81">
        <v>1366660.6800000002</v>
      </c>
      <c r="I313" s="79">
        <f t="shared" si="10"/>
        <v>136666.06800000003</v>
      </c>
      <c r="J313" s="82">
        <v>0</v>
      </c>
      <c r="K313" s="82">
        <v>0</v>
      </c>
      <c r="L313" s="83">
        <v>318036.65000000002</v>
      </c>
      <c r="M313" s="83">
        <v>318036.65000000002</v>
      </c>
    </row>
    <row r="314" spans="1:13" x14ac:dyDescent="0.25">
      <c r="A314" s="74" t="s">
        <v>309</v>
      </c>
      <c r="B314" s="75" t="s">
        <v>1429</v>
      </c>
      <c r="C314" s="76">
        <v>6957</v>
      </c>
      <c r="D314" s="77" t="s">
        <v>1429</v>
      </c>
      <c r="E314" s="78">
        <v>0</v>
      </c>
      <c r="F314" s="79">
        <v>-2852483.8299999963</v>
      </c>
      <c r="G314" s="80">
        <f t="shared" si="9"/>
        <v>-2852483.8299999963</v>
      </c>
      <c r="H314" s="81">
        <v>8015751.0299999993</v>
      </c>
      <c r="I314" s="79">
        <f t="shared" si="10"/>
        <v>801575.103</v>
      </c>
      <c r="J314" s="82">
        <v>0</v>
      </c>
      <c r="K314" s="82">
        <v>0</v>
      </c>
      <c r="L314" s="83">
        <v>2852483.83</v>
      </c>
      <c r="M314" s="83">
        <v>2852483.83</v>
      </c>
    </row>
    <row r="315" spans="1:13" x14ac:dyDescent="0.25">
      <c r="A315" s="74" t="s">
        <v>318</v>
      </c>
      <c r="B315" s="75" t="s">
        <v>1430</v>
      </c>
      <c r="C315" s="76">
        <v>6961</v>
      </c>
      <c r="D315" s="77" t="s">
        <v>1430</v>
      </c>
      <c r="E315" s="78">
        <v>0</v>
      </c>
      <c r="F315" s="79">
        <v>-1168297.3400000003</v>
      </c>
      <c r="G315" s="80">
        <f t="shared" si="9"/>
        <v>-1168297.3400000003</v>
      </c>
      <c r="H315" s="81">
        <v>2990072.9099999997</v>
      </c>
      <c r="I315" s="79">
        <f t="shared" si="10"/>
        <v>299007.29099999997</v>
      </c>
      <c r="J315" s="82">
        <v>0</v>
      </c>
      <c r="K315" s="82">
        <v>0</v>
      </c>
      <c r="L315" s="83">
        <v>1168297.3400000001</v>
      </c>
      <c r="M315" s="83">
        <v>1168297.3400000001</v>
      </c>
    </row>
    <row r="316" spans="1:13" x14ac:dyDescent="0.25">
      <c r="A316" s="74" t="s">
        <v>312</v>
      </c>
      <c r="B316" s="75" t="s">
        <v>1431</v>
      </c>
      <c r="C316" s="76">
        <v>6969</v>
      </c>
      <c r="D316" s="77" t="s">
        <v>1431</v>
      </c>
      <c r="E316" s="78">
        <v>0</v>
      </c>
      <c r="F316" s="79">
        <v>-72152.389999999985</v>
      </c>
      <c r="G316" s="80">
        <f t="shared" si="9"/>
        <v>-72152.389999999985</v>
      </c>
      <c r="H316" s="81">
        <v>422612.51999999996</v>
      </c>
      <c r="I316" s="79">
        <f t="shared" si="10"/>
        <v>42261.252</v>
      </c>
      <c r="J316" s="82">
        <v>0</v>
      </c>
      <c r="K316" s="82">
        <v>0</v>
      </c>
      <c r="L316" s="83">
        <v>72152.39</v>
      </c>
      <c r="M316" s="83">
        <v>72152.39</v>
      </c>
    </row>
    <row r="317" spans="1:13" x14ac:dyDescent="0.25">
      <c r="A317" s="74" t="s">
        <v>313</v>
      </c>
      <c r="B317" s="75" t="s">
        <v>1432</v>
      </c>
      <c r="C317" s="76">
        <v>6975</v>
      </c>
      <c r="D317" s="77" t="s">
        <v>1432</v>
      </c>
      <c r="E317" s="86">
        <v>100809.42300000001</v>
      </c>
      <c r="F317" s="79">
        <v>-532710.45000000042</v>
      </c>
      <c r="G317" s="80">
        <f t="shared" si="9"/>
        <v>-431901.02700000041</v>
      </c>
      <c r="H317" s="81">
        <v>965988.03</v>
      </c>
      <c r="I317" s="79">
        <f t="shared" si="10"/>
        <v>96598.803000000014</v>
      </c>
      <c r="J317" s="82">
        <v>0</v>
      </c>
      <c r="K317" s="82">
        <v>0</v>
      </c>
      <c r="L317" s="83">
        <v>431901.45</v>
      </c>
      <c r="M317" s="83">
        <v>431901.45</v>
      </c>
    </row>
    <row r="318" spans="1:13" x14ac:dyDescent="0.25">
      <c r="A318" s="74" t="s">
        <v>314</v>
      </c>
      <c r="B318" s="75" t="s">
        <v>1433</v>
      </c>
      <c r="C318" s="76">
        <v>6983</v>
      </c>
      <c r="D318" s="77" t="s">
        <v>1433</v>
      </c>
      <c r="E318" s="78">
        <v>0</v>
      </c>
      <c r="F318" s="79">
        <v>-180036.48000000007</v>
      </c>
      <c r="G318" s="80">
        <f t="shared" si="9"/>
        <v>-180036.48000000007</v>
      </c>
      <c r="H318" s="81">
        <v>611350.11</v>
      </c>
      <c r="I318" s="79">
        <f t="shared" si="10"/>
        <v>61135.010999999999</v>
      </c>
      <c r="J318" s="82">
        <v>0</v>
      </c>
      <c r="K318" s="82">
        <v>0</v>
      </c>
      <c r="L318" s="83">
        <v>180036.48000000001</v>
      </c>
      <c r="M318" s="83">
        <v>180036.48000000001</v>
      </c>
    </row>
    <row r="319" spans="1:13" x14ac:dyDescent="0.25">
      <c r="A319" s="74" t="s">
        <v>315</v>
      </c>
      <c r="B319" s="75" t="s">
        <v>1434</v>
      </c>
      <c r="C319" s="76">
        <v>6985</v>
      </c>
      <c r="D319" s="77" t="s">
        <v>1434</v>
      </c>
      <c r="E319" s="78">
        <v>0</v>
      </c>
      <c r="F319" s="79">
        <v>7897.0399999998335</v>
      </c>
      <c r="G319" s="80">
        <f t="shared" si="9"/>
        <v>7897.0399999998335</v>
      </c>
      <c r="H319" s="81">
        <v>604900.79999999993</v>
      </c>
      <c r="I319" s="79">
        <f t="shared" si="10"/>
        <v>60490.079999999994</v>
      </c>
      <c r="J319" s="82">
        <v>7897.04</v>
      </c>
      <c r="K319" s="82">
        <v>0</v>
      </c>
      <c r="L319" s="83">
        <v>0</v>
      </c>
      <c r="M319" s="83">
        <v>0</v>
      </c>
    </row>
    <row r="320" spans="1:13" x14ac:dyDescent="0.25">
      <c r="A320" s="74" t="s">
        <v>316</v>
      </c>
      <c r="B320" s="75" t="s">
        <v>1435</v>
      </c>
      <c r="C320" s="76">
        <v>6987</v>
      </c>
      <c r="D320" s="77" t="s">
        <v>1435</v>
      </c>
      <c r="E320" s="78">
        <v>51155.109999999913</v>
      </c>
      <c r="F320" s="79">
        <v>54253.820000000007</v>
      </c>
      <c r="G320" s="80">
        <f t="shared" si="9"/>
        <v>105408.92999999992</v>
      </c>
      <c r="H320" s="81">
        <v>863540.37000000011</v>
      </c>
      <c r="I320" s="79">
        <f t="shared" si="10"/>
        <v>86354.037000000011</v>
      </c>
      <c r="J320" s="82">
        <v>86354.04</v>
      </c>
      <c r="K320" s="82">
        <f>G320-J320</f>
        <v>19054.889999999927</v>
      </c>
      <c r="L320" s="83">
        <v>0</v>
      </c>
      <c r="M320" s="83">
        <v>0</v>
      </c>
    </row>
    <row r="321" spans="1:13" x14ac:dyDescent="0.25">
      <c r="A321" s="74" t="s">
        <v>317</v>
      </c>
      <c r="B321" s="75" t="s">
        <v>1436</v>
      </c>
      <c r="C321" s="76">
        <v>6990</v>
      </c>
      <c r="D321" s="77" t="s">
        <v>1436</v>
      </c>
      <c r="E321" s="78">
        <v>0</v>
      </c>
      <c r="F321" s="79">
        <v>-56614.979999999981</v>
      </c>
      <c r="G321" s="80">
        <f t="shared" si="9"/>
        <v>-56614.979999999981</v>
      </c>
      <c r="H321" s="81">
        <v>1010095.3799999999</v>
      </c>
      <c r="I321" s="79">
        <f t="shared" si="10"/>
        <v>101009.538</v>
      </c>
      <c r="J321" s="82">
        <v>0</v>
      </c>
      <c r="K321" s="82">
        <v>0</v>
      </c>
      <c r="L321" s="83">
        <v>56614.98</v>
      </c>
      <c r="M321" s="83">
        <v>56614.98</v>
      </c>
    </row>
    <row r="322" spans="1:13" x14ac:dyDescent="0.25">
      <c r="A322" s="74" t="s">
        <v>319</v>
      </c>
      <c r="B322" s="75" t="s">
        <v>1437</v>
      </c>
      <c r="C322" s="76">
        <v>6992</v>
      </c>
      <c r="D322" s="77" t="s">
        <v>1437</v>
      </c>
      <c r="E322" s="78">
        <v>0</v>
      </c>
      <c r="F322" s="79">
        <v>-248224.09000000008</v>
      </c>
      <c r="G322" s="80">
        <f t="shared" si="9"/>
        <v>-248224.09000000008</v>
      </c>
      <c r="H322" s="81">
        <v>517798.04999999993</v>
      </c>
      <c r="I322" s="79">
        <f t="shared" si="10"/>
        <v>51779.804999999993</v>
      </c>
      <c r="J322" s="82">
        <v>0</v>
      </c>
      <c r="K322" s="82">
        <v>0</v>
      </c>
      <c r="L322" s="83">
        <v>248224.09</v>
      </c>
      <c r="M322" s="83">
        <v>248224.09</v>
      </c>
    </row>
    <row r="323" spans="1:13" x14ac:dyDescent="0.25">
      <c r="A323" s="74" t="s">
        <v>320</v>
      </c>
      <c r="B323" s="75" t="s">
        <v>1438</v>
      </c>
      <c r="C323" s="76">
        <v>7002</v>
      </c>
      <c r="D323" s="77" t="s">
        <v>1438</v>
      </c>
      <c r="E323" s="78">
        <v>0</v>
      </c>
      <c r="F323" s="79">
        <v>-189783.92</v>
      </c>
      <c r="G323" s="80">
        <f t="shared" si="9"/>
        <v>-189783.92</v>
      </c>
      <c r="H323" s="81">
        <v>191403.66</v>
      </c>
      <c r="I323" s="79">
        <f t="shared" si="10"/>
        <v>19140.366000000002</v>
      </c>
      <c r="J323" s="82">
        <v>0</v>
      </c>
      <c r="K323" s="82">
        <v>0</v>
      </c>
      <c r="L323" s="83">
        <v>189783.92</v>
      </c>
      <c r="M323" s="83">
        <v>189783.92</v>
      </c>
    </row>
    <row r="324" spans="1:13" x14ac:dyDescent="0.25">
      <c r="A324" s="74" t="s">
        <v>321</v>
      </c>
      <c r="B324" s="75" t="s">
        <v>1439</v>
      </c>
      <c r="C324" s="76">
        <v>7029</v>
      </c>
      <c r="D324" s="77" t="s">
        <v>1439</v>
      </c>
      <c r="E324" s="78">
        <v>0</v>
      </c>
      <c r="F324" s="79">
        <v>-606304.14</v>
      </c>
      <c r="G324" s="80">
        <f t="shared" si="9"/>
        <v>-606304.14</v>
      </c>
      <c r="H324" s="81">
        <v>744191.07</v>
      </c>
      <c r="I324" s="79">
        <f t="shared" si="10"/>
        <v>74419.107000000004</v>
      </c>
      <c r="J324" s="82">
        <v>0</v>
      </c>
      <c r="K324" s="82">
        <v>0</v>
      </c>
      <c r="L324" s="83">
        <v>606304.14</v>
      </c>
      <c r="M324" s="83">
        <v>606304.14</v>
      </c>
    </row>
    <row r="325" spans="1:13" x14ac:dyDescent="0.25">
      <c r="A325" s="74" t="s">
        <v>322</v>
      </c>
      <c r="B325" s="75" t="s">
        <v>1440</v>
      </c>
      <c r="C325" s="76">
        <v>7038</v>
      </c>
      <c r="D325" s="77" t="s">
        <v>1440</v>
      </c>
      <c r="E325" s="78">
        <v>0</v>
      </c>
      <c r="F325" s="79">
        <v>-175632.07000000007</v>
      </c>
      <c r="G325" s="80">
        <f t="shared" ref="G325:G330" si="11">E325+F325</f>
        <v>-175632.07000000007</v>
      </c>
      <c r="H325" s="81">
        <v>597636.06000000006</v>
      </c>
      <c r="I325" s="79">
        <f t="shared" ref="I325:I330" si="12">H325*0.1</f>
        <v>59763.606000000007</v>
      </c>
      <c r="J325" s="82">
        <v>0</v>
      </c>
      <c r="K325" s="82">
        <v>0</v>
      </c>
      <c r="L325" s="83">
        <v>175632.07</v>
      </c>
      <c r="M325" s="83">
        <v>175632.07</v>
      </c>
    </row>
    <row r="326" spans="1:13" x14ac:dyDescent="0.25">
      <c r="A326" s="74" t="s">
        <v>323</v>
      </c>
      <c r="B326" s="75" t="s">
        <v>1441</v>
      </c>
      <c r="C326" s="76">
        <v>7047</v>
      </c>
      <c r="D326" s="77" t="s">
        <v>1441</v>
      </c>
      <c r="E326" s="78">
        <v>0</v>
      </c>
      <c r="F326" s="79">
        <v>-45279.270000000004</v>
      </c>
      <c r="G326" s="80">
        <f t="shared" si="11"/>
        <v>-45279.270000000004</v>
      </c>
      <c r="H326" s="81">
        <v>193479.30000000002</v>
      </c>
      <c r="I326" s="79">
        <f t="shared" si="12"/>
        <v>19347.930000000004</v>
      </c>
      <c r="J326" s="82">
        <v>0</v>
      </c>
      <c r="K326" s="82">
        <v>0</v>
      </c>
      <c r="L326" s="83">
        <v>45279.27</v>
      </c>
      <c r="M326" s="83">
        <v>45000</v>
      </c>
    </row>
    <row r="327" spans="1:13" x14ac:dyDescent="0.25">
      <c r="A327" s="74" t="s">
        <v>324</v>
      </c>
      <c r="B327" s="75" t="s">
        <v>1442</v>
      </c>
      <c r="C327" s="76">
        <v>7056</v>
      </c>
      <c r="D327" s="77" t="s">
        <v>1442</v>
      </c>
      <c r="E327" s="78">
        <v>0</v>
      </c>
      <c r="F327" s="79">
        <v>-317374.60000000044</v>
      </c>
      <c r="G327" s="80">
        <f t="shared" si="11"/>
        <v>-317374.60000000044</v>
      </c>
      <c r="H327" s="81">
        <v>1425519.9</v>
      </c>
      <c r="I327" s="79">
        <f t="shared" si="12"/>
        <v>142551.99</v>
      </c>
      <c r="J327" s="82">
        <v>0</v>
      </c>
      <c r="K327" s="82">
        <v>0</v>
      </c>
      <c r="L327" s="83">
        <v>317374.59999999998</v>
      </c>
      <c r="M327" s="83">
        <v>317374.59999999998</v>
      </c>
    </row>
    <row r="328" spans="1:13" x14ac:dyDescent="0.25">
      <c r="A328" s="74" t="s">
        <v>325</v>
      </c>
      <c r="B328" s="75" t="s">
        <v>1443</v>
      </c>
      <c r="C328" s="76">
        <v>7092</v>
      </c>
      <c r="D328" s="77" t="s">
        <v>1443</v>
      </c>
      <c r="E328" s="78">
        <v>0</v>
      </c>
      <c r="F328" s="79">
        <v>-137083.25</v>
      </c>
      <c r="G328" s="80">
        <f t="shared" si="11"/>
        <v>-137083.25</v>
      </c>
      <c r="H328" s="81">
        <v>377988.87</v>
      </c>
      <c r="I328" s="79">
        <f t="shared" si="12"/>
        <v>37798.887000000002</v>
      </c>
      <c r="J328" s="82">
        <v>0</v>
      </c>
      <c r="K328" s="82">
        <v>0</v>
      </c>
      <c r="L328" s="83">
        <v>137083.25</v>
      </c>
      <c r="M328" s="83">
        <v>137083.25</v>
      </c>
    </row>
    <row r="329" spans="1:13" x14ac:dyDescent="0.25">
      <c r="A329" s="74" t="s">
        <v>326</v>
      </c>
      <c r="B329" s="75" t="s">
        <v>1444</v>
      </c>
      <c r="C329" s="76">
        <v>7098</v>
      </c>
      <c r="D329" s="77" t="s">
        <v>1444</v>
      </c>
      <c r="E329" s="78">
        <v>0</v>
      </c>
      <c r="F329" s="79">
        <v>-175638.84999999998</v>
      </c>
      <c r="G329" s="80">
        <f t="shared" si="11"/>
        <v>-175638.84999999998</v>
      </c>
      <c r="H329" s="81">
        <v>604826.67000000004</v>
      </c>
      <c r="I329" s="79">
        <f t="shared" si="12"/>
        <v>60482.667000000009</v>
      </c>
      <c r="J329" s="82">
        <v>0</v>
      </c>
      <c r="K329" s="82">
        <v>0</v>
      </c>
      <c r="L329" s="83">
        <v>175638.85</v>
      </c>
      <c r="M329" s="83">
        <v>175638.85</v>
      </c>
    </row>
    <row r="330" spans="1:13" x14ac:dyDescent="0.25">
      <c r="A330" s="74" t="s">
        <v>327</v>
      </c>
      <c r="B330" s="75" t="s">
        <v>1445</v>
      </c>
      <c r="C330" s="76">
        <v>7110</v>
      </c>
      <c r="D330" s="77" t="s">
        <v>1446</v>
      </c>
      <c r="E330" s="78">
        <v>0</v>
      </c>
      <c r="F330" s="79">
        <v>-683604.71000000054</v>
      </c>
      <c r="G330" s="80">
        <f t="shared" si="11"/>
        <v>-683604.71000000054</v>
      </c>
      <c r="H330" s="81">
        <v>740426.39999999991</v>
      </c>
      <c r="I330" s="79">
        <f t="shared" si="12"/>
        <v>74042.64</v>
      </c>
      <c r="J330" s="82">
        <v>0</v>
      </c>
      <c r="K330" s="82">
        <v>0</v>
      </c>
      <c r="L330" s="83">
        <v>683604.71</v>
      </c>
      <c r="M330" s="83">
        <v>683604.71</v>
      </c>
    </row>
    <row r="331" spans="1:13" x14ac:dyDescent="0.25">
      <c r="A331" s="74" t="s">
        <v>350</v>
      </c>
      <c r="B331" s="87" t="s">
        <v>7</v>
      </c>
      <c r="M331" s="88">
        <f>SUM(M4:M330)</f>
        <v>170488326.48999998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FY23 SBRC</vt:lpstr>
      <vt:lpstr>AR DOP</vt:lpstr>
      <vt:lpstr>Increased Enrollment</vt:lpstr>
      <vt:lpstr>OEO Not on PY Headcount</vt:lpstr>
      <vt:lpstr>EL Beyond 5 Years</vt:lpstr>
      <vt:lpstr>LEP Excess Costs</vt:lpstr>
      <vt:lpstr>SpEd Deficit</vt:lpstr>
      <vt:lpstr>'EL Beyond 5 Years'!Print_Titles</vt:lpstr>
      <vt:lpstr>'Increased Enrollment'!Print_Titles</vt:lpstr>
      <vt:lpstr>'OEO Not on PY Headcount'!Print_Titles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Edler, Stephanie</cp:lastModifiedBy>
  <dcterms:created xsi:type="dcterms:W3CDTF">2015-09-10T16:07:36Z</dcterms:created>
  <dcterms:modified xsi:type="dcterms:W3CDTF">2024-01-10T14:10:43Z</dcterms:modified>
</cp:coreProperties>
</file>