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Finance Team\Special Education\SES\SES Files FY24\"/>
    </mc:Choice>
  </mc:AlternateContent>
  <xr:revisionPtr revIDLastSave="0" documentId="13_ncr:1_{4D929590-BE16-43E7-8FB4-10F985B812A6}" xr6:coauthVersionLast="36" xr6:coauthVersionMax="36" xr10:uidLastSave="{00000000-0000-0000-0000-000000000000}"/>
  <bookViews>
    <workbookView xWindow="0" yWindow="0" windowWidth="23040" windowHeight="7716" xr2:uid="{BFB0DC92-748C-4785-B1BA-E39D57CE768F}"/>
  </bookViews>
  <sheets>
    <sheet name="Total" sheetId="1" r:id="rId1"/>
    <sheet name="Bremwood" sheetId="2" r:id="rId2"/>
    <sheet name="River Hills" sheetId="3" r:id="rId3"/>
  </sheets>
  <calcPr calcId="191029" iterateCount="5" iterateDelta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0" i="2"/>
  <c r="F27" i="2"/>
  <c r="F25" i="2"/>
  <c r="F22" i="2"/>
  <c r="F21" i="2"/>
  <c r="F20" i="2"/>
  <c r="F18" i="2"/>
  <c r="F13" i="2"/>
  <c r="F12" i="2"/>
  <c r="F7" i="2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28" i="2"/>
  <c r="F26" i="2"/>
  <c r="F24" i="2"/>
  <c r="F23" i="2"/>
  <c r="F19" i="2"/>
  <c r="F17" i="2"/>
  <c r="F16" i="2"/>
  <c r="F15" i="2"/>
  <c r="F14" i="2"/>
  <c r="F11" i="2"/>
  <c r="F10" i="2"/>
  <c r="F9" i="2"/>
  <c r="F8" i="2"/>
  <c r="F6" i="2"/>
  <c r="F5" i="2"/>
  <c r="E21" i="1" l="1"/>
  <c r="E19" i="1"/>
  <c r="E20" i="1"/>
  <c r="E15" i="1"/>
  <c r="E16" i="1"/>
  <c r="E17" i="1"/>
  <c r="E18" i="1"/>
  <c r="G21" i="1"/>
  <c r="E14" i="1"/>
  <c r="E13" i="1"/>
  <c r="G11" i="1"/>
  <c r="F11" i="1"/>
  <c r="F23" i="1" s="1"/>
  <c r="E10" i="1"/>
  <c r="E9" i="1"/>
  <c r="E8" i="1"/>
  <c r="E7" i="1"/>
  <c r="E6" i="1"/>
  <c r="E5" i="1"/>
  <c r="E11" i="1" l="1"/>
  <c r="G23" i="1"/>
  <c r="E23" i="1" l="1"/>
</calcChain>
</file>

<file path=xl/sharedStrings.xml><?xml version="1.0" encoding="utf-8"?>
<sst xmlns="http://schemas.openxmlformats.org/spreadsheetml/2006/main" count="242" uniqueCount="86">
  <si>
    <t>Amount to charge is the lower of actual or maximum approved for students in the qualifying facility</t>
  </si>
  <si>
    <t>District Name</t>
  </si>
  <si>
    <t>Criteria</t>
  </si>
  <si>
    <t>Facility Name</t>
  </si>
  <si>
    <t>Maximum Amount Approved</t>
  </si>
  <si>
    <t>Amount Chargeable to Special Ed</t>
  </si>
  <si>
    <t>Amount Billable to Resident District</t>
  </si>
  <si>
    <t xml:space="preserve">River Hills Consortium in Cedar Falls </t>
  </si>
  <si>
    <t>A</t>
  </si>
  <si>
    <t>River Hills</t>
  </si>
  <si>
    <t>Cedar Rapids</t>
  </si>
  <si>
    <t>Transition Center/Polk Ed. Center</t>
  </si>
  <si>
    <t>Council Bluffs</t>
  </si>
  <si>
    <t>Heartland Family Services/Children's Sq.</t>
  </si>
  <si>
    <t>Des Moines</t>
  </si>
  <si>
    <t>Ruby Van Meter</t>
  </si>
  <si>
    <t>Lied Center Consortium in Waverly-Shell Rock</t>
  </si>
  <si>
    <t>Lied Center</t>
  </si>
  <si>
    <t>Grandwood Consortium in Woodward</t>
  </si>
  <si>
    <t>Grandwood</t>
  </si>
  <si>
    <t xml:space="preserve">Total:  Criteria A </t>
  </si>
  <si>
    <t>B</t>
  </si>
  <si>
    <t>Four Oaks - Tanager Place - ASAC</t>
  </si>
  <si>
    <t>College</t>
  </si>
  <si>
    <t>Prairie Edge - Four Oaks</t>
  </si>
  <si>
    <t>Orchard Place</t>
  </si>
  <si>
    <t>Glenwood</t>
  </si>
  <si>
    <t>APEX</t>
  </si>
  <si>
    <t>Johnston</t>
  </si>
  <si>
    <t>ChildServe &amp; Youth Homes</t>
  </si>
  <si>
    <t>Mason City</t>
  </si>
  <si>
    <t>Four Oaks &amp; Francis Lauer</t>
  </si>
  <si>
    <t>Waverly-Shell Rock</t>
  </si>
  <si>
    <t>Bremwood</t>
  </si>
  <si>
    <t>Woodward-Granger</t>
  </si>
  <si>
    <t>Woodward Academy</t>
  </si>
  <si>
    <t xml:space="preserve">Total:  Criteria B </t>
  </si>
  <si>
    <t>Total:  Criteria A &amp; B</t>
  </si>
  <si>
    <r>
      <t>*Criteria A:</t>
    </r>
    <r>
      <rPr>
        <sz val="10"/>
        <color theme="1"/>
        <rFont val="Calibri"/>
        <family val="2"/>
        <scheme val="minor"/>
      </rPr>
      <t xml:space="preserve">  Separate district-established special education facility which has sufficient population to warrant a certified special education administrator</t>
    </r>
  </si>
  <si>
    <t>May charge the prorated actual costs of the certified administrator to special education program for resident students and bill for nonresident students</t>
  </si>
  <si>
    <r>
      <rPr>
        <b/>
        <u/>
        <sz val="10"/>
        <color theme="1"/>
        <rFont val="Calibri"/>
        <family val="2"/>
        <scheme val="minor"/>
      </rPr>
      <t>*Criteria B:</t>
    </r>
    <r>
      <rPr>
        <sz val="10"/>
        <color theme="1"/>
        <rFont val="Calibri"/>
        <family val="2"/>
        <scheme val="minor"/>
      </rPr>
      <t xml:space="preserve">  Private facility located within district with sufficient special education population that is served by the district</t>
    </r>
  </si>
  <si>
    <t xml:space="preserve">May bill the prorated actual costs of approved administrative costs of certified administrator and administrator's secretary for nonresident students </t>
  </si>
  <si>
    <t>2023-2024 Maximum Special Education Administrative Costs to Charge to Special Education Instructional Programs</t>
  </si>
  <si>
    <t>Consortium Schools</t>
  </si>
  <si>
    <t>Aplington-Parkersburg</t>
  </si>
  <si>
    <t>BCLUW</t>
  </si>
  <si>
    <t>Charles City</t>
  </si>
  <si>
    <t>Clarksville</t>
  </si>
  <si>
    <t>East Buchanan</t>
  </si>
  <si>
    <t>East Marshall</t>
  </si>
  <si>
    <t>Eldora-New Providence</t>
  </si>
  <si>
    <t>Gladbrook-Reinbeck</t>
  </si>
  <si>
    <t xml:space="preserve">A </t>
  </si>
  <si>
    <t>Hudson</t>
  </si>
  <si>
    <t>Independence</t>
  </si>
  <si>
    <t>Jesup</t>
  </si>
  <si>
    <t>New Hampton</t>
  </si>
  <si>
    <t>North Butler</t>
  </si>
  <si>
    <t>North Fayette Valley</t>
  </si>
  <si>
    <t>Oelwein</t>
  </si>
  <si>
    <t>Tripoli</t>
  </si>
  <si>
    <t>Union</t>
  </si>
  <si>
    <t>Wapsie Valley</t>
  </si>
  <si>
    <t>Waterloo</t>
  </si>
  <si>
    <t>Waverly Shell Rock</t>
  </si>
  <si>
    <t>West Delaware</t>
  </si>
  <si>
    <t>Vinton-Shellsburg</t>
  </si>
  <si>
    <t>AGWSR</t>
  </si>
  <si>
    <t>Cedar Falls</t>
  </si>
  <si>
    <t>Dunkerton</t>
  </si>
  <si>
    <t>GMG</t>
  </si>
  <si>
    <t>Grinnell</t>
  </si>
  <si>
    <t>Grundy Center</t>
  </si>
  <si>
    <t>Iowa Falls</t>
  </si>
  <si>
    <t>Janesville</t>
  </si>
  <si>
    <t>Marshalltown</t>
  </si>
  <si>
    <t>North Tama</t>
  </si>
  <si>
    <t>South Tama County</t>
  </si>
  <si>
    <t>Sumner Fredericksburg</t>
  </si>
  <si>
    <t>BGM</t>
  </si>
  <si>
    <t>RRMR</t>
  </si>
  <si>
    <t>Starmont</t>
  </si>
  <si>
    <t>Sumner-Fredericksburg</t>
  </si>
  <si>
    <t>West Marshall</t>
  </si>
  <si>
    <r>
      <rPr>
        <b/>
        <u/>
        <sz val="11"/>
        <color theme="1"/>
        <rFont val="Calibri"/>
        <family val="2"/>
        <scheme val="minor"/>
      </rPr>
      <t>*Criteria A:</t>
    </r>
    <r>
      <rPr>
        <sz val="11"/>
        <color theme="1"/>
        <rFont val="Calibri"/>
        <family val="2"/>
        <scheme val="minor"/>
      </rPr>
      <t xml:space="preserve">  Separate district-established special education facility which has sufficient population to warrant certified special education administrator</t>
    </r>
  </si>
  <si>
    <r>
      <rPr>
        <b/>
        <u/>
        <sz val="11"/>
        <color theme="1"/>
        <rFont val="Calibri"/>
        <family val="2"/>
        <scheme val="minor"/>
      </rPr>
      <t>*Criteria B:</t>
    </r>
    <r>
      <rPr>
        <sz val="11"/>
        <color theme="1"/>
        <rFont val="Calibri"/>
        <family val="2"/>
        <scheme val="minor"/>
      </rPr>
      <t xml:space="preserve">  Private facility located within district with sufficient special eduation population that is served by the district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</si>
</sst>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3" fontId="3" fillId="0" borderId="1" xfId="1" applyFont="1" applyFill="1" applyBorder="1"/>
    <xf numFmtId="2" fontId="3" fillId="0" borderId="1" xfId="0" applyNumberFormat="1" applyFont="1" applyFill="1" applyBorder="1"/>
    <xf numFmtId="43" fontId="3" fillId="0" borderId="1" xfId="0" applyNumberFormat="1" applyFont="1" applyFill="1" applyBorder="1"/>
    <xf numFmtId="0" fontId="3" fillId="0" borderId="0" xfId="0" applyFont="1" applyFill="1"/>
    <xf numFmtId="43" fontId="3" fillId="0" borderId="1" xfId="1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0" xfId="0" applyNumberFormat="1" applyFont="1" applyFill="1"/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/>
    <xf numFmtId="43" fontId="3" fillId="0" borderId="0" xfId="0" applyNumberFormat="1" applyFont="1" applyFill="1"/>
    <xf numFmtId="43" fontId="2" fillId="0" borderId="0" xfId="0" applyNumberFormat="1" applyFont="1" applyFill="1"/>
    <xf numFmtId="164" fontId="3" fillId="0" borderId="1" xfId="1" applyNumberFormat="1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/>
    <xf numFmtId="164" fontId="2" fillId="0" borderId="1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ont="1" applyFill="1"/>
    <xf numFmtId="0" fontId="3" fillId="0" borderId="1" xfId="0" applyFont="1" applyFill="1" applyBorder="1" applyAlignment="1">
      <alignment horizontal="center" wrapText="1"/>
    </xf>
    <xf numFmtId="4" fontId="3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BADB-CB00-4C0B-8B1F-A9727F97E4D0}">
  <dimension ref="A1:J29"/>
  <sheetViews>
    <sheetView tabSelected="1" zoomScale="120" zoomScaleNormal="120" workbookViewId="0">
      <selection activeCell="I8" sqref="I8"/>
    </sheetView>
  </sheetViews>
  <sheetFormatPr defaultRowHeight="14.4" x14ac:dyDescent="0.3"/>
  <cols>
    <col min="1" max="1" width="3.59765625" style="2" customWidth="1"/>
    <col min="2" max="2" width="25.796875" style="2" customWidth="1"/>
    <col min="3" max="3" width="7.19921875" style="2" customWidth="1"/>
    <col min="4" max="4" width="32.69921875" style="2" customWidth="1"/>
    <col min="5" max="5" width="12.59765625" style="2" customWidth="1"/>
    <col min="6" max="6" width="14.3984375" style="2" customWidth="1"/>
    <col min="7" max="7" width="14.8984375" style="2" customWidth="1"/>
    <col min="8" max="9" width="11.8984375" style="2" bestFit="1" customWidth="1"/>
    <col min="10" max="10" width="11.3984375" style="2" bestFit="1" customWidth="1"/>
    <col min="11" max="16384" width="8.796875" style="2"/>
  </cols>
  <sheetData>
    <row r="1" spans="1:9" x14ac:dyDescent="0.3">
      <c r="A1" s="29" t="s">
        <v>42</v>
      </c>
      <c r="B1" s="29"/>
      <c r="C1" s="29"/>
      <c r="D1" s="29"/>
      <c r="E1" s="29"/>
      <c r="F1" s="29"/>
      <c r="G1" s="29"/>
      <c r="H1" s="1"/>
    </row>
    <row r="2" spans="1:9" x14ac:dyDescent="0.3">
      <c r="A2" s="29" t="s">
        <v>0</v>
      </c>
      <c r="B2" s="29"/>
      <c r="C2" s="29"/>
      <c r="D2" s="29"/>
      <c r="E2" s="29"/>
      <c r="F2" s="29"/>
      <c r="G2" s="29"/>
      <c r="H2" s="1"/>
    </row>
    <row r="4" spans="1:9" s="3" customFormat="1" ht="43.2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I4" s="5"/>
    </row>
    <row r="5" spans="1:9" s="6" customFormat="1" ht="28.8" x14ac:dyDescent="0.3">
      <c r="B5" s="7" t="s">
        <v>7</v>
      </c>
      <c r="C5" s="8" t="s">
        <v>8</v>
      </c>
      <c r="D5" s="9" t="s">
        <v>9</v>
      </c>
      <c r="E5" s="10">
        <f>F5+G5</f>
        <v>184945.66</v>
      </c>
      <c r="F5" s="10">
        <v>184945.66</v>
      </c>
      <c r="G5" s="11">
        <v>0</v>
      </c>
    </row>
    <row r="6" spans="1:9" s="6" customFormat="1" x14ac:dyDescent="0.3">
      <c r="B6" s="9" t="s">
        <v>10</v>
      </c>
      <c r="C6" s="8" t="s">
        <v>8</v>
      </c>
      <c r="D6" s="9" t="s">
        <v>11</v>
      </c>
      <c r="E6" s="10">
        <f t="shared" ref="E6:E10" si="0">F6+G6</f>
        <v>139317.09</v>
      </c>
      <c r="F6" s="10">
        <v>133737.26999999999</v>
      </c>
      <c r="G6" s="10">
        <v>5579.82</v>
      </c>
    </row>
    <row r="7" spans="1:9" s="6" customFormat="1" x14ac:dyDescent="0.3">
      <c r="B7" s="7" t="s">
        <v>12</v>
      </c>
      <c r="C7" s="8" t="s">
        <v>8</v>
      </c>
      <c r="D7" s="9" t="s">
        <v>13</v>
      </c>
      <c r="E7" s="10">
        <f t="shared" si="0"/>
        <v>62527.39</v>
      </c>
      <c r="F7" s="10">
        <v>34105.85</v>
      </c>
      <c r="G7" s="12">
        <v>28421.54</v>
      </c>
    </row>
    <row r="8" spans="1:9" s="6" customFormat="1" x14ac:dyDescent="0.3">
      <c r="B8" s="9" t="s">
        <v>14</v>
      </c>
      <c r="C8" s="8" t="s">
        <v>8</v>
      </c>
      <c r="D8" s="9" t="s">
        <v>15</v>
      </c>
      <c r="E8" s="10">
        <f t="shared" si="0"/>
        <v>163430.87999999998</v>
      </c>
      <c r="F8" s="10">
        <v>149684.35999999999</v>
      </c>
      <c r="G8" s="10">
        <v>13746.52</v>
      </c>
    </row>
    <row r="9" spans="1:9" s="13" customFormat="1" ht="28.8" x14ac:dyDescent="0.3">
      <c r="B9" s="7" t="s">
        <v>16</v>
      </c>
      <c r="C9" s="8" t="s">
        <v>8</v>
      </c>
      <c r="D9" s="9" t="s">
        <v>17</v>
      </c>
      <c r="E9" s="10">
        <f t="shared" si="0"/>
        <v>88566.29</v>
      </c>
      <c r="F9" s="10">
        <v>12430.36</v>
      </c>
      <c r="G9" s="12">
        <v>76135.929999999993</v>
      </c>
    </row>
    <row r="10" spans="1:9" s="6" customFormat="1" ht="28.8" x14ac:dyDescent="0.3">
      <c r="B10" s="7" t="s">
        <v>18</v>
      </c>
      <c r="C10" s="8" t="s">
        <v>8</v>
      </c>
      <c r="D10" s="9" t="s">
        <v>19</v>
      </c>
      <c r="E10" s="10">
        <f t="shared" si="0"/>
        <v>71283.069999999992</v>
      </c>
      <c r="F10" s="12">
        <v>4193.12</v>
      </c>
      <c r="G10" s="14">
        <v>67089.95</v>
      </c>
    </row>
    <row r="11" spans="1:9" s="6" customFormat="1" x14ac:dyDescent="0.3">
      <c r="B11" s="15" t="s">
        <v>20</v>
      </c>
      <c r="C11" s="16"/>
      <c r="D11" s="15"/>
      <c r="E11" s="17">
        <f>SUM(E5:E10)</f>
        <v>710070.38</v>
      </c>
      <c r="F11" s="17">
        <f>SUM(F5:F10)</f>
        <v>519096.61999999994</v>
      </c>
      <c r="G11" s="17">
        <f>SUM(G5:G10)</f>
        <v>190973.76</v>
      </c>
      <c r="H11" s="18"/>
      <c r="I11" s="18"/>
    </row>
    <row r="12" spans="1:9" s="13" customFormat="1" x14ac:dyDescent="0.3">
      <c r="B12" s="9"/>
      <c r="C12" s="8"/>
      <c r="D12" s="9"/>
      <c r="E12" s="10"/>
      <c r="F12" s="19"/>
      <c r="G12" s="20"/>
      <c r="I12" s="21"/>
    </row>
    <row r="13" spans="1:9" s="6" customFormat="1" x14ac:dyDescent="0.3">
      <c r="B13" s="9" t="s">
        <v>10</v>
      </c>
      <c r="C13" s="8" t="s">
        <v>21</v>
      </c>
      <c r="D13" s="9" t="s">
        <v>22</v>
      </c>
      <c r="E13" s="14">
        <f>G13+F13</f>
        <v>24520.66</v>
      </c>
      <c r="F13" s="11">
        <v>0</v>
      </c>
      <c r="G13" s="14">
        <v>24520.66</v>
      </c>
      <c r="I13" s="22"/>
    </row>
    <row r="14" spans="1:9" s="6" customFormat="1" x14ac:dyDescent="0.3">
      <c r="B14" s="9" t="s">
        <v>23</v>
      </c>
      <c r="C14" s="8" t="s">
        <v>21</v>
      </c>
      <c r="D14" s="9" t="s">
        <v>24</v>
      </c>
      <c r="E14" s="14">
        <f>G14+F14</f>
        <v>115582.72</v>
      </c>
      <c r="F14" s="11">
        <v>0</v>
      </c>
      <c r="G14" s="10">
        <v>115582.72</v>
      </c>
    </row>
    <row r="15" spans="1:9" s="6" customFormat="1" x14ac:dyDescent="0.3">
      <c r="B15" s="9" t="s">
        <v>14</v>
      </c>
      <c r="C15" s="8" t="s">
        <v>21</v>
      </c>
      <c r="D15" s="9" t="s">
        <v>25</v>
      </c>
      <c r="E15" s="14">
        <f t="shared" ref="E15:E20" si="1">G15+F15</f>
        <v>63571.7</v>
      </c>
      <c r="F15" s="11">
        <v>0</v>
      </c>
      <c r="G15" s="10">
        <v>63571.7</v>
      </c>
    </row>
    <row r="16" spans="1:9" s="6" customFormat="1" x14ac:dyDescent="0.3">
      <c r="B16" s="9" t="s">
        <v>26</v>
      </c>
      <c r="C16" s="8" t="s">
        <v>21</v>
      </c>
      <c r="D16" s="9" t="s">
        <v>27</v>
      </c>
      <c r="E16" s="14">
        <f t="shared" si="1"/>
        <v>72439.240000000005</v>
      </c>
      <c r="F16" s="11">
        <v>0</v>
      </c>
      <c r="G16" s="10">
        <v>72439.240000000005</v>
      </c>
    </row>
    <row r="17" spans="2:10" s="6" customFormat="1" x14ac:dyDescent="0.3">
      <c r="B17" s="9" t="s">
        <v>28</v>
      </c>
      <c r="C17" s="8" t="s">
        <v>21</v>
      </c>
      <c r="D17" s="9" t="s">
        <v>29</v>
      </c>
      <c r="E17" s="14">
        <f t="shared" si="1"/>
        <v>85111.24</v>
      </c>
      <c r="F17" s="11">
        <v>0</v>
      </c>
      <c r="G17" s="10">
        <v>85111.24</v>
      </c>
      <c r="J17" s="18"/>
    </row>
    <row r="18" spans="2:10" s="13" customFormat="1" x14ac:dyDescent="0.3">
      <c r="B18" s="9" t="s">
        <v>30</v>
      </c>
      <c r="C18" s="8" t="s">
        <v>21</v>
      </c>
      <c r="D18" s="9" t="s">
        <v>31</v>
      </c>
      <c r="E18" s="14">
        <f t="shared" si="1"/>
        <v>166799.60999999999</v>
      </c>
      <c r="F18" s="11">
        <v>0</v>
      </c>
      <c r="G18" s="10">
        <v>166799.60999999999</v>
      </c>
    </row>
    <row r="19" spans="2:10" s="6" customFormat="1" x14ac:dyDescent="0.3">
      <c r="B19" s="9" t="s">
        <v>32</v>
      </c>
      <c r="C19" s="8" t="s">
        <v>21</v>
      </c>
      <c r="D19" s="9" t="s">
        <v>33</v>
      </c>
      <c r="E19" s="14">
        <f t="shared" si="1"/>
        <v>29899.22</v>
      </c>
      <c r="F19" s="11">
        <v>0</v>
      </c>
      <c r="G19" s="10">
        <v>29899.22</v>
      </c>
    </row>
    <row r="20" spans="2:10" s="6" customFormat="1" x14ac:dyDescent="0.3">
      <c r="B20" s="9" t="s">
        <v>34</v>
      </c>
      <c r="C20" s="8" t="s">
        <v>21</v>
      </c>
      <c r="D20" s="9" t="s">
        <v>35</v>
      </c>
      <c r="E20" s="14">
        <f t="shared" si="1"/>
        <v>16633.46</v>
      </c>
      <c r="F20" s="11">
        <v>0</v>
      </c>
      <c r="G20" s="10">
        <v>16633.46</v>
      </c>
    </row>
    <row r="21" spans="2:10" s="6" customFormat="1" x14ac:dyDescent="0.3">
      <c r="B21" s="15" t="s">
        <v>36</v>
      </c>
      <c r="C21" s="15"/>
      <c r="D21" s="15"/>
      <c r="E21" s="17">
        <f>SUM(E13:E20)</f>
        <v>574557.84999999986</v>
      </c>
      <c r="F21" s="17">
        <v>0</v>
      </c>
      <c r="G21" s="17">
        <f>SUM(G13:G20)</f>
        <v>574557.84999999986</v>
      </c>
    </row>
    <row r="22" spans="2:10" s="13" customFormat="1" x14ac:dyDescent="0.3">
      <c r="B22" s="9"/>
      <c r="C22" s="9"/>
      <c r="D22" s="9"/>
      <c r="E22" s="23"/>
      <c r="F22" s="24"/>
      <c r="G22" s="24"/>
      <c r="I22" s="25"/>
    </row>
    <row r="23" spans="2:10" s="6" customFormat="1" x14ac:dyDescent="0.3">
      <c r="B23" s="15" t="s">
        <v>37</v>
      </c>
      <c r="C23" s="15"/>
      <c r="D23" s="15"/>
      <c r="E23" s="17">
        <f>E21+E11</f>
        <v>1284628.23</v>
      </c>
      <c r="F23" s="17">
        <f>F21+F11</f>
        <v>519096.61999999994</v>
      </c>
      <c r="G23" s="26">
        <f>G21+G11</f>
        <v>765531.60999999987</v>
      </c>
      <c r="H23" s="18"/>
      <c r="I23" s="18"/>
    </row>
    <row r="24" spans="2:10" s="13" customFormat="1" x14ac:dyDescent="0.3">
      <c r="E24" s="25"/>
      <c r="G24" s="21"/>
    </row>
    <row r="25" spans="2:10" s="28" customFormat="1" ht="13.8" x14ac:dyDescent="0.3">
      <c r="B25" s="27" t="s">
        <v>38</v>
      </c>
    </row>
    <row r="26" spans="2:10" s="28" customFormat="1" ht="13.8" x14ac:dyDescent="0.3">
      <c r="B26" s="28" t="s">
        <v>39</v>
      </c>
    </row>
    <row r="27" spans="2:10" s="28" customFormat="1" ht="13.8" x14ac:dyDescent="0.3"/>
    <row r="28" spans="2:10" s="28" customFormat="1" ht="13.8" x14ac:dyDescent="0.3">
      <c r="B28" s="28" t="s">
        <v>40</v>
      </c>
    </row>
    <row r="29" spans="2:10" s="28" customFormat="1" ht="13.8" x14ac:dyDescent="0.3">
      <c r="B29" s="28" t="s">
        <v>41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65749-7A9C-4C24-9AFE-0368E5EEB219}">
  <dimension ref="A1:J37"/>
  <sheetViews>
    <sheetView zoomScale="120" zoomScaleNormal="120" workbookViewId="0">
      <selection activeCell="I4" sqref="I4"/>
    </sheetView>
  </sheetViews>
  <sheetFormatPr defaultColWidth="8.69921875" defaultRowHeight="13.8" x14ac:dyDescent="0.25"/>
  <cols>
    <col min="1" max="1" width="8.69921875" style="32"/>
    <col min="2" max="2" width="24.69921875" style="32" customWidth="1"/>
    <col min="3" max="3" width="8.69921875" style="32"/>
    <col min="4" max="4" width="24.59765625" style="32" customWidth="1"/>
    <col min="5" max="5" width="13" style="32" customWidth="1"/>
    <col min="6" max="6" width="14.5" style="32" customWidth="1"/>
    <col min="7" max="7" width="13.19921875" style="32" customWidth="1"/>
    <col min="8" max="16384" width="8.69921875" style="32"/>
  </cols>
  <sheetData>
    <row r="1" spans="1:9" ht="14.4" x14ac:dyDescent="0.3">
      <c r="A1" s="30" t="s">
        <v>42</v>
      </c>
      <c r="B1" s="30"/>
      <c r="C1" s="30"/>
      <c r="D1" s="30"/>
      <c r="E1" s="30"/>
      <c r="F1" s="30"/>
      <c r="G1" s="30"/>
      <c r="H1" s="31"/>
      <c r="I1" s="13"/>
    </row>
    <row r="2" spans="1:9" ht="14.4" x14ac:dyDescent="0.3">
      <c r="A2" s="30" t="s">
        <v>0</v>
      </c>
      <c r="B2" s="30"/>
      <c r="C2" s="30"/>
      <c r="D2" s="30"/>
      <c r="E2" s="30"/>
      <c r="F2" s="30"/>
      <c r="G2" s="30"/>
      <c r="H2" s="31"/>
      <c r="I2" s="13"/>
    </row>
    <row r="3" spans="1:9" ht="14.4" x14ac:dyDescent="0.3">
      <c r="A3" s="30" t="s">
        <v>43</v>
      </c>
      <c r="B3" s="30"/>
      <c r="C3" s="30"/>
      <c r="D3" s="30"/>
      <c r="E3" s="30"/>
      <c r="F3" s="30"/>
      <c r="G3" s="30"/>
      <c r="H3" s="13"/>
      <c r="I3" s="13"/>
    </row>
    <row r="4" spans="1:9" ht="43.2" x14ac:dyDescent="0.3">
      <c r="A4" s="19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19"/>
      <c r="I4" s="19"/>
    </row>
    <row r="5" spans="1:9" ht="14.4" x14ac:dyDescent="0.3">
      <c r="A5" s="6"/>
      <c r="B5" s="9" t="s">
        <v>44</v>
      </c>
      <c r="C5" s="8" t="s">
        <v>8</v>
      </c>
      <c r="D5" s="9" t="s">
        <v>33</v>
      </c>
      <c r="E5" s="20">
        <v>1276.32</v>
      </c>
      <c r="F5" s="10">
        <f t="shared" ref="F5:F23" si="0">E5+G5</f>
        <v>1276.32</v>
      </c>
      <c r="G5" s="11">
        <v>0</v>
      </c>
      <c r="H5" s="6"/>
      <c r="I5" s="6"/>
    </row>
    <row r="6" spans="1:9" ht="14.4" x14ac:dyDescent="0.3">
      <c r="A6" s="6"/>
      <c r="B6" s="9" t="s">
        <v>45</v>
      </c>
      <c r="C6" s="8" t="s">
        <v>8</v>
      </c>
      <c r="D6" s="9" t="s">
        <v>33</v>
      </c>
      <c r="E6" s="20">
        <v>1701.76</v>
      </c>
      <c r="F6" s="10">
        <f t="shared" si="0"/>
        <v>1701.76</v>
      </c>
      <c r="G6" s="11">
        <v>0</v>
      </c>
      <c r="H6" s="6"/>
      <c r="I6" s="6"/>
    </row>
    <row r="7" spans="1:9" ht="14.4" x14ac:dyDescent="0.3">
      <c r="A7" s="6"/>
      <c r="B7" s="9" t="s">
        <v>79</v>
      </c>
      <c r="C7" s="8" t="s">
        <v>52</v>
      </c>
      <c r="D7" s="9" t="s">
        <v>33</v>
      </c>
      <c r="E7" s="20">
        <v>1480.53</v>
      </c>
      <c r="F7" s="10">
        <f t="shared" si="0"/>
        <v>1480.53</v>
      </c>
      <c r="G7" s="11">
        <v>0</v>
      </c>
      <c r="H7" s="6"/>
      <c r="I7" s="6"/>
    </row>
    <row r="8" spans="1:9" ht="14.4" x14ac:dyDescent="0.3">
      <c r="A8" s="6"/>
      <c r="B8" s="9" t="s">
        <v>46</v>
      </c>
      <c r="C8" s="8" t="s">
        <v>8</v>
      </c>
      <c r="D8" s="9" t="s">
        <v>33</v>
      </c>
      <c r="E8" s="20">
        <v>10210.57</v>
      </c>
      <c r="F8" s="10">
        <f t="shared" si="0"/>
        <v>10210.57</v>
      </c>
      <c r="G8" s="11">
        <v>0</v>
      </c>
      <c r="H8" s="6"/>
      <c r="I8" s="6"/>
    </row>
    <row r="9" spans="1:9" ht="14.4" x14ac:dyDescent="0.3">
      <c r="A9" s="6"/>
      <c r="B9" s="9" t="s">
        <v>47</v>
      </c>
      <c r="C9" s="8" t="s">
        <v>8</v>
      </c>
      <c r="D9" s="9" t="s">
        <v>33</v>
      </c>
      <c r="E9" s="20">
        <v>1310.3599999999999</v>
      </c>
      <c r="F9" s="10">
        <f t="shared" si="0"/>
        <v>1310.3599999999999</v>
      </c>
      <c r="G9" s="11">
        <v>0</v>
      </c>
      <c r="H9" s="6"/>
      <c r="I9" s="6"/>
    </row>
    <row r="10" spans="1:9" ht="14.4" x14ac:dyDescent="0.3">
      <c r="A10" s="6"/>
      <c r="B10" s="9" t="s">
        <v>69</v>
      </c>
      <c r="C10" s="8" t="s">
        <v>8</v>
      </c>
      <c r="D10" s="9" t="s">
        <v>33</v>
      </c>
      <c r="E10" s="20">
        <v>3403.52</v>
      </c>
      <c r="F10" s="10">
        <f t="shared" si="0"/>
        <v>3403.52</v>
      </c>
      <c r="G10" s="11">
        <v>0</v>
      </c>
      <c r="H10" s="6"/>
      <c r="I10" s="6"/>
    </row>
    <row r="11" spans="1:9" ht="14.4" x14ac:dyDescent="0.3">
      <c r="A11" s="6"/>
      <c r="B11" s="9" t="s">
        <v>49</v>
      </c>
      <c r="C11" s="8" t="s">
        <v>8</v>
      </c>
      <c r="D11" s="9" t="s">
        <v>33</v>
      </c>
      <c r="E11" s="20">
        <v>1701.76</v>
      </c>
      <c r="F11" s="10">
        <f t="shared" si="0"/>
        <v>1701.76</v>
      </c>
      <c r="G11" s="11">
        <v>0</v>
      </c>
      <c r="H11" s="6"/>
      <c r="I11" s="6"/>
    </row>
    <row r="12" spans="1:9" ht="14.4" x14ac:dyDescent="0.3">
      <c r="A12" s="6"/>
      <c r="B12" s="9" t="s">
        <v>50</v>
      </c>
      <c r="C12" s="8" t="s">
        <v>8</v>
      </c>
      <c r="D12" s="9" t="s">
        <v>33</v>
      </c>
      <c r="E12" s="20">
        <v>1701.76</v>
      </c>
      <c r="F12" s="10">
        <f t="shared" ref="F12" si="1">E12+G12</f>
        <v>1701.76</v>
      </c>
      <c r="G12" s="11">
        <v>0</v>
      </c>
      <c r="H12" s="6"/>
      <c r="I12" s="6"/>
    </row>
    <row r="13" spans="1:9" ht="14.4" x14ac:dyDescent="0.3">
      <c r="A13" s="6"/>
      <c r="B13" s="9" t="s">
        <v>51</v>
      </c>
      <c r="C13" s="8" t="s">
        <v>52</v>
      </c>
      <c r="D13" s="9" t="s">
        <v>33</v>
      </c>
      <c r="E13" s="20">
        <v>1701.76</v>
      </c>
      <c r="F13" s="10">
        <f t="shared" ref="F13" si="2">E13+G13</f>
        <v>1701.76</v>
      </c>
      <c r="G13" s="11">
        <v>0</v>
      </c>
      <c r="H13" s="6"/>
      <c r="I13" s="6"/>
    </row>
    <row r="14" spans="1:9" ht="14.4" x14ac:dyDescent="0.3">
      <c r="A14" s="6"/>
      <c r="B14" s="9" t="s">
        <v>53</v>
      </c>
      <c r="C14" s="8" t="s">
        <v>8</v>
      </c>
      <c r="D14" s="9" t="s">
        <v>33</v>
      </c>
      <c r="E14" s="20">
        <v>2501.59</v>
      </c>
      <c r="F14" s="10">
        <f t="shared" si="0"/>
        <v>2501.59</v>
      </c>
      <c r="G14" s="11">
        <v>0</v>
      </c>
      <c r="H14" s="6"/>
      <c r="I14" s="6"/>
    </row>
    <row r="15" spans="1:9" ht="14.4" x14ac:dyDescent="0.3">
      <c r="A15" s="6"/>
      <c r="B15" s="9" t="s">
        <v>54</v>
      </c>
      <c r="C15" s="8" t="s">
        <v>8</v>
      </c>
      <c r="D15" s="9" t="s">
        <v>33</v>
      </c>
      <c r="E15" s="20">
        <v>1072.1099999999999</v>
      </c>
      <c r="F15" s="10">
        <f t="shared" si="0"/>
        <v>1072.1099999999999</v>
      </c>
      <c r="G15" s="11">
        <v>0</v>
      </c>
      <c r="H15" s="6"/>
      <c r="I15" s="6"/>
    </row>
    <row r="16" spans="1:9" ht="14.4" x14ac:dyDescent="0.3">
      <c r="A16" s="6"/>
      <c r="B16" s="9" t="s">
        <v>56</v>
      </c>
      <c r="C16" s="8" t="s">
        <v>8</v>
      </c>
      <c r="D16" s="9" t="s">
        <v>33</v>
      </c>
      <c r="E16" s="20">
        <v>1701.76</v>
      </c>
      <c r="F16" s="10">
        <f t="shared" si="0"/>
        <v>1701.76</v>
      </c>
      <c r="G16" s="11">
        <v>0</v>
      </c>
      <c r="H16" s="6"/>
      <c r="I16" s="6"/>
    </row>
    <row r="17" spans="1:10" ht="14.4" x14ac:dyDescent="0.3">
      <c r="A17" s="6"/>
      <c r="B17" s="9" t="s">
        <v>58</v>
      </c>
      <c r="C17" s="8" t="s">
        <v>8</v>
      </c>
      <c r="D17" s="9" t="s">
        <v>33</v>
      </c>
      <c r="E17" s="20">
        <v>5105.28</v>
      </c>
      <c r="F17" s="10">
        <f t="shared" si="0"/>
        <v>5105.28</v>
      </c>
      <c r="G17" s="11">
        <v>0</v>
      </c>
      <c r="H17" s="6"/>
      <c r="I17" s="6"/>
    </row>
    <row r="18" spans="1:10" ht="14.4" x14ac:dyDescent="0.3">
      <c r="A18" s="6"/>
      <c r="B18" s="9" t="s">
        <v>57</v>
      </c>
      <c r="C18" s="8" t="s">
        <v>8</v>
      </c>
      <c r="D18" s="9" t="s">
        <v>33</v>
      </c>
      <c r="E18" s="20">
        <v>4050.19</v>
      </c>
      <c r="F18" s="10">
        <f t="shared" si="0"/>
        <v>4050.19</v>
      </c>
      <c r="G18" s="11">
        <v>0</v>
      </c>
      <c r="H18" s="6"/>
      <c r="I18" s="6"/>
    </row>
    <row r="19" spans="1:10" ht="14.4" x14ac:dyDescent="0.3">
      <c r="A19" s="6"/>
      <c r="B19" s="9" t="s">
        <v>59</v>
      </c>
      <c r="C19" s="8" t="s">
        <v>8</v>
      </c>
      <c r="D19" s="9" t="s">
        <v>33</v>
      </c>
      <c r="E19" s="20">
        <v>5105.28</v>
      </c>
      <c r="F19" s="10">
        <f t="shared" si="0"/>
        <v>5105.28</v>
      </c>
      <c r="G19" s="11">
        <v>0</v>
      </c>
      <c r="H19" s="6"/>
      <c r="I19" s="6"/>
    </row>
    <row r="20" spans="1:10" ht="14.4" x14ac:dyDescent="0.3">
      <c r="A20" s="6"/>
      <c r="B20" s="9" t="s">
        <v>80</v>
      </c>
      <c r="C20" s="8" t="s">
        <v>8</v>
      </c>
      <c r="D20" s="9" t="s">
        <v>33</v>
      </c>
      <c r="E20" s="20">
        <v>1701.76</v>
      </c>
      <c r="F20" s="10">
        <f t="shared" si="0"/>
        <v>1701.76</v>
      </c>
      <c r="G20" s="11">
        <v>0</v>
      </c>
      <c r="H20" s="6"/>
      <c r="I20" s="6"/>
    </row>
    <row r="21" spans="1:10" ht="14.4" x14ac:dyDescent="0.3">
      <c r="A21" s="6"/>
      <c r="B21" s="9" t="s">
        <v>81</v>
      </c>
      <c r="C21" s="8" t="s">
        <v>8</v>
      </c>
      <c r="D21" s="9" t="s">
        <v>33</v>
      </c>
      <c r="E21" s="20">
        <v>1701.76</v>
      </c>
      <c r="F21" s="10">
        <f t="shared" ref="F21" si="3">E21+G21</f>
        <v>1701.76</v>
      </c>
      <c r="G21" s="11">
        <v>0</v>
      </c>
      <c r="H21" s="6"/>
      <c r="I21" s="6"/>
    </row>
    <row r="22" spans="1:10" ht="14.4" x14ac:dyDescent="0.3">
      <c r="A22" s="6"/>
      <c r="B22" s="9" t="s">
        <v>82</v>
      </c>
      <c r="C22" s="8" t="s">
        <v>8</v>
      </c>
      <c r="D22" s="9" t="s">
        <v>33</v>
      </c>
      <c r="E22" s="20">
        <v>3403.52</v>
      </c>
      <c r="F22" s="10">
        <f t="shared" ref="F22" si="4">E22+G22</f>
        <v>3403.52</v>
      </c>
      <c r="G22" s="11">
        <v>0</v>
      </c>
      <c r="H22" s="6"/>
      <c r="I22" s="6"/>
    </row>
    <row r="23" spans="1:10" ht="14.4" x14ac:dyDescent="0.3">
      <c r="A23" s="6"/>
      <c r="B23" s="9" t="s">
        <v>60</v>
      </c>
      <c r="C23" s="8" t="s">
        <v>8</v>
      </c>
      <c r="D23" s="9" t="s">
        <v>33</v>
      </c>
      <c r="E23" s="20">
        <v>1701.76</v>
      </c>
      <c r="F23" s="10">
        <f t="shared" si="0"/>
        <v>1701.76</v>
      </c>
      <c r="G23" s="11">
        <v>0</v>
      </c>
      <c r="H23" s="6"/>
      <c r="I23" s="6"/>
    </row>
    <row r="24" spans="1:10" ht="14.4" x14ac:dyDescent="0.3">
      <c r="A24" s="6"/>
      <c r="B24" s="9" t="s">
        <v>61</v>
      </c>
      <c r="C24" s="8" t="s">
        <v>8</v>
      </c>
      <c r="D24" s="9" t="s">
        <v>33</v>
      </c>
      <c r="E24" s="20">
        <v>3403.52</v>
      </c>
      <c r="F24" s="10">
        <f>E24+G24</f>
        <v>3403.52</v>
      </c>
      <c r="G24" s="11">
        <v>0</v>
      </c>
      <c r="H24" s="6"/>
      <c r="I24" s="6"/>
    </row>
    <row r="25" spans="1:10" ht="14.4" x14ac:dyDescent="0.3">
      <c r="A25" s="6"/>
      <c r="B25" s="9" t="s">
        <v>62</v>
      </c>
      <c r="C25" s="8" t="s">
        <v>8</v>
      </c>
      <c r="D25" s="9" t="s">
        <v>33</v>
      </c>
      <c r="E25" s="20">
        <v>3403.52</v>
      </c>
      <c r="F25" s="10">
        <f>E25+G25</f>
        <v>3403.52</v>
      </c>
      <c r="G25" s="11">
        <v>0</v>
      </c>
      <c r="H25" s="6"/>
      <c r="I25" s="6"/>
    </row>
    <row r="26" spans="1:10" ht="14.4" x14ac:dyDescent="0.3">
      <c r="A26" s="13"/>
      <c r="B26" s="9" t="s">
        <v>63</v>
      </c>
      <c r="C26" s="8" t="s">
        <v>8</v>
      </c>
      <c r="D26" s="9" t="s">
        <v>33</v>
      </c>
      <c r="E26" s="20">
        <v>13614.09</v>
      </c>
      <c r="F26" s="10">
        <f t="shared" ref="F26" si="5">E26+G26</f>
        <v>13614.09</v>
      </c>
      <c r="G26" s="11">
        <v>0</v>
      </c>
      <c r="H26" s="13"/>
      <c r="I26" s="13"/>
    </row>
    <row r="27" spans="1:10" ht="14.4" x14ac:dyDescent="0.3">
      <c r="A27" s="13"/>
      <c r="B27" s="9" t="s">
        <v>64</v>
      </c>
      <c r="C27" s="8" t="s">
        <v>8</v>
      </c>
      <c r="D27" s="9" t="s">
        <v>33</v>
      </c>
      <c r="E27" s="20">
        <v>13614.09</v>
      </c>
      <c r="F27" s="10">
        <f t="shared" ref="F27" si="6">E27+G27</f>
        <v>13614.09</v>
      </c>
      <c r="G27" s="11">
        <v>0</v>
      </c>
      <c r="H27" s="13"/>
      <c r="I27" s="13"/>
    </row>
    <row r="28" spans="1:10" ht="14.4" x14ac:dyDescent="0.3">
      <c r="A28" s="13"/>
      <c r="B28" s="9" t="s">
        <v>65</v>
      </c>
      <c r="C28" s="8" t="s">
        <v>8</v>
      </c>
      <c r="D28" s="9" t="s">
        <v>33</v>
      </c>
      <c r="E28" s="20">
        <v>1701.76</v>
      </c>
      <c r="F28" s="10">
        <f>E28+G28</f>
        <v>1701.76</v>
      </c>
      <c r="G28" s="11">
        <v>0</v>
      </c>
      <c r="H28" s="13"/>
      <c r="I28" s="13"/>
    </row>
    <row r="29" spans="1:10" ht="14.4" x14ac:dyDescent="0.3">
      <c r="A29" s="13"/>
      <c r="B29" s="9" t="s">
        <v>83</v>
      </c>
      <c r="C29" s="8" t="s">
        <v>8</v>
      </c>
      <c r="D29" s="9" t="s">
        <v>33</v>
      </c>
      <c r="E29" s="20">
        <v>1701.76</v>
      </c>
      <c r="F29" s="10">
        <f t="shared" ref="F29:F30" si="7">E29+G29</f>
        <v>1701.76</v>
      </c>
      <c r="G29" s="11">
        <v>0</v>
      </c>
      <c r="H29" s="13"/>
      <c r="I29" s="13"/>
    </row>
    <row r="30" spans="1:10" ht="14.4" x14ac:dyDescent="0.3">
      <c r="A30" s="13"/>
      <c r="B30" s="9" t="s">
        <v>66</v>
      </c>
      <c r="C30" s="8" t="s">
        <v>8</v>
      </c>
      <c r="D30" s="9" t="s">
        <v>33</v>
      </c>
      <c r="E30" s="20">
        <v>1701.76</v>
      </c>
      <c r="F30" s="10">
        <f t="shared" si="7"/>
        <v>1701.76</v>
      </c>
      <c r="G30" s="11">
        <v>0</v>
      </c>
      <c r="H30" s="13"/>
      <c r="I30" s="13"/>
    </row>
    <row r="31" spans="1:10" ht="14.4" x14ac:dyDescent="0.3">
      <c r="A31" s="13"/>
      <c r="B31" s="13"/>
      <c r="C31" s="13"/>
      <c r="D31" s="13"/>
      <c r="E31" s="34"/>
      <c r="F31" s="34"/>
      <c r="G31" s="13"/>
      <c r="H31" s="13"/>
      <c r="I31" s="13"/>
    </row>
    <row r="32" spans="1:10" ht="14.4" x14ac:dyDescent="0.3">
      <c r="A32" s="13" t="s">
        <v>84</v>
      </c>
      <c r="C32" s="13"/>
      <c r="D32" s="13"/>
      <c r="E32" s="13"/>
      <c r="F32" s="13"/>
      <c r="G32" s="13"/>
      <c r="H32" s="13"/>
      <c r="I32" s="13"/>
      <c r="J32" s="13"/>
    </row>
    <row r="33" spans="1:10" ht="14.4" x14ac:dyDescent="0.3">
      <c r="A33" s="13" t="s">
        <v>39</v>
      </c>
      <c r="C33" s="13"/>
      <c r="D33" s="13"/>
      <c r="E33" s="13"/>
      <c r="F33" s="13"/>
      <c r="G33" s="13"/>
      <c r="H33" s="13"/>
      <c r="I33" s="13"/>
      <c r="J33" s="13"/>
    </row>
    <row r="34" spans="1:10" ht="14.4" x14ac:dyDescent="0.3">
      <c r="A34" s="13"/>
      <c r="C34" s="13"/>
      <c r="D34" s="13"/>
      <c r="E34" s="13"/>
      <c r="F34" s="13"/>
      <c r="G34" s="13"/>
      <c r="H34" s="13"/>
      <c r="I34" s="13"/>
      <c r="J34" s="13"/>
    </row>
    <row r="35" spans="1:10" ht="14.4" x14ac:dyDescent="0.3">
      <c r="A35" s="13" t="s">
        <v>85</v>
      </c>
      <c r="C35" s="13"/>
      <c r="D35" s="13"/>
      <c r="E35" s="13"/>
      <c r="F35" s="13"/>
      <c r="G35" s="13"/>
      <c r="H35" s="13"/>
      <c r="I35" s="13"/>
      <c r="J35" s="13"/>
    </row>
    <row r="36" spans="1:10" ht="14.4" x14ac:dyDescent="0.3">
      <c r="A36" s="13" t="s">
        <v>41</v>
      </c>
      <c r="C36" s="13"/>
      <c r="D36" s="13"/>
      <c r="E36" s="13"/>
      <c r="F36" s="13"/>
      <c r="G36" s="13"/>
      <c r="H36" s="13"/>
      <c r="I36" s="13"/>
      <c r="J36" s="13"/>
    </row>
    <row r="37" spans="1:10" ht="14.4" x14ac:dyDescent="0.3">
      <c r="A37" s="13"/>
      <c r="B37" s="13"/>
      <c r="C37" s="13"/>
      <c r="D37" s="13"/>
      <c r="E37" s="13"/>
      <c r="F37" s="13"/>
      <c r="G37" s="13"/>
      <c r="H37" s="13"/>
      <c r="I37" s="1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DF82-78C9-4054-A548-3B7D5B891E1B}">
  <dimension ref="A1:I37"/>
  <sheetViews>
    <sheetView zoomScale="120" zoomScaleNormal="120" workbookViewId="0">
      <selection activeCell="J7" sqref="J7"/>
    </sheetView>
  </sheetViews>
  <sheetFormatPr defaultColWidth="8.69921875" defaultRowHeight="14.4" x14ac:dyDescent="0.3"/>
  <cols>
    <col min="1" max="1" width="8.69921875" style="13"/>
    <col min="2" max="2" width="23.3984375" style="13" customWidth="1"/>
    <col min="3" max="3" width="9" style="13" customWidth="1"/>
    <col min="4" max="4" width="22.8984375" style="13" customWidth="1"/>
    <col min="5" max="5" width="16" style="13" customWidth="1"/>
    <col min="6" max="6" width="15.09765625" style="13" customWidth="1"/>
    <col min="7" max="7" width="13.09765625" style="13" customWidth="1"/>
    <col min="8" max="16384" width="8.69921875" style="13"/>
  </cols>
  <sheetData>
    <row r="1" spans="1:9" x14ac:dyDescent="0.3">
      <c r="A1" s="30" t="s">
        <v>42</v>
      </c>
      <c r="B1" s="30"/>
      <c r="C1" s="30"/>
      <c r="D1" s="30"/>
      <c r="E1" s="30"/>
      <c r="F1" s="30"/>
      <c r="G1" s="30"/>
      <c r="H1" s="31"/>
    </row>
    <row r="2" spans="1:9" x14ac:dyDescent="0.3">
      <c r="A2" s="30" t="s">
        <v>0</v>
      </c>
      <c r="B2" s="30"/>
      <c r="C2" s="30"/>
      <c r="D2" s="30"/>
      <c r="E2" s="30"/>
      <c r="F2" s="30"/>
      <c r="G2" s="30"/>
      <c r="H2" s="31"/>
    </row>
    <row r="3" spans="1:9" x14ac:dyDescent="0.3">
      <c r="A3" s="30" t="s">
        <v>43</v>
      </c>
      <c r="B3" s="30"/>
      <c r="C3" s="30"/>
      <c r="D3" s="30"/>
      <c r="E3" s="30"/>
      <c r="F3" s="30"/>
      <c r="G3" s="30"/>
    </row>
    <row r="4" spans="1:9" ht="43.2" x14ac:dyDescent="0.3">
      <c r="A4" s="19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19"/>
      <c r="I4" s="19"/>
    </row>
    <row r="5" spans="1:9" x14ac:dyDescent="0.3">
      <c r="A5" s="19"/>
      <c r="B5" s="9" t="s">
        <v>67</v>
      </c>
      <c r="C5" s="8" t="s">
        <v>8</v>
      </c>
      <c r="D5" s="9" t="s">
        <v>9</v>
      </c>
      <c r="E5" s="20">
        <v>2341.08</v>
      </c>
      <c r="F5" s="10">
        <f t="shared" ref="F5:F31" si="0">E5+G5</f>
        <v>2341.08</v>
      </c>
      <c r="G5" s="11">
        <v>0</v>
      </c>
      <c r="H5" s="19"/>
      <c r="I5" s="19"/>
    </row>
    <row r="6" spans="1:9" x14ac:dyDescent="0.3">
      <c r="A6" s="19"/>
      <c r="B6" s="9" t="s">
        <v>45</v>
      </c>
      <c r="C6" s="8" t="s">
        <v>8</v>
      </c>
      <c r="D6" s="9" t="s">
        <v>9</v>
      </c>
      <c r="E6" s="20">
        <v>2341.08</v>
      </c>
      <c r="F6" s="10">
        <f t="shared" si="0"/>
        <v>2341.08</v>
      </c>
      <c r="G6" s="11">
        <v>0</v>
      </c>
      <c r="H6" s="19"/>
      <c r="I6" s="19"/>
    </row>
    <row r="7" spans="1:9" x14ac:dyDescent="0.3">
      <c r="A7" s="6"/>
      <c r="B7" s="9" t="s">
        <v>68</v>
      </c>
      <c r="C7" s="8" t="s">
        <v>8</v>
      </c>
      <c r="D7" s="9" t="s">
        <v>9</v>
      </c>
      <c r="E7" s="20">
        <v>25751.95</v>
      </c>
      <c r="F7" s="10">
        <f t="shared" si="0"/>
        <v>25751.95</v>
      </c>
      <c r="G7" s="11">
        <v>0</v>
      </c>
      <c r="H7" s="6"/>
      <c r="I7" s="6"/>
    </row>
    <row r="8" spans="1:9" x14ac:dyDescent="0.3">
      <c r="A8" s="6"/>
      <c r="B8" s="9" t="s">
        <v>46</v>
      </c>
      <c r="C8" s="8" t="s">
        <v>8</v>
      </c>
      <c r="D8" s="9" t="s">
        <v>9</v>
      </c>
      <c r="E8" s="20">
        <v>7023.26</v>
      </c>
      <c r="F8" s="10">
        <f t="shared" si="0"/>
        <v>7023.26</v>
      </c>
      <c r="G8" s="11">
        <v>0</v>
      </c>
      <c r="H8" s="6"/>
      <c r="I8" s="6"/>
    </row>
    <row r="9" spans="1:9" x14ac:dyDescent="0.3">
      <c r="A9" s="6"/>
      <c r="B9" s="9" t="s">
        <v>14</v>
      </c>
      <c r="C9" s="8" t="s">
        <v>8</v>
      </c>
      <c r="D9" s="9" t="s">
        <v>9</v>
      </c>
      <c r="E9" s="20">
        <v>2341.08</v>
      </c>
      <c r="F9" s="10">
        <f t="shared" si="0"/>
        <v>2341.08</v>
      </c>
      <c r="G9" s="11">
        <v>0</v>
      </c>
      <c r="H9" s="6"/>
      <c r="I9" s="6"/>
    </row>
    <row r="10" spans="1:9" x14ac:dyDescent="0.3">
      <c r="A10" s="6"/>
      <c r="B10" s="9" t="s">
        <v>69</v>
      </c>
      <c r="C10" s="8" t="s">
        <v>8</v>
      </c>
      <c r="D10" s="9" t="s">
        <v>9</v>
      </c>
      <c r="E10" s="20">
        <v>2341.08</v>
      </c>
      <c r="F10" s="10">
        <f t="shared" si="0"/>
        <v>2341.08</v>
      </c>
      <c r="G10" s="11">
        <v>0</v>
      </c>
      <c r="H10" s="6"/>
      <c r="I10" s="6"/>
    </row>
    <row r="11" spans="1:9" x14ac:dyDescent="0.3">
      <c r="A11" s="6"/>
      <c r="B11" s="9" t="s">
        <v>48</v>
      </c>
      <c r="C11" s="8" t="s">
        <v>8</v>
      </c>
      <c r="D11" s="9" t="s">
        <v>9</v>
      </c>
      <c r="E11" s="20">
        <v>2341.08</v>
      </c>
      <c r="F11" s="10">
        <f t="shared" si="0"/>
        <v>2341.08</v>
      </c>
      <c r="G11" s="11">
        <v>0</v>
      </c>
      <c r="H11" s="6"/>
      <c r="I11" s="6"/>
    </row>
    <row r="12" spans="1:9" x14ac:dyDescent="0.3">
      <c r="A12" s="6"/>
      <c r="B12" s="9" t="s">
        <v>50</v>
      </c>
      <c r="C12" s="8" t="s">
        <v>8</v>
      </c>
      <c r="D12" s="9" t="s">
        <v>9</v>
      </c>
      <c r="E12" s="20">
        <v>4682.17</v>
      </c>
      <c r="F12" s="10">
        <f t="shared" si="0"/>
        <v>4682.17</v>
      </c>
      <c r="G12" s="11">
        <v>0</v>
      </c>
      <c r="H12" s="6"/>
      <c r="I12" s="6"/>
    </row>
    <row r="13" spans="1:9" x14ac:dyDescent="0.3">
      <c r="A13" s="6"/>
      <c r="B13" s="9" t="s">
        <v>51</v>
      </c>
      <c r="C13" s="8" t="s">
        <v>8</v>
      </c>
      <c r="D13" s="9" t="s">
        <v>9</v>
      </c>
      <c r="E13" s="20">
        <v>9364.34</v>
      </c>
      <c r="F13" s="10">
        <f t="shared" si="0"/>
        <v>9364.34</v>
      </c>
      <c r="G13" s="11">
        <v>0</v>
      </c>
      <c r="H13" s="6"/>
      <c r="I13" s="6"/>
    </row>
    <row r="14" spans="1:9" x14ac:dyDescent="0.3">
      <c r="B14" s="9" t="s">
        <v>70</v>
      </c>
      <c r="C14" s="8" t="s">
        <v>8</v>
      </c>
      <c r="D14" s="9" t="s">
        <v>9</v>
      </c>
      <c r="E14" s="20">
        <v>4682.17</v>
      </c>
      <c r="F14" s="10">
        <f t="shared" si="0"/>
        <v>4682.17</v>
      </c>
      <c r="G14" s="11">
        <v>0</v>
      </c>
    </row>
    <row r="15" spans="1:9" x14ac:dyDescent="0.3">
      <c r="B15" s="9" t="s">
        <v>71</v>
      </c>
      <c r="C15" s="8" t="s">
        <v>8</v>
      </c>
      <c r="D15" s="9" t="s">
        <v>9</v>
      </c>
      <c r="E15" s="20">
        <v>2341.08</v>
      </c>
      <c r="F15" s="10">
        <f t="shared" si="0"/>
        <v>2341.08</v>
      </c>
      <c r="G15" s="11">
        <v>0</v>
      </c>
    </row>
    <row r="16" spans="1:9" x14ac:dyDescent="0.3">
      <c r="B16" s="9" t="s">
        <v>72</v>
      </c>
      <c r="C16" s="8" t="s">
        <v>8</v>
      </c>
      <c r="D16" s="9" t="s">
        <v>9</v>
      </c>
      <c r="E16" s="20">
        <v>11705.43</v>
      </c>
      <c r="F16" s="10">
        <f t="shared" si="0"/>
        <v>11705.43</v>
      </c>
      <c r="G16" s="11">
        <v>0</v>
      </c>
    </row>
    <row r="17" spans="1:9" x14ac:dyDescent="0.3">
      <c r="B17" s="9" t="s">
        <v>53</v>
      </c>
      <c r="C17" s="8" t="s">
        <v>8</v>
      </c>
      <c r="D17" s="9" t="s">
        <v>9</v>
      </c>
      <c r="E17" s="20">
        <v>2341.08</v>
      </c>
      <c r="F17" s="10">
        <f t="shared" si="0"/>
        <v>2341.08</v>
      </c>
      <c r="G17" s="11">
        <v>0</v>
      </c>
    </row>
    <row r="18" spans="1:9" x14ac:dyDescent="0.3">
      <c r="B18" s="9" t="s">
        <v>54</v>
      </c>
      <c r="C18" s="8" t="s">
        <v>52</v>
      </c>
      <c r="D18" s="9" t="s">
        <v>9</v>
      </c>
      <c r="E18" s="20">
        <v>7023.26</v>
      </c>
      <c r="F18" s="10">
        <f t="shared" si="0"/>
        <v>7023.26</v>
      </c>
      <c r="G18" s="11">
        <v>0</v>
      </c>
    </row>
    <row r="19" spans="1:9" x14ac:dyDescent="0.3">
      <c r="B19" s="9" t="s">
        <v>73</v>
      </c>
      <c r="C19" s="8" t="s">
        <v>52</v>
      </c>
      <c r="D19" s="9" t="s">
        <v>9</v>
      </c>
      <c r="E19" s="20">
        <v>7023.26</v>
      </c>
      <c r="F19" s="10">
        <f t="shared" si="0"/>
        <v>7023.26</v>
      </c>
      <c r="G19" s="11">
        <v>0</v>
      </c>
    </row>
    <row r="20" spans="1:9" x14ac:dyDescent="0.3">
      <c r="B20" s="9" t="s">
        <v>74</v>
      </c>
      <c r="C20" s="8" t="s">
        <v>52</v>
      </c>
      <c r="D20" s="9" t="s">
        <v>9</v>
      </c>
      <c r="E20" s="20">
        <v>2341.08</v>
      </c>
      <c r="F20" s="10">
        <f t="shared" si="0"/>
        <v>2341.08</v>
      </c>
      <c r="G20" s="11">
        <v>0</v>
      </c>
    </row>
    <row r="21" spans="1:9" x14ac:dyDescent="0.3">
      <c r="B21" s="9" t="s">
        <v>55</v>
      </c>
      <c r="C21" s="8" t="s">
        <v>52</v>
      </c>
      <c r="D21" s="9" t="s">
        <v>9</v>
      </c>
      <c r="E21" s="20">
        <v>7023.26</v>
      </c>
      <c r="F21" s="10">
        <f t="shared" si="0"/>
        <v>7023.26</v>
      </c>
      <c r="G21" s="11">
        <v>0</v>
      </c>
    </row>
    <row r="22" spans="1:9" x14ac:dyDescent="0.3">
      <c r="B22" s="9" t="s">
        <v>75</v>
      </c>
      <c r="C22" s="8" t="s">
        <v>52</v>
      </c>
      <c r="D22" s="9" t="s">
        <v>9</v>
      </c>
      <c r="E22" s="20">
        <v>2341.08</v>
      </c>
      <c r="F22" s="10">
        <f t="shared" si="0"/>
        <v>2341.08</v>
      </c>
      <c r="G22" s="11">
        <v>0</v>
      </c>
    </row>
    <row r="23" spans="1:9" x14ac:dyDescent="0.3">
      <c r="A23" s="6"/>
      <c r="B23" s="9" t="s">
        <v>57</v>
      </c>
      <c r="C23" s="8" t="s">
        <v>8</v>
      </c>
      <c r="D23" s="9" t="s">
        <v>9</v>
      </c>
      <c r="E23" s="20">
        <v>7023.26</v>
      </c>
      <c r="F23" s="10">
        <f t="shared" si="0"/>
        <v>7023.26</v>
      </c>
      <c r="G23" s="11">
        <v>0</v>
      </c>
      <c r="H23" s="6"/>
      <c r="I23" s="6"/>
    </row>
    <row r="24" spans="1:9" x14ac:dyDescent="0.3">
      <c r="A24" s="6"/>
      <c r="B24" s="9" t="s">
        <v>76</v>
      </c>
      <c r="C24" s="8" t="s">
        <v>8</v>
      </c>
      <c r="D24" s="9" t="s">
        <v>9</v>
      </c>
      <c r="E24" s="20">
        <v>2341.08</v>
      </c>
      <c r="F24" s="10">
        <f t="shared" si="0"/>
        <v>2341.08</v>
      </c>
      <c r="G24" s="11">
        <v>0</v>
      </c>
      <c r="H24" s="6"/>
      <c r="I24" s="6"/>
    </row>
    <row r="25" spans="1:9" x14ac:dyDescent="0.3">
      <c r="A25" s="6"/>
      <c r="B25" s="9" t="s">
        <v>59</v>
      </c>
      <c r="C25" s="8" t="s">
        <v>8</v>
      </c>
      <c r="D25" s="9" t="s">
        <v>9</v>
      </c>
      <c r="E25" s="20">
        <v>4682.17</v>
      </c>
      <c r="F25" s="10">
        <f t="shared" si="0"/>
        <v>4682.17</v>
      </c>
      <c r="G25" s="11">
        <v>0</v>
      </c>
      <c r="H25" s="6"/>
      <c r="I25" s="6"/>
    </row>
    <row r="26" spans="1:9" x14ac:dyDescent="0.3">
      <c r="A26" s="6"/>
      <c r="B26" s="9" t="s">
        <v>77</v>
      </c>
      <c r="C26" s="8" t="s">
        <v>8</v>
      </c>
      <c r="D26" s="9" t="s">
        <v>9</v>
      </c>
      <c r="E26" s="20">
        <v>2341.08</v>
      </c>
      <c r="F26" s="10">
        <f t="shared" si="0"/>
        <v>2341.08</v>
      </c>
      <c r="G26" s="11">
        <v>0</v>
      </c>
      <c r="H26" s="6"/>
      <c r="I26" s="6"/>
    </row>
    <row r="27" spans="1:9" x14ac:dyDescent="0.3">
      <c r="A27" s="6"/>
      <c r="B27" s="9" t="s">
        <v>78</v>
      </c>
      <c r="C27" s="8" t="s">
        <v>8</v>
      </c>
      <c r="D27" s="9" t="s">
        <v>9</v>
      </c>
      <c r="E27" s="20">
        <v>2341.08</v>
      </c>
      <c r="F27" s="10">
        <f t="shared" si="0"/>
        <v>2341.08</v>
      </c>
      <c r="G27" s="11">
        <v>0</v>
      </c>
      <c r="H27" s="6"/>
      <c r="I27" s="6"/>
    </row>
    <row r="28" spans="1:9" x14ac:dyDescent="0.3">
      <c r="A28" s="6"/>
      <c r="B28" s="9" t="s">
        <v>60</v>
      </c>
      <c r="C28" s="8" t="s">
        <v>8</v>
      </c>
      <c r="D28" s="9" t="s">
        <v>9</v>
      </c>
      <c r="E28" s="20">
        <v>4682.17</v>
      </c>
      <c r="F28" s="10">
        <f t="shared" si="0"/>
        <v>4682.17</v>
      </c>
      <c r="G28" s="11">
        <v>0</v>
      </c>
      <c r="H28" s="6"/>
      <c r="I28" s="6"/>
    </row>
    <row r="29" spans="1:9" x14ac:dyDescent="0.3">
      <c r="A29" s="6"/>
      <c r="B29" s="9" t="s">
        <v>61</v>
      </c>
      <c r="C29" s="8" t="s">
        <v>8</v>
      </c>
      <c r="D29" s="9" t="s">
        <v>9</v>
      </c>
      <c r="E29" s="20">
        <v>7023.26</v>
      </c>
      <c r="F29" s="10">
        <f t="shared" si="0"/>
        <v>7023.26</v>
      </c>
      <c r="G29" s="11">
        <v>0</v>
      </c>
      <c r="H29" s="6"/>
      <c r="I29" s="6"/>
    </row>
    <row r="30" spans="1:9" x14ac:dyDescent="0.3">
      <c r="B30" s="9" t="s">
        <v>62</v>
      </c>
      <c r="C30" s="8" t="s">
        <v>8</v>
      </c>
      <c r="D30" s="9" t="s">
        <v>9</v>
      </c>
      <c r="E30" s="20">
        <v>2341.08</v>
      </c>
      <c r="F30" s="10">
        <f t="shared" si="0"/>
        <v>2341.08</v>
      </c>
      <c r="G30" s="11">
        <v>0</v>
      </c>
    </row>
    <row r="31" spans="1:9" x14ac:dyDescent="0.3">
      <c r="B31" s="9" t="s">
        <v>63</v>
      </c>
      <c r="C31" s="8" t="s">
        <v>8</v>
      </c>
      <c r="D31" s="9" t="s">
        <v>9</v>
      </c>
      <c r="E31" s="20">
        <v>46821.72</v>
      </c>
      <c r="F31" s="10">
        <f t="shared" si="0"/>
        <v>46821.72</v>
      </c>
      <c r="G31" s="11">
        <v>0</v>
      </c>
    </row>
    <row r="32" spans="1:9" x14ac:dyDescent="0.3">
      <c r="E32" s="34"/>
    </row>
    <row r="33" spans="1:1" x14ac:dyDescent="0.3">
      <c r="A33" s="13" t="s">
        <v>84</v>
      </c>
    </row>
    <row r="34" spans="1:1" x14ac:dyDescent="0.3">
      <c r="A34" s="13" t="s">
        <v>39</v>
      </c>
    </row>
    <row r="36" spans="1:1" x14ac:dyDescent="0.3">
      <c r="A36" s="13" t="s">
        <v>85</v>
      </c>
    </row>
    <row r="37" spans="1:1" x14ac:dyDescent="0.3">
      <c r="A37" s="13" t="s">
        <v>41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Bremwood</vt:lpstr>
      <vt:lpstr>River Hills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Roederer, Bill [IDOE]</dc:creator>
  <cp:lastModifiedBy>Roederer, Bill [IDOE]</cp:lastModifiedBy>
  <dcterms:created xsi:type="dcterms:W3CDTF">2023-02-09T14:00:32Z</dcterms:created>
  <dcterms:modified xsi:type="dcterms:W3CDTF">2023-02-15T20:53:13Z</dcterms:modified>
</cp:coreProperties>
</file>