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IDOE Comm Colleges &amp; Workforce Prep\Communications\Reports\Condition Report\2019 Files\Data Tables\"/>
    </mc:Choice>
  </mc:AlternateContent>
  <xr:revisionPtr revIDLastSave="0" documentId="8_{CC6E85A9-3F71-4D98-AEAD-827278B43799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Aid Distribution" sheetId="7" r:id="rId1"/>
    <sheet name="Iowa Grants" sheetId="5" r:id="rId2"/>
    <sheet name="Pell Grant" sheetId="4" r:id="rId3"/>
    <sheet name="Direct Loan" sheetId="8" r:id="rId4"/>
    <sheet name="Default Rates" sheetId="6" r:id="rId5"/>
  </sheets>
  <definedNames>
    <definedName name="pl13q1" localSheetId="2">'Pell Grant'!$A$5:$D$13</definedName>
    <definedName name="Query_to_get_all_Schools__v4" localSheetId="2">'Pell Grant'!$A$4:$B$4</definedName>
  </definedNames>
  <calcPr calcId="191029"/>
</workbook>
</file>

<file path=xl/calcChain.xml><?xml version="1.0" encoding="utf-8"?>
<calcChain xmlns="http://schemas.openxmlformats.org/spreadsheetml/2006/main">
  <c r="D22" i="8" l="1"/>
  <c r="E22" i="8"/>
  <c r="F22" i="8"/>
  <c r="G22" i="8"/>
  <c r="H22" i="8"/>
  <c r="I22" i="8"/>
  <c r="J22" i="8"/>
  <c r="C22" i="8"/>
  <c r="E20" i="6" l="1"/>
  <c r="D20" i="6"/>
  <c r="C20" i="6"/>
  <c r="F20" i="6"/>
  <c r="D21" i="4" l="1"/>
  <c r="C21" i="4"/>
  <c r="L6" i="7" l="1"/>
  <c r="L7" i="7"/>
  <c r="L8" i="7"/>
  <c r="L5" i="7"/>
  <c r="K9" i="7"/>
</calcChain>
</file>

<file path=xl/sharedStrings.xml><?xml version="1.0" encoding="utf-8"?>
<sst xmlns="http://schemas.openxmlformats.org/spreadsheetml/2006/main" count="176" uniqueCount="97">
  <si>
    <t>Source</t>
  </si>
  <si>
    <t>Amount ($)</t>
  </si>
  <si>
    <t>%</t>
  </si>
  <si>
    <t>Federal</t>
  </si>
  <si>
    <t>Institutional</t>
  </si>
  <si>
    <t>Other</t>
  </si>
  <si>
    <t>State</t>
  </si>
  <si>
    <t>Total</t>
  </si>
  <si>
    <t>Source: Iowa College Student Aid Commission</t>
  </si>
  <si>
    <t>Kibbie Grant</t>
  </si>
  <si>
    <t>Gear Up</t>
  </si>
  <si>
    <t>All Iowa Opportunity Scholarship</t>
  </si>
  <si>
    <t>District</t>
  </si>
  <si>
    <t>School</t>
  </si>
  <si>
    <t># Recipients</t>
  </si>
  <si>
    <t>$ Award Amount</t>
  </si>
  <si>
    <t>Northeast Iowa Community College</t>
  </si>
  <si>
    <t>North Iowa Area Community College</t>
  </si>
  <si>
    <t>Iowa Lakes Community College</t>
  </si>
  <si>
    <t>Northwest Iowa Community College</t>
  </si>
  <si>
    <t>Iowa Central Community College</t>
  </si>
  <si>
    <t>Hawkeye Community College</t>
  </si>
  <si>
    <t>Eastern Iowa Community Colleges</t>
  </si>
  <si>
    <t>Kirkwood Community College</t>
  </si>
  <si>
    <t>Des Moines Area Community College</t>
  </si>
  <si>
    <t>Western Iowa Tech Community College</t>
  </si>
  <si>
    <t>Iowa Western Community College</t>
  </si>
  <si>
    <t>Southwestern Iowa Community College</t>
  </si>
  <si>
    <t>Indian Hills Community College</t>
  </si>
  <si>
    <t>Iowa National Guard Education Assistance</t>
  </si>
  <si>
    <t>Education Training Voucher</t>
  </si>
  <si>
    <t>Federal Pell Grant</t>
  </si>
  <si>
    <t>Community College</t>
  </si>
  <si>
    <t>Award Year Recipients</t>
  </si>
  <si>
    <t>Award Year Disbursements ($)</t>
  </si>
  <si>
    <t>1</t>
  </si>
  <si>
    <t>2</t>
  </si>
  <si>
    <t>3</t>
  </si>
  <si>
    <t>4</t>
  </si>
  <si>
    <t>5</t>
  </si>
  <si>
    <t>6</t>
  </si>
  <si>
    <t>Ellsworth Community College (Iowa Valley Community College District)</t>
  </si>
  <si>
    <t>Marshalltown Community College (Iowa Valley Community College District)</t>
  </si>
  <si>
    <t>7</t>
  </si>
  <si>
    <t>9</t>
  </si>
  <si>
    <t>Eastern Iowa Community College District</t>
  </si>
  <si>
    <t>10</t>
  </si>
  <si>
    <t>11</t>
  </si>
  <si>
    <t>12</t>
  </si>
  <si>
    <t>13</t>
  </si>
  <si>
    <t>14</t>
  </si>
  <si>
    <t>Southwestern Community College</t>
  </si>
  <si>
    <t>15</t>
  </si>
  <si>
    <t>16</t>
  </si>
  <si>
    <t>Southeastern Community College</t>
  </si>
  <si>
    <t>Source: Federal Student Aid</t>
  </si>
  <si>
    <t>Direct Loan, Subsidized</t>
  </si>
  <si>
    <t>Direct Loan - Unsubsidized</t>
  </si>
  <si>
    <t>Direct Loan - Parent Plus</t>
  </si>
  <si>
    <t>Disbursements ($)</t>
  </si>
  <si>
    <t>Region</t>
  </si>
  <si>
    <t># in Repayment</t>
  </si>
  <si>
    <t># in Default</t>
  </si>
  <si>
    <t>Southeastern Iowa Community College</t>
  </si>
  <si>
    <t>Northeast Iowa</t>
  </si>
  <si>
    <t>North Iowa Area</t>
  </si>
  <si>
    <t>Iowa Lakes</t>
  </si>
  <si>
    <t>Northwest Iowa</t>
  </si>
  <si>
    <t>Iowa Central</t>
  </si>
  <si>
    <t>Hawkeye</t>
  </si>
  <si>
    <t>Eastern Iowa</t>
  </si>
  <si>
    <t>Kirkwood</t>
  </si>
  <si>
    <t>Des Moines Area</t>
  </si>
  <si>
    <t>Western Iowa Tech</t>
  </si>
  <si>
    <t>Iowa Valley</t>
  </si>
  <si>
    <t>Iowa Western</t>
  </si>
  <si>
    <t>Southwestern Iowa</t>
  </si>
  <si>
    <t>Indian Hills</t>
  </si>
  <si>
    <t>Ellsworth</t>
  </si>
  <si>
    <t>Marshalltown</t>
  </si>
  <si>
    <t>2015-16</t>
  </si>
  <si>
    <t>2016-17</t>
  </si>
  <si>
    <t>2017-18</t>
  </si>
  <si>
    <t>Iowa Voc-Tech Tuition Grant</t>
  </si>
  <si>
    <t>Total, by Institution</t>
  </si>
  <si>
    <t>AY15 Default Rate</t>
  </si>
  <si>
    <t>2018-19</t>
  </si>
  <si>
    <t>9-2: Iowa Grants by College FY2019</t>
  </si>
  <si>
    <t>9-2 (continued): Iowa Grants by College FY2019</t>
  </si>
  <si>
    <t>9-3: 2018-2019 Award Year Grant Volume by School</t>
  </si>
  <si>
    <t>Data is sum of quarterly statistics reported to the U.S. Department of Education between July 1, 2018 and June 30, 2019.</t>
  </si>
  <si>
    <t>9-4: Federal Direct Loan Volume by College Award Year (AY) 2019</t>
  </si>
  <si>
    <t>Southeastern Iowa</t>
  </si>
  <si>
    <t>9-5: Default Rate by College: AY2016 Cohort</t>
  </si>
  <si>
    <t>AY16 Default Rate</t>
  </si>
  <si>
    <t>Source: Federal Student Aid, Iowa College Student Aid Commission</t>
  </si>
  <si>
    <t>9-1: 2015-16 to 2018-19 Distribution of Community College Student 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</si>
</sst>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000000#"/>
    <numFmt numFmtId="166" formatCode="_(&quot;$&quot;* #,##0_);_(&quot;$&quot;* \(#,##0\);_(&quot;$&quot;* &quot;-&quot;??_);_(@_)"/>
    <numFmt numFmtId="167" formatCode="_(* #,##0_);_(* \(#,##0\);_(* &quot;-&quot;??_);_(@_)"/>
    <numFmt numFmtId="168" formatCode="0.0"/>
    <numFmt numFmtId="169" formatCode="&quot;$&quot;#,##0"/>
  </numFmts>
  <fonts count="36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1"/>
      <color theme="1"/>
      <name val="Calibri"/>
      <family val="2"/>
      <scheme val="minor"/>
    </font>
    <font>
      <u/>
      <sz val="8.25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9"/>
      <color theme="10"/>
      <name val="Calibri"/>
      <family val="2"/>
      <scheme val="minor"/>
    </font>
    <font>
      <u/>
      <sz val="9"/>
      <color theme="10"/>
      <name val="Calibri"/>
      <family val="2"/>
    </font>
    <font>
      <sz val="10"/>
      <name val="Arial"/>
      <family val="2"/>
    </font>
    <font>
      <b/>
      <sz val="9"/>
      <color theme="1"/>
      <name val="Myriad Pro"/>
      <family val="2"/>
    </font>
    <font>
      <b/>
      <sz val="9"/>
      <name val="Myriad Pro"/>
      <family val="2"/>
    </font>
    <font>
      <sz val="9"/>
      <color theme="1"/>
      <name val="Myriad Pro"/>
      <family val="2"/>
    </font>
    <font>
      <sz val="9"/>
      <name val="Myriad Pro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9"/>
      <color theme="1"/>
      <name val="Myriad Pro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Univers (W1)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51">
    <xf numFmtId="0" fontId="0" fillId="0" borderId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5" borderId="0" applyNumberFormat="0" applyBorder="0" applyAlignment="0" applyProtection="0"/>
    <xf numFmtId="0" fontId="19" fillId="7" borderId="0" applyNumberFormat="0" applyBorder="0" applyAlignment="0" applyProtection="0"/>
    <xf numFmtId="0" fontId="19" fillId="4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7" borderId="0" applyNumberFormat="0" applyBorder="0" applyAlignment="0" applyProtection="0"/>
    <xf numFmtId="0" fontId="19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9" borderId="0" applyNumberFormat="0" applyBorder="0" applyAlignment="0" applyProtection="0"/>
    <xf numFmtId="0" fontId="20" fillId="7" borderId="0" applyNumberFormat="0" applyBorder="0" applyAlignment="0" applyProtection="0"/>
    <xf numFmtId="0" fontId="20" fillId="4" borderId="0" applyNumberFormat="0" applyBorder="0" applyAlignment="0" applyProtection="0"/>
    <xf numFmtId="0" fontId="20" fillId="12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16" borderId="0" applyNumberFormat="0" applyBorder="0" applyAlignment="0" applyProtection="0"/>
    <xf numFmtId="0" fontId="22" fillId="17" borderId="2" applyNumberFormat="0" applyAlignment="0" applyProtection="0"/>
    <xf numFmtId="0" fontId="23" fillId="18" borderId="3" applyNumberFormat="0" applyAlignment="0" applyProtection="0"/>
    <xf numFmtId="44" fontId="9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8" borderId="2" applyNumberFormat="0" applyAlignment="0" applyProtection="0"/>
    <xf numFmtId="0" fontId="31" fillId="0" borderId="7" applyNumberFormat="0" applyFill="0" applyAlignment="0" applyProtection="0"/>
    <xf numFmtId="0" fontId="32" fillId="8" borderId="0" applyNumberFormat="0" applyBorder="0" applyAlignment="0" applyProtection="0"/>
    <xf numFmtId="0" fontId="24" fillId="5" borderId="8" applyNumberFormat="0" applyFont="0" applyAlignment="0" applyProtection="0"/>
    <xf numFmtId="0" fontId="33" fillId="17" borderId="9" applyNumberFormat="0" applyAlignment="0" applyProtection="0"/>
    <xf numFmtId="0" fontId="34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1" fillId="0" borderId="0" applyNumberFormat="0" applyFill="0" applyBorder="0" applyAlignment="0" applyProtection="0"/>
  </cellStyleXfs>
  <cellXfs count="116">
    <xf numFmtId="0" fontId="0" fillId="0" borderId="0" xfId="0"/>
    <xf numFmtId="167" fontId="6" fillId="0" borderId="0" xfId="0" applyNumberFormat="1" applyFont="1"/>
    <xf numFmtId="166" fontId="6" fillId="0" borderId="0" xfId="0" applyNumberFormat="1" applyFont="1"/>
    <xf numFmtId="1" fontId="0" fillId="0" borderId="0" xfId="0" applyNumberFormat="1"/>
    <xf numFmtId="3" fontId="5" fillId="0" borderId="0" xfId="0" applyNumberFormat="1" applyFont="1" applyFill="1" applyBorder="1" applyAlignment="1">
      <alignment horizontal="right" indent="3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/>
    <xf numFmtId="43" fontId="0" fillId="0" borderId="0" xfId="5" applyFont="1"/>
    <xf numFmtId="3" fontId="0" fillId="0" borderId="0" xfId="0" applyNumberFormat="1"/>
    <xf numFmtId="37" fontId="0" fillId="0" borderId="0" xfId="0" applyNumberFormat="1"/>
    <xf numFmtId="0" fontId="4" fillId="0" borderId="0" xfId="4" applyAlignment="1" applyProtection="1">
      <alignment horizontal="left" vertical="center" inden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0" fillId="0" borderId="0" xfId="0" applyFont="1" applyFill="1" applyBorder="1" applyAlignment="1">
      <alignment horizontal="center"/>
    </xf>
    <xf numFmtId="166" fontId="10" fillId="0" borderId="0" xfId="1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indent="1"/>
    </xf>
    <xf numFmtId="3" fontId="12" fillId="0" borderId="0" xfId="1" applyNumberFormat="1" applyFont="1"/>
    <xf numFmtId="3" fontId="12" fillId="0" borderId="0" xfId="0" applyNumberFormat="1" applyFont="1"/>
    <xf numFmtId="0" fontId="11" fillId="0" borderId="0" xfId="0" applyFont="1" applyFill="1" applyBorder="1" applyAlignment="1">
      <alignment horizontal="left" indent="1"/>
    </xf>
    <xf numFmtId="3" fontId="10" fillId="0" borderId="0" xfId="0" applyNumberFormat="1" applyFont="1" applyAlignment="1">
      <alignment horizontal="right" indent="1"/>
    </xf>
    <xf numFmtId="0" fontId="12" fillId="2" borderId="0" xfId="0" applyFont="1" applyFill="1" applyBorder="1" applyAlignment="1">
      <alignment horizontal="left" indent="1"/>
    </xf>
    <xf numFmtId="3" fontId="12" fillId="2" borderId="0" xfId="1" applyNumberFormat="1" applyFont="1" applyFill="1"/>
    <xf numFmtId="0" fontId="12" fillId="2" borderId="0" xfId="0" applyFont="1" applyFill="1"/>
    <xf numFmtId="3" fontId="12" fillId="2" borderId="0" xfId="0" applyNumberFormat="1" applyFont="1" applyFill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right" indent="2"/>
    </xf>
    <xf numFmtId="3" fontId="12" fillId="0" borderId="0" xfId="5" applyNumberFormat="1" applyFont="1" applyFill="1" applyBorder="1" applyAlignment="1">
      <alignment horizontal="right" indent="2"/>
    </xf>
    <xf numFmtId="37" fontId="12" fillId="0" borderId="0" xfId="5" applyNumberFormat="1" applyFont="1" applyFill="1" applyBorder="1" applyAlignment="1">
      <alignment horizontal="right" indent="2"/>
    </xf>
    <xf numFmtId="1" fontId="12" fillId="0" borderId="0" xfId="0" applyNumberFormat="1" applyFont="1" applyFill="1" applyBorder="1" applyAlignment="1">
      <alignment horizontal="right" indent="3"/>
    </xf>
    <xf numFmtId="3" fontId="12" fillId="0" borderId="0" xfId="0" applyNumberFormat="1" applyFont="1" applyFill="1" applyBorder="1" applyAlignment="1">
      <alignment horizontal="right" indent="3"/>
    </xf>
    <xf numFmtId="0" fontId="10" fillId="0" borderId="0" xfId="0" applyFont="1" applyFill="1" applyBorder="1" applyAlignment="1">
      <alignment horizontal="left"/>
    </xf>
    <xf numFmtId="3" fontId="10" fillId="0" borderId="0" xfId="0" applyNumberFormat="1" applyFont="1" applyFill="1" applyBorder="1" applyAlignment="1">
      <alignment horizontal="right" indent="2"/>
    </xf>
    <xf numFmtId="3" fontId="10" fillId="0" borderId="0" xfId="0" applyNumberFormat="1" applyFont="1" applyFill="1" applyBorder="1" applyAlignment="1">
      <alignment horizontal="right" indent="3"/>
    </xf>
    <xf numFmtId="3" fontId="11" fillId="0" borderId="0" xfId="0" applyNumberFormat="1" applyFont="1" applyFill="1" applyBorder="1" applyAlignment="1">
      <alignment horizontal="right" indent="2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/>
    <xf numFmtId="3" fontId="12" fillId="2" borderId="0" xfId="0" applyNumberFormat="1" applyFont="1" applyFill="1" applyBorder="1" applyAlignment="1">
      <alignment horizontal="right" indent="2"/>
    </xf>
    <xf numFmtId="37" fontId="12" fillId="2" borderId="0" xfId="5" applyNumberFormat="1" applyFont="1" applyFill="1" applyBorder="1" applyAlignment="1">
      <alignment horizontal="right" indent="2"/>
    </xf>
    <xf numFmtId="1" fontId="12" fillId="2" borderId="0" xfId="0" applyNumberFormat="1" applyFont="1" applyFill="1" applyBorder="1" applyAlignment="1">
      <alignment horizontal="right" indent="3"/>
    </xf>
    <xf numFmtId="3" fontId="12" fillId="2" borderId="0" xfId="0" applyNumberFormat="1" applyFont="1" applyFill="1" applyBorder="1" applyAlignment="1">
      <alignment horizontal="right" indent="3"/>
    </xf>
    <xf numFmtId="3" fontId="12" fillId="2" borderId="0" xfId="5" applyNumberFormat="1" applyFont="1" applyFill="1" applyBorder="1" applyAlignment="1">
      <alignment horizontal="right" indent="2"/>
    </xf>
    <xf numFmtId="0" fontId="12" fillId="2" borderId="0" xfId="0" applyFont="1" applyFill="1" applyAlignment="1">
      <alignment horizontal="right" indent="3"/>
    </xf>
    <xf numFmtId="3" fontId="12" fillId="2" borderId="0" xfId="0" applyNumberFormat="1" applyFont="1" applyFill="1" applyAlignment="1">
      <alignment horizontal="right" indent="3"/>
    </xf>
    <xf numFmtId="1" fontId="12" fillId="2" borderId="0" xfId="0" applyNumberFormat="1" applyFont="1" applyFill="1" applyAlignment="1">
      <alignment horizontal="right" indent="3"/>
    </xf>
    <xf numFmtId="165" fontId="13" fillId="0" borderId="0" xfId="0" applyNumberFormat="1" applyFont="1" applyBorder="1" applyAlignment="1">
      <alignment horizontal="center"/>
    </xf>
    <xf numFmtId="0" fontId="13" fillId="0" borderId="0" xfId="0" applyFont="1" applyBorder="1"/>
    <xf numFmtId="165" fontId="11" fillId="0" borderId="0" xfId="0" applyNumberFormat="1" applyFont="1" applyFill="1" applyBorder="1" applyAlignment="1">
      <alignment horizontal="center" vertical="center" wrapText="1"/>
    </xf>
    <xf numFmtId="0" fontId="11" fillId="0" borderId="0" xfId="0" quotePrefix="1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right" indent="2"/>
    </xf>
    <xf numFmtId="0" fontId="13" fillId="0" borderId="0" xfId="0" applyFont="1" applyFill="1" applyBorder="1"/>
    <xf numFmtId="3" fontId="13" fillId="0" borderId="0" xfId="5" applyNumberFormat="1" applyFont="1" applyFill="1" applyBorder="1" applyAlignment="1">
      <alignment horizontal="right" vertical="center" indent="4"/>
    </xf>
    <xf numFmtId="3" fontId="13" fillId="0" borderId="0" xfId="1" applyNumberFormat="1" applyFont="1" applyFill="1" applyBorder="1" applyAlignment="1">
      <alignment horizontal="right" indent="3"/>
    </xf>
    <xf numFmtId="0" fontId="11" fillId="0" borderId="0" xfId="0" applyFont="1" applyBorder="1" applyAlignment="1">
      <alignment horizontal="left"/>
    </xf>
    <xf numFmtId="3" fontId="11" fillId="0" borderId="0" xfId="0" applyNumberFormat="1" applyFont="1" applyFill="1" applyBorder="1" applyAlignment="1">
      <alignment horizontal="right" vertical="center" indent="4"/>
    </xf>
    <xf numFmtId="37" fontId="11" fillId="0" borderId="0" xfId="0" applyNumberFormat="1" applyFont="1" applyFill="1" applyBorder="1" applyAlignment="1">
      <alignment horizontal="right" indent="2"/>
    </xf>
    <xf numFmtId="49" fontId="13" fillId="2" borderId="0" xfId="0" applyNumberFormat="1" applyFont="1" applyFill="1" applyBorder="1" applyAlignment="1">
      <alignment horizontal="right" indent="2"/>
    </xf>
    <xf numFmtId="0" fontId="13" fillId="2" borderId="0" xfId="0" applyFont="1" applyFill="1" applyBorder="1"/>
    <xf numFmtId="3" fontId="13" fillId="2" borderId="0" xfId="5" applyNumberFormat="1" applyFont="1" applyFill="1" applyBorder="1" applyAlignment="1">
      <alignment horizontal="right" vertical="center" indent="4"/>
    </xf>
    <xf numFmtId="3" fontId="13" fillId="2" borderId="0" xfId="1" applyNumberFormat="1" applyFont="1" applyFill="1" applyBorder="1" applyAlignment="1">
      <alignment horizontal="right" indent="3"/>
    </xf>
    <xf numFmtId="3" fontId="12" fillId="0" borderId="0" xfId="5" applyNumberFormat="1" applyFont="1" applyFill="1" applyBorder="1" applyAlignment="1">
      <alignment horizontal="right" indent="3"/>
    </xf>
    <xf numFmtId="3" fontId="12" fillId="2" borderId="0" xfId="5" applyNumberFormat="1" applyFont="1" applyFill="1" applyBorder="1" applyAlignment="1">
      <alignment horizontal="right" indent="3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right" indent="3"/>
    </xf>
    <xf numFmtId="3" fontId="12" fillId="0" borderId="0" xfId="0" applyNumberFormat="1" applyFont="1" applyAlignment="1">
      <alignment horizontal="right" indent="4"/>
    </xf>
    <xf numFmtId="3" fontId="12" fillId="0" borderId="0" xfId="0" applyNumberFormat="1" applyFont="1" applyAlignment="1">
      <alignment horizontal="right" indent="3"/>
    </xf>
    <xf numFmtId="168" fontId="12" fillId="0" borderId="0" xfId="0" applyNumberFormat="1" applyFont="1" applyAlignment="1">
      <alignment horizontal="right" indent="5"/>
    </xf>
    <xf numFmtId="0" fontId="10" fillId="0" borderId="0" xfId="0" applyFont="1"/>
    <xf numFmtId="3" fontId="10" fillId="0" borderId="0" xfId="0" applyNumberFormat="1" applyFont="1" applyAlignment="1">
      <alignment horizontal="right" indent="4"/>
    </xf>
    <xf numFmtId="3" fontId="10" fillId="0" borderId="0" xfId="0" applyNumberFormat="1" applyFont="1" applyAlignment="1">
      <alignment horizontal="right" indent="3"/>
    </xf>
    <xf numFmtId="168" fontId="10" fillId="0" borderId="0" xfId="0" applyNumberFormat="1" applyFont="1" applyAlignment="1">
      <alignment horizontal="right" indent="5"/>
    </xf>
    <xf numFmtId="3" fontId="12" fillId="2" borderId="0" xfId="0" applyNumberFormat="1" applyFont="1" applyFill="1" applyAlignment="1">
      <alignment horizontal="right" indent="4"/>
    </xf>
    <xf numFmtId="168" fontId="12" fillId="2" borderId="0" xfId="0" applyNumberFormat="1" applyFont="1" applyFill="1" applyAlignment="1">
      <alignment horizontal="right" indent="5"/>
    </xf>
    <xf numFmtId="3" fontId="16" fillId="0" borderId="0" xfId="0" applyNumberFormat="1" applyFont="1"/>
    <xf numFmtId="0" fontId="10" fillId="0" borderId="1" xfId="0" applyFont="1" applyBorder="1" applyAlignment="1">
      <alignment horizontal="center"/>
    </xf>
    <xf numFmtId="9" fontId="12" fillId="2" borderId="0" xfId="7" applyFont="1" applyFill="1" applyAlignment="1">
      <alignment horizontal="right" indent="3"/>
    </xf>
    <xf numFmtId="9" fontId="12" fillId="0" borderId="0" xfId="7" applyFont="1" applyAlignment="1">
      <alignment horizontal="right" indent="3"/>
    </xf>
    <xf numFmtId="9" fontId="12" fillId="2" borderId="0" xfId="0" applyNumberFormat="1" applyFont="1" applyFill="1" applyAlignment="1">
      <alignment horizontal="right" indent="2"/>
    </xf>
    <xf numFmtId="9" fontId="12" fillId="0" borderId="0" xfId="0" applyNumberFormat="1" applyFont="1" applyAlignment="1">
      <alignment horizontal="right" indent="2"/>
    </xf>
    <xf numFmtId="0" fontId="12" fillId="2" borderId="0" xfId="0" applyFont="1" applyFill="1" applyAlignment="1">
      <alignment horizontal="right" indent="2"/>
    </xf>
    <xf numFmtId="9" fontId="12" fillId="2" borderId="0" xfId="7" applyFont="1" applyFill="1" applyAlignment="1">
      <alignment horizontal="center" vertical="center"/>
    </xf>
    <xf numFmtId="9" fontId="12" fillId="0" borderId="0" xfId="7" applyFont="1" applyAlignment="1">
      <alignment horizontal="center" vertical="center"/>
    </xf>
    <xf numFmtId="0" fontId="12" fillId="2" borderId="0" xfId="0" applyNumberFormat="1" applyFont="1" applyFill="1" applyBorder="1" applyAlignment="1">
      <alignment horizontal="right" indent="3"/>
    </xf>
    <xf numFmtId="0" fontId="12" fillId="0" borderId="0" xfId="0" applyNumberFormat="1" applyFont="1" applyFill="1" applyBorder="1" applyAlignment="1">
      <alignment horizontal="right" indent="3"/>
    </xf>
    <xf numFmtId="44" fontId="12" fillId="2" borderId="0" xfId="0" applyNumberFormat="1" applyFont="1" applyFill="1" applyBorder="1" applyAlignment="1">
      <alignment horizontal="right" indent="3"/>
    </xf>
    <xf numFmtId="44" fontId="12" fillId="2" borderId="0" xfId="5" applyNumberFormat="1" applyFont="1" applyFill="1" applyBorder="1" applyAlignment="1">
      <alignment horizontal="right" indent="2"/>
    </xf>
    <xf numFmtId="44" fontId="12" fillId="0" borderId="0" xfId="0" applyNumberFormat="1" applyFont="1" applyFill="1" applyBorder="1" applyAlignment="1">
      <alignment horizontal="right" indent="3"/>
    </xf>
    <xf numFmtId="44" fontId="12" fillId="0" borderId="0" xfId="5" applyNumberFormat="1" applyFont="1" applyFill="1" applyBorder="1" applyAlignment="1">
      <alignment horizontal="right" indent="2"/>
    </xf>
    <xf numFmtId="169" fontId="12" fillId="2" borderId="0" xfId="0" applyNumberFormat="1" applyFont="1" applyFill="1" applyBorder="1" applyAlignment="1"/>
    <xf numFmtId="169" fontId="12" fillId="0" borderId="0" xfId="0" applyNumberFormat="1" applyFont="1" applyFill="1" applyBorder="1" applyAlignment="1"/>
    <xf numFmtId="169" fontId="10" fillId="0" borderId="0" xfId="0" applyNumberFormat="1" applyFont="1" applyFill="1" applyBorder="1" applyAlignment="1"/>
    <xf numFmtId="169" fontId="12" fillId="2" borderId="0" xfId="0" applyNumberFormat="1" applyFont="1" applyFill="1" applyBorder="1" applyAlignment="1">
      <alignment horizontal="right"/>
    </xf>
    <xf numFmtId="169" fontId="12" fillId="0" borderId="0" xfId="0" applyNumberFormat="1" applyFont="1" applyFill="1" applyBorder="1" applyAlignment="1">
      <alignment horizontal="right"/>
    </xf>
    <xf numFmtId="169" fontId="10" fillId="0" borderId="0" xfId="0" applyNumberFormat="1" applyFont="1" applyFill="1" applyBorder="1" applyAlignment="1">
      <alignment horizontal="right"/>
    </xf>
    <xf numFmtId="169" fontId="12" fillId="2" borderId="0" xfId="5" applyNumberFormat="1" applyFont="1" applyFill="1" applyBorder="1" applyAlignment="1"/>
    <xf numFmtId="169" fontId="12" fillId="0" borderId="0" xfId="5" applyNumberFormat="1" applyFont="1" applyFill="1" applyBorder="1" applyAlignment="1"/>
    <xf numFmtId="169" fontId="12" fillId="2" borderId="0" xfId="0" applyNumberFormat="1" applyFont="1" applyFill="1" applyAlignment="1"/>
    <xf numFmtId="0" fontId="8" fillId="0" borderId="0" xfId="4" applyFont="1" applyAlignment="1" applyProtection="1">
      <alignment vertical="center"/>
    </xf>
    <xf numFmtId="0" fontId="10" fillId="0" borderId="1" xfId="0" applyFont="1" applyBorder="1" applyAlignment="1">
      <alignment horizontal="center"/>
    </xf>
    <xf numFmtId="0" fontId="17" fillId="0" borderId="0" xfId="0" applyFont="1" applyFill="1" applyBorder="1" applyAlignment="1">
      <alignment horizontal="center" vertical="center" wrapText="1"/>
    </xf>
    <xf numFmtId="0" fontId="8" fillId="0" borderId="0" xfId="4" applyFont="1" applyAlignment="1" applyProtection="1">
      <alignment horizontal="left" vertical="center" indent="1"/>
    </xf>
    <xf numFmtId="0" fontId="8" fillId="0" borderId="0" xfId="4" applyFont="1" applyAlignment="1" applyProtection="1">
      <alignment horizontal="left" inden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44" fontId="13" fillId="0" borderId="1" xfId="0" applyNumberFormat="1" applyFont="1" applyFill="1" applyBorder="1" applyAlignment="1">
      <alignment horizontal="center" vertical="center" wrapText="1"/>
    </xf>
    <xf numFmtId="0" fontId="7" fillId="0" borderId="0" xfId="4" applyFont="1" applyAlignment="1" applyProtection="1">
      <alignment horizontal="left" vertical="center" indent="1"/>
    </xf>
    <xf numFmtId="0" fontId="14" fillId="0" borderId="0" xfId="0" applyFont="1" applyAlignment="1">
      <alignment horizontal="left" wrapText="1" indent="1"/>
    </xf>
    <xf numFmtId="0" fontId="15" fillId="0" borderId="0" xfId="0" applyFont="1" applyAlignment="1">
      <alignment horizontal="left" indent="1"/>
    </xf>
    <xf numFmtId="0" fontId="17" fillId="0" borderId="0" xfId="0" applyFont="1" applyFill="1" applyAlignment="1">
      <alignment horizontal="center"/>
    </xf>
  </cellXfs>
  <cellStyles count="51">
    <cellStyle name="20% - Accent1 2" xfId="9" xr:uid="{00000000-0005-0000-0000-000034000000}"/>
    <cellStyle name="20% - Accent2 2" xfId="10" xr:uid="{00000000-0005-0000-0000-000035000000}"/>
    <cellStyle name="20% - Accent3 2" xfId="11" xr:uid="{00000000-0005-0000-0000-000036000000}"/>
    <cellStyle name="20% - Accent4 2" xfId="12" xr:uid="{00000000-0005-0000-0000-000037000000}"/>
    <cellStyle name="20% - Accent5 2" xfId="13" xr:uid="{00000000-0005-0000-0000-000038000000}"/>
    <cellStyle name="20% - Accent6 2" xfId="14" xr:uid="{00000000-0005-0000-0000-000039000000}"/>
    <cellStyle name="40% - Accent1 2" xfId="15" xr:uid="{00000000-0005-0000-0000-00003A000000}"/>
    <cellStyle name="40% - Accent2 2" xfId="16" xr:uid="{00000000-0005-0000-0000-00003B000000}"/>
    <cellStyle name="40% - Accent3 2" xfId="17" xr:uid="{00000000-0005-0000-0000-00003C000000}"/>
    <cellStyle name="40% - Accent4 2" xfId="18" xr:uid="{00000000-0005-0000-0000-00003D000000}"/>
    <cellStyle name="40% - Accent5 2" xfId="19" xr:uid="{00000000-0005-0000-0000-00003E000000}"/>
    <cellStyle name="40% - Accent6 2" xfId="20" xr:uid="{00000000-0005-0000-0000-00003F000000}"/>
    <cellStyle name="60% - Accent1 2" xfId="21" xr:uid="{00000000-0005-0000-0000-000040000000}"/>
    <cellStyle name="60% - Accent2 2" xfId="22" xr:uid="{00000000-0005-0000-0000-000041000000}"/>
    <cellStyle name="60% - Accent3 2" xfId="23" xr:uid="{00000000-0005-0000-0000-000042000000}"/>
    <cellStyle name="60% - Accent4 2" xfId="24" xr:uid="{00000000-0005-0000-0000-000043000000}"/>
    <cellStyle name="60% - Accent5 2" xfId="25" xr:uid="{00000000-0005-0000-0000-000044000000}"/>
    <cellStyle name="60% - Accent6 2" xfId="26" xr:uid="{00000000-0005-0000-0000-000045000000}"/>
    <cellStyle name="Accent1 2" xfId="27" xr:uid="{00000000-0005-0000-0000-000046000000}"/>
    <cellStyle name="Accent2 2" xfId="28" xr:uid="{00000000-0005-0000-0000-000047000000}"/>
    <cellStyle name="Accent3 2" xfId="29" xr:uid="{00000000-0005-0000-0000-000048000000}"/>
    <cellStyle name="Accent4 2" xfId="30" xr:uid="{00000000-0005-0000-0000-000049000000}"/>
    <cellStyle name="Accent5 2" xfId="31" xr:uid="{00000000-0005-0000-0000-00004A000000}"/>
    <cellStyle name="Accent6 2" xfId="32" xr:uid="{00000000-0005-0000-0000-00004B000000}"/>
    <cellStyle name="Bad 2" xfId="33" xr:uid="{00000000-0005-0000-0000-00004C000000}"/>
    <cellStyle name="Calculation 2" xfId="34" xr:uid="{00000000-0005-0000-0000-00004D000000}"/>
    <cellStyle name="Check Cell 2" xfId="35" xr:uid="{00000000-0005-0000-0000-00004E000000}"/>
    <cellStyle name="Comma" xfId="5" builtinId="3"/>
    <cellStyle name="Comma 2" xfId="6" xr:uid="{00000000-0005-0000-0000-000001000000}"/>
    <cellStyle name="Currency" xfId="1" builtinId="4"/>
    <cellStyle name="Currency 2" xfId="2" xr:uid="{00000000-0005-0000-0000-000003000000}"/>
    <cellStyle name="Currency 3" xfId="36" xr:uid="{00000000-0005-0000-0000-00004F000000}"/>
    <cellStyle name="Explanatory Text 2" xfId="37" xr:uid="{00000000-0005-0000-0000-000050000000}"/>
    <cellStyle name="Good 2" xfId="38" xr:uid="{00000000-0005-0000-0000-000051000000}"/>
    <cellStyle name="Heading 1 2" xfId="39" xr:uid="{00000000-0005-0000-0000-000052000000}"/>
    <cellStyle name="Heading 2 2" xfId="40" xr:uid="{00000000-0005-0000-0000-000053000000}"/>
    <cellStyle name="Heading 3 2" xfId="41" xr:uid="{00000000-0005-0000-0000-000054000000}"/>
    <cellStyle name="Heading 4 2" xfId="42" xr:uid="{00000000-0005-0000-0000-000055000000}"/>
    <cellStyle name="Hyperlink" xfId="4" builtinId="8"/>
    <cellStyle name="Input 2" xfId="43" xr:uid="{00000000-0005-0000-0000-000056000000}"/>
    <cellStyle name="Linked Cell 2" xfId="44" xr:uid="{00000000-0005-0000-0000-000057000000}"/>
    <cellStyle name="Neutral 2" xfId="45" xr:uid="{00000000-0005-0000-0000-000058000000}"/>
    <cellStyle name="Normal" xfId="0" builtinId="0"/>
    <cellStyle name="Normal 2" xfId="3" xr:uid="{00000000-0005-0000-0000-000006000000}"/>
    <cellStyle name="Normal 3" xfId="8" xr:uid="{00000000-0005-0000-0000-000059000000}"/>
    <cellStyle name="Note 2" xfId="46" xr:uid="{00000000-0005-0000-0000-00005B000000}"/>
    <cellStyle name="Output 2" xfId="47" xr:uid="{00000000-0005-0000-0000-00005C000000}"/>
    <cellStyle name="Percent" xfId="7" builtinId="5"/>
    <cellStyle name="Title 2" xfId="48" xr:uid="{00000000-0005-0000-0000-00005D000000}"/>
    <cellStyle name="Total 2" xfId="49" xr:uid="{00000000-0005-0000-0000-00005E000000}"/>
    <cellStyle name="Warning Text 2" xfId="50" xr:uid="{00000000-0005-0000-0000-00005F000000}"/>
  </cellStyles>
  <dxfs count="0"/>
  <tableStyles count="0" defaultTableStyle="TableStyleMedium9" defaultPivotStyle="PivotStyleLight16"/>
  <colors>
    <mruColors>
      <color rgb="FFDCE6F1"/>
      <color rgb="FFDCE699"/>
      <color rgb="FFCCCC99"/>
      <color rgb="FFCCCCDB"/>
      <color rgb="FFEDED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owacollegeaid.gov/content/higher-education-data-cente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iowacollegeaid.gov/sites/default/files/EOY%2014-15.pdf" TargetMode="External"/><Relationship Id="rId1" Type="http://schemas.openxmlformats.org/officeDocument/2006/relationships/hyperlink" Target="https://apps.iowacollegeaid.gov/marketing/docs/EOY_FY_2012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tudentaid.ed.gov/about/data-center/student/title-iv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2.ed.gov/offices/OSFAP/defaultmanagement/cdr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2.ed.gov/offices/OSFAP/defaultmanagement/cd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workbookViewId="0">
      <selection activeCell="B24" sqref="B24"/>
    </sheetView>
  </sheetViews>
  <sheetFormatPr defaultRowHeight="14.5"/>
  <cols>
    <col min="1" max="1" width="15.6328125" customWidth="1"/>
    <col min="2" max="2" width="12.6328125" customWidth="1"/>
    <col min="3" max="3" width="11" customWidth="1"/>
    <col min="4" max="4" width="1" customWidth="1"/>
    <col min="5" max="6" width="12.6328125" customWidth="1"/>
    <col min="7" max="7" width="1" customWidth="1"/>
    <col min="8" max="8" width="13.90625" bestFit="1" customWidth="1"/>
    <col min="9" max="9" width="10.54296875" customWidth="1"/>
    <col min="10" max="10" width="1" customWidth="1"/>
    <col min="11" max="11" width="13.90625" bestFit="1" customWidth="1"/>
    <col min="12" max="12" width="12.6328125" customWidth="1"/>
    <col min="13" max="13" width="1.54296875" customWidth="1"/>
    <col min="14" max="14" width="14.54296875" customWidth="1"/>
    <col min="15" max="15" width="11.54296875" customWidth="1"/>
  </cols>
  <sheetData>
    <row r="1" spans="1:1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5" customHeight="1">
      <c r="A2" s="104" t="s">
        <v>96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>
      <c r="A3" s="12"/>
      <c r="B3" s="79" t="s">
        <v>80</v>
      </c>
      <c r="C3" s="79"/>
      <c r="D3" s="13"/>
      <c r="E3" s="103" t="s">
        <v>81</v>
      </c>
      <c r="F3" s="103"/>
      <c r="G3" s="13"/>
      <c r="H3" s="103" t="s">
        <v>82</v>
      </c>
      <c r="I3" s="103"/>
      <c r="K3" s="103" t="s">
        <v>86</v>
      </c>
      <c r="L3" s="103"/>
    </row>
    <row r="4" spans="1:12">
      <c r="A4" s="14" t="s">
        <v>0</v>
      </c>
      <c r="B4" s="15" t="s">
        <v>1</v>
      </c>
      <c r="C4" s="15" t="s">
        <v>2</v>
      </c>
      <c r="D4" s="13"/>
      <c r="E4" s="15" t="s">
        <v>1</v>
      </c>
      <c r="F4" s="15" t="s">
        <v>2</v>
      </c>
      <c r="G4" s="13"/>
      <c r="H4" s="15" t="s">
        <v>1</v>
      </c>
      <c r="I4" s="15" t="s">
        <v>2</v>
      </c>
      <c r="K4" s="15" t="s">
        <v>1</v>
      </c>
      <c r="L4" s="15" t="s">
        <v>2</v>
      </c>
    </row>
    <row r="5" spans="1:12">
      <c r="A5" s="21" t="s">
        <v>3</v>
      </c>
      <c r="B5" s="22">
        <v>315577605</v>
      </c>
      <c r="C5" s="82">
        <v>0.86970981445237738</v>
      </c>
      <c r="D5" s="23"/>
      <c r="E5" s="24">
        <v>290165779</v>
      </c>
      <c r="F5" s="80">
        <v>0.8647562883176062</v>
      </c>
      <c r="G5" s="23"/>
      <c r="H5" s="24">
        <v>256302450</v>
      </c>
      <c r="I5" s="80">
        <v>0.85755310211315161</v>
      </c>
      <c r="K5" s="24">
        <v>264773384</v>
      </c>
      <c r="L5" s="85">
        <f>K5/309030412</f>
        <v>0.85678746724772192</v>
      </c>
    </row>
    <row r="6" spans="1:12">
      <c r="A6" s="16" t="s">
        <v>4</v>
      </c>
      <c r="B6" s="17">
        <v>21448361</v>
      </c>
      <c r="C6" s="83">
        <v>5.9110183264169225E-2</v>
      </c>
      <c r="D6" s="13"/>
      <c r="E6" s="18">
        <v>21017588</v>
      </c>
      <c r="F6" s="81">
        <v>6.2636922420368044E-2</v>
      </c>
      <c r="G6" s="13"/>
      <c r="H6" s="18">
        <v>19429885</v>
      </c>
      <c r="I6" s="81">
        <v>6.5009749830529484E-2</v>
      </c>
      <c r="K6" s="18">
        <v>24764637</v>
      </c>
      <c r="L6" s="86">
        <f t="shared" ref="L6:L8" si="0">K6/309030412</f>
        <v>8.013656921248255E-2</v>
      </c>
    </row>
    <row r="7" spans="1:12">
      <c r="A7" s="21" t="s">
        <v>5</v>
      </c>
      <c r="B7" s="22">
        <v>13221990</v>
      </c>
      <c r="C7" s="82">
        <v>3.6438879969290558E-2</v>
      </c>
      <c r="D7" s="23"/>
      <c r="E7" s="24">
        <v>13122827</v>
      </c>
      <c r="F7" s="80">
        <v>3.9108840497535262E-2</v>
      </c>
      <c r="G7" s="23"/>
      <c r="H7" s="24">
        <v>13612935</v>
      </c>
      <c r="I7" s="80">
        <v>4.5547027108459925E-2</v>
      </c>
      <c r="K7" s="24">
        <v>16118648</v>
      </c>
      <c r="L7" s="85">
        <f t="shared" si="0"/>
        <v>5.2158775881255337E-2</v>
      </c>
    </row>
    <row r="8" spans="1:12">
      <c r="A8" s="16" t="s">
        <v>6</v>
      </c>
      <c r="B8" s="17">
        <v>12605952</v>
      </c>
      <c r="C8" s="83">
        <v>3.4741122314162869E-2</v>
      </c>
      <c r="D8" s="13"/>
      <c r="E8" s="18">
        <v>11240113</v>
      </c>
      <c r="F8" s="81">
        <v>3.3497948764490498E-2</v>
      </c>
      <c r="G8" s="13"/>
      <c r="H8" s="18">
        <v>9531207</v>
      </c>
      <c r="I8" s="81">
        <v>3.1890120947859008E-2</v>
      </c>
      <c r="K8" s="18">
        <v>3373743</v>
      </c>
      <c r="L8" s="86">
        <f t="shared" si="0"/>
        <v>1.0917187658540222E-2</v>
      </c>
    </row>
    <row r="9" spans="1:12">
      <c r="A9" s="19" t="s">
        <v>7</v>
      </c>
      <c r="B9" s="20">
        <v>362853908</v>
      </c>
      <c r="C9" s="13"/>
      <c r="D9" s="13"/>
      <c r="E9" s="78">
        <v>335546307</v>
      </c>
      <c r="F9" s="13"/>
      <c r="G9" s="13"/>
      <c r="H9" s="78">
        <v>298876477</v>
      </c>
      <c r="I9" s="13"/>
      <c r="K9" s="78">
        <f>SUM(K5:K8)</f>
        <v>309030412</v>
      </c>
      <c r="L9" s="13"/>
    </row>
    <row r="10" spans="1:12">
      <c r="A10" s="105" t="s">
        <v>8</v>
      </c>
      <c r="B10" s="105"/>
      <c r="C10" s="105"/>
      <c r="D10" s="11"/>
    </row>
  </sheetData>
  <mergeCells count="5">
    <mergeCell ref="E3:F3"/>
    <mergeCell ref="A2:L2"/>
    <mergeCell ref="A10:C10"/>
    <mergeCell ref="H3:I3"/>
    <mergeCell ref="K3:L3"/>
  </mergeCells>
  <hyperlinks>
    <hyperlink ref="A10:C10" r:id="rId1" display="Source: Iowa College Student Aid Commission" xr:uid="{00000000-0004-0000-0000-000000000000}"/>
  </hyperlinks>
  <pageMargins left="0.7" right="0.7" top="0.75" bottom="0.75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58"/>
  <sheetViews>
    <sheetView topLeftCell="C1" workbookViewId="0">
      <selection activeCell="G26" sqref="G26"/>
    </sheetView>
  </sheetViews>
  <sheetFormatPr defaultRowHeight="14.5"/>
  <cols>
    <col min="1" max="1" width="6.90625" customWidth="1"/>
    <col min="2" max="2" width="15.90625" customWidth="1"/>
    <col min="3" max="3" width="11.6328125" customWidth="1"/>
    <col min="4" max="4" width="12.36328125" customWidth="1"/>
    <col min="5" max="5" width="1" customWidth="1"/>
    <col min="6" max="6" width="11.6328125" style="3" customWidth="1"/>
    <col min="7" max="7" width="12.08984375" customWidth="1"/>
    <col min="8" max="8" width="1" customWidth="1"/>
    <col min="9" max="9" width="10.54296875" customWidth="1"/>
    <col min="10" max="10" width="12" customWidth="1"/>
    <col min="11" max="11" width="1" customWidth="1"/>
    <col min="12" max="12" width="11.36328125" style="3" customWidth="1"/>
    <col min="13" max="13" width="11.08984375" customWidth="1"/>
  </cols>
  <sheetData>
    <row r="2" spans="1:13">
      <c r="A2" s="109" t="s">
        <v>87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>
      <c r="A3" s="25"/>
      <c r="B3" s="26"/>
      <c r="C3" s="107" t="s">
        <v>83</v>
      </c>
      <c r="D3" s="107"/>
      <c r="E3" s="27"/>
      <c r="F3" s="107" t="s">
        <v>9</v>
      </c>
      <c r="G3" s="107"/>
      <c r="H3" s="27"/>
      <c r="I3" s="107" t="s">
        <v>10</v>
      </c>
      <c r="J3" s="107"/>
      <c r="K3" s="27"/>
      <c r="L3" s="107" t="s">
        <v>11</v>
      </c>
      <c r="M3" s="107"/>
    </row>
    <row r="4" spans="1:13">
      <c r="A4" s="25"/>
      <c r="B4" s="26"/>
      <c r="C4" s="108"/>
      <c r="D4" s="108"/>
      <c r="E4" s="27"/>
      <c r="F4" s="108"/>
      <c r="G4" s="108"/>
      <c r="H4" s="27"/>
      <c r="I4" s="108"/>
      <c r="J4" s="108"/>
      <c r="K4" s="27"/>
      <c r="L4" s="108"/>
      <c r="M4" s="108"/>
    </row>
    <row r="5" spans="1:13" s="6" customFormat="1" ht="30" customHeight="1">
      <c r="A5" s="12" t="s">
        <v>12</v>
      </c>
      <c r="B5" s="12" t="s">
        <v>13</v>
      </c>
      <c r="C5" s="12" t="s">
        <v>14</v>
      </c>
      <c r="D5" s="12" t="s">
        <v>15</v>
      </c>
      <c r="E5" s="12"/>
      <c r="F5" s="28" t="s">
        <v>14</v>
      </c>
      <c r="G5" s="12" t="s">
        <v>15</v>
      </c>
      <c r="H5" s="12"/>
      <c r="I5" s="12" t="s">
        <v>14</v>
      </c>
      <c r="J5" s="12" t="s">
        <v>15</v>
      </c>
      <c r="K5" s="12"/>
      <c r="L5" s="28" t="s">
        <v>14</v>
      </c>
      <c r="M5" s="12" t="s">
        <v>15</v>
      </c>
    </row>
    <row r="6" spans="1:13">
      <c r="A6" s="38">
        <v>1</v>
      </c>
      <c r="B6" s="39" t="s">
        <v>64</v>
      </c>
      <c r="C6" s="40">
        <v>149</v>
      </c>
      <c r="D6" s="93">
        <v>95457</v>
      </c>
      <c r="E6" s="41"/>
      <c r="F6" s="42">
        <v>282</v>
      </c>
      <c r="G6" s="99">
        <v>289028</v>
      </c>
      <c r="H6" s="41"/>
      <c r="I6" s="87">
        <v>0</v>
      </c>
      <c r="J6" s="89">
        <v>0</v>
      </c>
      <c r="K6" s="41"/>
      <c r="L6" s="42">
        <v>1</v>
      </c>
      <c r="M6" s="96">
        <v>1133</v>
      </c>
    </row>
    <row r="7" spans="1:13">
      <c r="A7" s="25">
        <v>2</v>
      </c>
      <c r="B7" s="26" t="s">
        <v>65</v>
      </c>
      <c r="C7" s="29">
        <v>114</v>
      </c>
      <c r="D7" s="94">
        <v>76824</v>
      </c>
      <c r="E7" s="31"/>
      <c r="F7" s="32">
        <v>184</v>
      </c>
      <c r="G7" s="100">
        <v>190044</v>
      </c>
      <c r="H7" s="31"/>
      <c r="I7" s="88">
        <v>0</v>
      </c>
      <c r="J7" s="91">
        <v>0</v>
      </c>
      <c r="K7" s="31"/>
      <c r="L7" s="32">
        <v>7</v>
      </c>
      <c r="M7" s="97">
        <v>24926</v>
      </c>
    </row>
    <row r="8" spans="1:13">
      <c r="A8" s="38">
        <v>3</v>
      </c>
      <c r="B8" s="39" t="s">
        <v>66</v>
      </c>
      <c r="C8" s="40">
        <v>80</v>
      </c>
      <c r="D8" s="93">
        <v>58916</v>
      </c>
      <c r="E8" s="41"/>
      <c r="F8" s="42">
        <v>92</v>
      </c>
      <c r="G8" s="99">
        <v>123600</v>
      </c>
      <c r="H8" s="41"/>
      <c r="I8" s="87">
        <v>0</v>
      </c>
      <c r="J8" s="89">
        <v>0</v>
      </c>
      <c r="K8" s="41"/>
      <c r="L8" s="42">
        <v>13</v>
      </c>
      <c r="M8" s="96">
        <v>56650</v>
      </c>
    </row>
    <row r="9" spans="1:13">
      <c r="A9" s="25">
        <v>4</v>
      </c>
      <c r="B9" s="26" t="s">
        <v>67</v>
      </c>
      <c r="C9" s="29">
        <v>83</v>
      </c>
      <c r="D9" s="94">
        <v>56669</v>
      </c>
      <c r="E9" s="31"/>
      <c r="F9" s="32">
        <v>157</v>
      </c>
      <c r="G9" s="100">
        <v>185166</v>
      </c>
      <c r="H9" s="31"/>
      <c r="I9" s="88">
        <v>0</v>
      </c>
      <c r="J9" s="91">
        <v>0</v>
      </c>
      <c r="K9" s="31"/>
      <c r="L9" s="32">
        <v>2</v>
      </c>
      <c r="M9" s="97">
        <v>8498</v>
      </c>
    </row>
    <row r="10" spans="1:13">
      <c r="A10" s="38">
        <v>5</v>
      </c>
      <c r="B10" s="39" t="s">
        <v>68</v>
      </c>
      <c r="C10" s="40">
        <v>170</v>
      </c>
      <c r="D10" s="93">
        <v>118190</v>
      </c>
      <c r="E10" s="41"/>
      <c r="F10" s="42">
        <v>347</v>
      </c>
      <c r="G10" s="99">
        <v>346521</v>
      </c>
      <c r="H10" s="41"/>
      <c r="I10" s="87">
        <v>0</v>
      </c>
      <c r="J10" s="89">
        <v>0</v>
      </c>
      <c r="K10" s="41"/>
      <c r="L10" s="42">
        <v>26</v>
      </c>
      <c r="M10" s="96">
        <v>88500</v>
      </c>
    </row>
    <row r="11" spans="1:13">
      <c r="A11" s="25">
        <v>6</v>
      </c>
      <c r="B11" s="26" t="s">
        <v>74</v>
      </c>
      <c r="C11" s="29">
        <v>46</v>
      </c>
      <c r="D11" s="94">
        <v>32914</v>
      </c>
      <c r="E11" s="31"/>
      <c r="F11" s="32">
        <v>106</v>
      </c>
      <c r="G11" s="100">
        <v>108733</v>
      </c>
      <c r="H11" s="31"/>
      <c r="I11" s="33">
        <v>1</v>
      </c>
      <c r="J11" s="91">
        <v>300</v>
      </c>
      <c r="K11" s="31"/>
      <c r="L11" s="32">
        <v>14</v>
      </c>
      <c r="M11" s="97">
        <v>52684</v>
      </c>
    </row>
    <row r="12" spans="1:13">
      <c r="A12" s="38">
        <v>7</v>
      </c>
      <c r="B12" s="39" t="s">
        <v>69</v>
      </c>
      <c r="C12" s="40">
        <v>210</v>
      </c>
      <c r="D12" s="93">
        <v>135257</v>
      </c>
      <c r="E12" s="41"/>
      <c r="F12" s="42">
        <v>267</v>
      </c>
      <c r="G12" s="99">
        <v>299703</v>
      </c>
      <c r="H12" s="41"/>
      <c r="I12" s="43">
        <v>0</v>
      </c>
      <c r="J12" s="90">
        <v>0</v>
      </c>
      <c r="K12" s="41"/>
      <c r="L12" s="42">
        <v>56</v>
      </c>
      <c r="M12" s="96">
        <v>208984</v>
      </c>
    </row>
    <row r="13" spans="1:13">
      <c r="A13" s="25">
        <v>9</v>
      </c>
      <c r="B13" s="26" t="s">
        <v>70</v>
      </c>
      <c r="C13" s="29">
        <v>152</v>
      </c>
      <c r="D13" s="94">
        <v>95295</v>
      </c>
      <c r="E13" s="31"/>
      <c r="F13" s="32">
        <v>409</v>
      </c>
      <c r="G13" s="100">
        <v>367359</v>
      </c>
      <c r="H13" s="31"/>
      <c r="I13" s="33">
        <v>0</v>
      </c>
      <c r="J13" s="92">
        <v>0</v>
      </c>
      <c r="K13" s="31"/>
      <c r="L13" s="32">
        <v>6</v>
      </c>
      <c r="M13" s="97">
        <v>12382</v>
      </c>
    </row>
    <row r="14" spans="1:13">
      <c r="A14" s="38">
        <v>10</v>
      </c>
      <c r="B14" s="39" t="s">
        <v>71</v>
      </c>
      <c r="C14" s="40">
        <v>520</v>
      </c>
      <c r="D14" s="93">
        <v>331381</v>
      </c>
      <c r="E14" s="41"/>
      <c r="F14" s="42">
        <v>803</v>
      </c>
      <c r="G14" s="99">
        <v>894052</v>
      </c>
      <c r="H14" s="41"/>
      <c r="I14" s="43">
        <v>0</v>
      </c>
      <c r="J14" s="90">
        <v>0</v>
      </c>
      <c r="K14" s="41"/>
      <c r="L14" s="42">
        <v>32</v>
      </c>
      <c r="M14" s="96">
        <v>119536</v>
      </c>
    </row>
    <row r="15" spans="1:13">
      <c r="A15" s="25">
        <v>11</v>
      </c>
      <c r="B15" s="26" t="s">
        <v>72</v>
      </c>
      <c r="C15" s="29">
        <v>597</v>
      </c>
      <c r="D15" s="94">
        <v>358459</v>
      </c>
      <c r="E15" s="31"/>
      <c r="F15" s="32">
        <v>803</v>
      </c>
      <c r="G15" s="100">
        <v>828609</v>
      </c>
      <c r="H15" s="31"/>
      <c r="I15" s="33">
        <v>0</v>
      </c>
      <c r="J15" s="92">
        <v>0</v>
      </c>
      <c r="K15" s="31"/>
      <c r="L15" s="32">
        <v>64</v>
      </c>
      <c r="M15" s="97">
        <v>225476</v>
      </c>
    </row>
    <row r="16" spans="1:13">
      <c r="A16" s="38">
        <v>12</v>
      </c>
      <c r="B16" s="39" t="s">
        <v>73</v>
      </c>
      <c r="C16" s="40">
        <v>98</v>
      </c>
      <c r="D16" s="93">
        <v>71669</v>
      </c>
      <c r="E16" s="43"/>
      <c r="F16" s="42">
        <v>119</v>
      </c>
      <c r="G16" s="99">
        <v>130018</v>
      </c>
      <c r="H16" s="43"/>
      <c r="I16" s="43">
        <v>0</v>
      </c>
      <c r="J16" s="90">
        <v>0</v>
      </c>
      <c r="K16" s="41"/>
      <c r="L16" s="42">
        <v>59</v>
      </c>
      <c r="M16" s="96">
        <v>217634</v>
      </c>
    </row>
    <row r="17" spans="1:13">
      <c r="A17" s="25">
        <v>13</v>
      </c>
      <c r="B17" s="26" t="s">
        <v>75</v>
      </c>
      <c r="C17" s="29">
        <v>128</v>
      </c>
      <c r="D17" s="94">
        <v>84131</v>
      </c>
      <c r="E17" s="31"/>
      <c r="F17" s="32">
        <v>266</v>
      </c>
      <c r="G17" s="100">
        <v>262304</v>
      </c>
      <c r="H17" s="31"/>
      <c r="I17" s="33">
        <v>0</v>
      </c>
      <c r="J17" s="92">
        <v>0</v>
      </c>
      <c r="K17" s="31"/>
      <c r="L17" s="32">
        <v>17</v>
      </c>
      <c r="M17" s="97">
        <v>73646</v>
      </c>
    </row>
    <row r="18" spans="1:13">
      <c r="A18" s="38">
        <v>14</v>
      </c>
      <c r="B18" s="39" t="s">
        <v>76</v>
      </c>
      <c r="C18" s="40">
        <v>64</v>
      </c>
      <c r="D18" s="93">
        <v>48843</v>
      </c>
      <c r="E18" s="41"/>
      <c r="F18" s="42">
        <v>72</v>
      </c>
      <c r="G18" s="99">
        <v>95155</v>
      </c>
      <c r="H18" s="41"/>
      <c r="I18" s="43">
        <v>0</v>
      </c>
      <c r="J18" s="90">
        <v>0</v>
      </c>
      <c r="K18" s="41"/>
      <c r="L18" s="42">
        <v>34</v>
      </c>
      <c r="M18" s="96">
        <v>146670</v>
      </c>
    </row>
    <row r="19" spans="1:13">
      <c r="A19" s="25">
        <v>15</v>
      </c>
      <c r="B19" s="26" t="s">
        <v>77</v>
      </c>
      <c r="C19" s="29">
        <v>142</v>
      </c>
      <c r="D19" s="94">
        <v>92016</v>
      </c>
      <c r="E19" s="31"/>
      <c r="F19" s="32">
        <v>344</v>
      </c>
      <c r="G19" s="100">
        <v>384688</v>
      </c>
      <c r="H19" s="31"/>
      <c r="I19" s="33">
        <v>0</v>
      </c>
      <c r="J19" s="92">
        <v>0</v>
      </c>
      <c r="K19" s="31"/>
      <c r="L19" s="32">
        <v>56</v>
      </c>
      <c r="M19" s="97">
        <v>179467</v>
      </c>
    </row>
    <row r="20" spans="1:13">
      <c r="A20" s="38">
        <v>16</v>
      </c>
      <c r="B20" s="39" t="s">
        <v>92</v>
      </c>
      <c r="C20" s="40">
        <v>89</v>
      </c>
      <c r="D20" s="93">
        <v>65225</v>
      </c>
      <c r="E20" s="41"/>
      <c r="F20" s="42">
        <v>154</v>
      </c>
      <c r="G20" s="99">
        <v>189580</v>
      </c>
      <c r="H20" s="41"/>
      <c r="I20" s="43">
        <v>0</v>
      </c>
      <c r="J20" s="90">
        <v>0</v>
      </c>
      <c r="K20" s="41"/>
      <c r="L20" s="42">
        <v>22</v>
      </c>
      <c r="M20" s="96">
        <v>80243</v>
      </c>
    </row>
    <row r="21" spans="1:13">
      <c r="A21" s="14"/>
      <c r="B21" s="34" t="s">
        <v>7</v>
      </c>
      <c r="C21" s="35">
        <v>2642</v>
      </c>
      <c r="D21" s="95">
        <v>1721246</v>
      </c>
      <c r="E21" s="36"/>
      <c r="F21" s="36">
        <v>4405</v>
      </c>
      <c r="G21" s="95">
        <v>4694560</v>
      </c>
      <c r="H21" s="36"/>
      <c r="I21" s="36">
        <v>1</v>
      </c>
      <c r="J21" s="36">
        <v>300</v>
      </c>
      <c r="K21" s="36"/>
      <c r="L21" s="36">
        <v>409</v>
      </c>
      <c r="M21" s="98">
        <v>1496429</v>
      </c>
    </row>
    <row r="22" spans="1:13">
      <c r="A22" s="14"/>
      <c r="B22" s="34"/>
      <c r="C22" s="35"/>
      <c r="D22" s="35"/>
      <c r="E22" s="36"/>
      <c r="F22" s="36"/>
      <c r="G22" s="37"/>
      <c r="H22" s="36"/>
      <c r="I22" s="36"/>
      <c r="J22" s="35"/>
      <c r="K22" s="36"/>
      <c r="L22" s="36"/>
      <c r="M22" s="36"/>
    </row>
    <row r="23" spans="1:13">
      <c r="A23" s="14"/>
      <c r="B23" s="34"/>
      <c r="C23" s="35"/>
      <c r="D23" s="35"/>
      <c r="E23" s="36"/>
      <c r="F23" s="36"/>
      <c r="G23" s="37"/>
      <c r="H23" s="36"/>
      <c r="I23" s="36"/>
      <c r="J23" s="35"/>
      <c r="K23" s="36"/>
      <c r="L23" s="36"/>
      <c r="M23" s="36"/>
    </row>
    <row r="24" spans="1:13">
      <c r="A24" s="14"/>
      <c r="B24" s="34"/>
      <c r="C24" s="35"/>
      <c r="D24" s="35"/>
      <c r="E24" s="36"/>
      <c r="F24" s="36"/>
      <c r="G24" s="37"/>
      <c r="H24" s="36"/>
      <c r="I24" s="36"/>
      <c r="J24" s="35"/>
      <c r="K24" s="36"/>
      <c r="L24" s="36"/>
      <c r="M24" s="36"/>
    </row>
    <row r="25" spans="1:13">
      <c r="A25" s="14"/>
      <c r="B25" s="34"/>
      <c r="C25" s="35"/>
      <c r="D25" s="35"/>
      <c r="E25" s="36"/>
      <c r="F25" s="36"/>
      <c r="G25" s="37"/>
      <c r="H25" s="36"/>
      <c r="I25" s="36"/>
      <c r="J25" s="35"/>
      <c r="K25" s="36"/>
      <c r="L25" s="36"/>
      <c r="M25" s="36"/>
    </row>
    <row r="26" spans="1:13">
      <c r="A26" s="14"/>
      <c r="B26" s="34"/>
      <c r="C26" s="35"/>
      <c r="D26" s="35"/>
      <c r="E26" s="36"/>
      <c r="F26" s="36"/>
      <c r="G26" s="37"/>
      <c r="H26" s="36"/>
      <c r="I26" s="36"/>
      <c r="J26" s="35"/>
      <c r="K26" s="36"/>
      <c r="L26" s="36"/>
      <c r="M26" s="36"/>
    </row>
    <row r="27" spans="1:13">
      <c r="A27" s="14"/>
      <c r="B27" s="34"/>
      <c r="C27" s="35"/>
      <c r="D27" s="35"/>
      <c r="E27" s="36"/>
      <c r="F27" s="36"/>
      <c r="G27" s="37"/>
      <c r="H27" s="36"/>
      <c r="I27" s="36"/>
      <c r="J27" s="35"/>
      <c r="K27" s="36"/>
      <c r="L27" s="36"/>
      <c r="M27" s="36"/>
    </row>
    <row r="28" spans="1:13">
      <c r="A28" s="14"/>
      <c r="B28" s="34"/>
      <c r="C28" s="35"/>
      <c r="D28" s="35"/>
      <c r="E28" s="36"/>
      <c r="F28" s="36"/>
      <c r="G28" s="37"/>
      <c r="H28" s="36"/>
      <c r="I28" s="36"/>
      <c r="J28" s="35"/>
      <c r="K28" s="36"/>
      <c r="L28" s="36"/>
      <c r="M28" s="36"/>
    </row>
    <row r="29" spans="1:13">
      <c r="A29" s="14"/>
      <c r="B29" s="34"/>
      <c r="C29" s="35"/>
      <c r="D29" s="35"/>
      <c r="E29" s="36"/>
      <c r="F29" s="36"/>
      <c r="G29" s="37"/>
      <c r="H29" s="36"/>
      <c r="I29" s="36"/>
      <c r="J29" s="35"/>
      <c r="K29" s="36"/>
      <c r="L29" s="36"/>
      <c r="M29" s="36"/>
    </row>
    <row r="30" spans="1:13">
      <c r="A30" s="14"/>
      <c r="B30" s="34"/>
      <c r="C30" s="35"/>
      <c r="D30" s="35"/>
      <c r="E30" s="36"/>
      <c r="F30" s="36"/>
      <c r="G30" s="37"/>
      <c r="H30" s="36"/>
      <c r="I30" s="36"/>
      <c r="J30" s="35"/>
      <c r="K30" s="36"/>
      <c r="L30" s="36"/>
      <c r="M30" s="36"/>
    </row>
    <row r="31" spans="1:13">
      <c r="A31" s="14"/>
      <c r="B31" s="34"/>
      <c r="C31" s="35"/>
      <c r="D31" s="35"/>
      <c r="E31" s="36"/>
      <c r="F31" s="36"/>
      <c r="G31" s="37"/>
      <c r="H31" s="36"/>
      <c r="I31" s="36"/>
      <c r="J31" s="35"/>
      <c r="K31" s="36"/>
      <c r="L31" s="36"/>
      <c r="M31" s="36"/>
    </row>
    <row r="32" spans="1:13">
      <c r="A32" s="14"/>
      <c r="B32" s="34"/>
      <c r="C32" s="35"/>
      <c r="D32" s="35"/>
      <c r="E32" s="36"/>
      <c r="F32" s="36"/>
      <c r="G32" s="37"/>
      <c r="H32" s="36"/>
      <c r="I32" s="36"/>
      <c r="J32" s="35"/>
      <c r="K32" s="36"/>
      <c r="L32" s="36"/>
      <c r="M32" s="36"/>
    </row>
    <row r="33" spans="1:13">
      <c r="A33" s="14"/>
      <c r="B33" s="34"/>
      <c r="C33" s="35"/>
      <c r="D33" s="35"/>
      <c r="E33" s="36"/>
      <c r="F33" s="36"/>
      <c r="G33" s="37"/>
      <c r="H33" s="36"/>
      <c r="I33" s="36"/>
      <c r="J33" s="35"/>
      <c r="K33" s="36"/>
      <c r="L33" s="36"/>
      <c r="M33" s="36"/>
    </row>
    <row r="34" spans="1:13">
      <c r="A34" s="109" t="s">
        <v>88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</row>
    <row r="35" spans="1:13">
      <c r="A35" s="13"/>
      <c r="B35" s="13"/>
      <c r="C35" s="107" t="s">
        <v>29</v>
      </c>
      <c r="D35" s="107"/>
      <c r="E35" s="27"/>
      <c r="F35" s="107" t="s">
        <v>30</v>
      </c>
      <c r="G35" s="107"/>
      <c r="H35" s="27"/>
      <c r="I35" s="107" t="s">
        <v>84</v>
      </c>
      <c r="J35" s="107"/>
      <c r="L35"/>
    </row>
    <row r="36" spans="1:13">
      <c r="A36" s="13"/>
      <c r="B36" s="13"/>
      <c r="C36" s="108"/>
      <c r="D36" s="108"/>
      <c r="E36" s="27"/>
      <c r="F36" s="108"/>
      <c r="G36" s="108"/>
      <c r="H36" s="27"/>
      <c r="I36" s="108"/>
      <c r="J36" s="108"/>
      <c r="L36"/>
    </row>
    <row r="37" spans="1:13" s="6" customFormat="1" ht="30" customHeight="1">
      <c r="A37" s="12" t="s">
        <v>12</v>
      </c>
      <c r="B37" s="12" t="s">
        <v>13</v>
      </c>
      <c r="C37" s="12" t="s">
        <v>14</v>
      </c>
      <c r="D37" s="12" t="s">
        <v>15</v>
      </c>
      <c r="E37" s="12"/>
      <c r="F37" s="28" t="s">
        <v>14</v>
      </c>
      <c r="G37" s="12" t="s">
        <v>15</v>
      </c>
      <c r="H37" s="12"/>
      <c r="I37" s="12" t="s">
        <v>14</v>
      </c>
      <c r="J37" s="12" t="s">
        <v>15</v>
      </c>
    </row>
    <row r="38" spans="1:13">
      <c r="A38" s="38">
        <v>1</v>
      </c>
      <c r="B38" s="39" t="s">
        <v>64</v>
      </c>
      <c r="C38" s="43">
        <v>14</v>
      </c>
      <c r="D38" s="93">
        <v>43520</v>
      </c>
      <c r="E38" s="43"/>
      <c r="F38" s="42">
        <v>4</v>
      </c>
      <c r="G38" s="93">
        <v>7500</v>
      </c>
      <c r="H38" s="43"/>
      <c r="I38" s="40">
        <v>450</v>
      </c>
      <c r="J38" s="93">
        <v>436638</v>
      </c>
      <c r="L38"/>
    </row>
    <row r="39" spans="1:13">
      <c r="A39" s="25">
        <v>2</v>
      </c>
      <c r="B39" s="26" t="s">
        <v>65</v>
      </c>
      <c r="C39" s="33">
        <v>9</v>
      </c>
      <c r="D39" s="94">
        <v>27435</v>
      </c>
      <c r="E39" s="33"/>
      <c r="F39" s="32">
        <v>5</v>
      </c>
      <c r="G39" s="94">
        <v>19375</v>
      </c>
      <c r="H39" s="33"/>
      <c r="I39" s="29">
        <v>319</v>
      </c>
      <c r="J39" s="94">
        <v>338604</v>
      </c>
      <c r="L39"/>
    </row>
    <row r="40" spans="1:13">
      <c r="A40" s="38">
        <v>3</v>
      </c>
      <c r="B40" s="39" t="s">
        <v>66</v>
      </c>
      <c r="C40" s="43">
        <v>8</v>
      </c>
      <c r="D40" s="93">
        <v>28730</v>
      </c>
      <c r="E40" s="43"/>
      <c r="F40" s="42">
        <v>2</v>
      </c>
      <c r="G40" s="93">
        <v>7500</v>
      </c>
      <c r="H40" s="43"/>
      <c r="I40" s="40">
        <v>196</v>
      </c>
      <c r="J40" s="93">
        <v>277396</v>
      </c>
      <c r="L40"/>
    </row>
    <row r="41" spans="1:13">
      <c r="A41" s="25">
        <v>4</v>
      </c>
      <c r="B41" s="26" t="s">
        <v>67</v>
      </c>
      <c r="C41" s="33">
        <v>9</v>
      </c>
      <c r="D41" s="94">
        <v>42902</v>
      </c>
      <c r="E41" s="33"/>
      <c r="F41" s="32">
        <v>0</v>
      </c>
      <c r="G41" s="94">
        <v>0</v>
      </c>
      <c r="H41" s="33">
        <v>2</v>
      </c>
      <c r="I41" s="29">
        <v>251</v>
      </c>
      <c r="J41" s="94">
        <v>293235</v>
      </c>
      <c r="L41"/>
    </row>
    <row r="42" spans="1:13">
      <c r="A42" s="38">
        <v>5</v>
      </c>
      <c r="B42" s="39" t="s">
        <v>68</v>
      </c>
      <c r="C42" s="43">
        <v>24</v>
      </c>
      <c r="D42" s="93">
        <v>79711</v>
      </c>
      <c r="E42" s="43"/>
      <c r="F42" s="42">
        <v>9</v>
      </c>
      <c r="G42" s="93">
        <v>26149</v>
      </c>
      <c r="H42" s="43"/>
      <c r="I42" s="40">
        <v>576</v>
      </c>
      <c r="J42" s="93">
        <v>659071</v>
      </c>
      <c r="L42"/>
    </row>
    <row r="43" spans="1:13">
      <c r="A43" s="25">
        <v>6</v>
      </c>
      <c r="B43" s="26" t="s">
        <v>74</v>
      </c>
      <c r="C43" s="33">
        <v>7</v>
      </c>
      <c r="D43" s="94">
        <v>24479</v>
      </c>
      <c r="E43" s="33"/>
      <c r="F43" s="32">
        <v>1</v>
      </c>
      <c r="G43" s="94">
        <v>1875</v>
      </c>
      <c r="H43" s="33"/>
      <c r="I43" s="29">
        <v>175</v>
      </c>
      <c r="J43" s="94">
        <v>220985</v>
      </c>
      <c r="L43"/>
    </row>
    <row r="44" spans="1:13">
      <c r="A44" s="38">
        <v>7</v>
      </c>
      <c r="B44" s="39" t="s">
        <v>69</v>
      </c>
      <c r="C44" s="43">
        <v>22</v>
      </c>
      <c r="D44" s="93">
        <v>70705</v>
      </c>
      <c r="E44" s="43"/>
      <c r="F44" s="42">
        <v>5</v>
      </c>
      <c r="G44" s="93">
        <v>16875</v>
      </c>
      <c r="H44" s="43"/>
      <c r="I44" s="40">
        <v>560</v>
      </c>
      <c r="J44" s="93">
        <v>731524</v>
      </c>
      <c r="L44"/>
    </row>
    <row r="45" spans="1:13">
      <c r="A45" s="25">
        <v>9</v>
      </c>
      <c r="B45" s="26" t="s">
        <v>70</v>
      </c>
      <c r="C45" s="33">
        <v>18</v>
      </c>
      <c r="D45" s="94">
        <v>48195</v>
      </c>
      <c r="E45" s="33"/>
      <c r="F45" s="32">
        <v>4</v>
      </c>
      <c r="G45" s="94">
        <v>10326</v>
      </c>
      <c r="H45" s="33"/>
      <c r="I45" s="29">
        <v>589</v>
      </c>
      <c r="J45" s="94">
        <v>533557</v>
      </c>
      <c r="L45"/>
    </row>
    <row r="46" spans="1:13">
      <c r="A46" s="38">
        <v>10</v>
      </c>
      <c r="B46" s="39" t="s">
        <v>71</v>
      </c>
      <c r="C46" s="43">
        <v>48</v>
      </c>
      <c r="D46" s="93">
        <v>161217</v>
      </c>
      <c r="E46" s="43"/>
      <c r="F46" s="42">
        <v>14</v>
      </c>
      <c r="G46" s="93">
        <v>44682</v>
      </c>
      <c r="H46" s="43"/>
      <c r="I46" s="40">
        <v>1417</v>
      </c>
      <c r="J46" s="93">
        <v>1550868</v>
      </c>
      <c r="L46"/>
    </row>
    <row r="47" spans="1:13">
      <c r="A47" s="25">
        <v>11</v>
      </c>
      <c r="B47" s="26" t="s">
        <v>72</v>
      </c>
      <c r="C47" s="33">
        <v>60</v>
      </c>
      <c r="D47" s="94">
        <v>162396</v>
      </c>
      <c r="E47" s="33"/>
      <c r="F47" s="32">
        <v>30</v>
      </c>
      <c r="G47" s="94">
        <v>66735</v>
      </c>
      <c r="H47" s="33"/>
      <c r="I47" s="29">
        <v>1554</v>
      </c>
      <c r="J47" s="94">
        <v>1641675</v>
      </c>
      <c r="L47"/>
    </row>
    <row r="48" spans="1:13">
      <c r="A48" s="38">
        <v>12</v>
      </c>
      <c r="B48" s="39" t="s">
        <v>73</v>
      </c>
      <c r="C48" s="45">
        <v>23</v>
      </c>
      <c r="D48" s="101">
        <v>77447</v>
      </c>
      <c r="E48" s="23"/>
      <c r="F48" s="47">
        <v>3</v>
      </c>
      <c r="G48" s="101">
        <v>5638</v>
      </c>
      <c r="H48" s="23"/>
      <c r="I48" s="84">
        <v>302</v>
      </c>
      <c r="J48" s="101">
        <v>502406</v>
      </c>
      <c r="L48"/>
    </row>
    <row r="49" spans="1:13">
      <c r="A49" s="25">
        <v>13</v>
      </c>
      <c r="B49" s="26" t="s">
        <v>75</v>
      </c>
      <c r="C49" s="33">
        <v>15</v>
      </c>
      <c r="D49" s="94">
        <v>49770</v>
      </c>
      <c r="E49" s="33"/>
      <c r="F49" s="32">
        <v>6</v>
      </c>
      <c r="G49" s="94">
        <v>25160</v>
      </c>
      <c r="H49" s="33"/>
      <c r="I49" s="29">
        <v>432</v>
      </c>
      <c r="J49" s="94">
        <v>495011</v>
      </c>
      <c r="L49"/>
    </row>
    <row r="50" spans="1:13">
      <c r="A50" s="38">
        <v>14</v>
      </c>
      <c r="B50" s="39" t="s">
        <v>76</v>
      </c>
      <c r="C50" s="43">
        <v>2</v>
      </c>
      <c r="D50" s="93">
        <v>4786</v>
      </c>
      <c r="E50" s="43"/>
      <c r="F50" s="42">
        <v>2</v>
      </c>
      <c r="G50" s="93">
        <v>7500</v>
      </c>
      <c r="H50" s="43"/>
      <c r="I50" s="40">
        <v>174</v>
      </c>
      <c r="J50" s="93">
        <v>302954</v>
      </c>
      <c r="L50"/>
    </row>
    <row r="51" spans="1:13">
      <c r="A51" s="25">
        <v>15</v>
      </c>
      <c r="B51" s="26" t="s">
        <v>77</v>
      </c>
      <c r="C51" s="33">
        <v>14</v>
      </c>
      <c r="D51" s="94">
        <v>51438</v>
      </c>
      <c r="E51" s="33"/>
      <c r="F51" s="32">
        <v>6</v>
      </c>
      <c r="G51" s="94">
        <v>22918</v>
      </c>
      <c r="H51" s="33"/>
      <c r="I51" s="29">
        <v>562</v>
      </c>
      <c r="J51" s="94">
        <v>730527</v>
      </c>
      <c r="L51"/>
    </row>
    <row r="52" spans="1:13">
      <c r="A52" s="38">
        <v>16</v>
      </c>
      <c r="B52" s="39" t="s">
        <v>92</v>
      </c>
      <c r="C52" s="43">
        <v>14</v>
      </c>
      <c r="D52" s="93">
        <v>39312</v>
      </c>
      <c r="E52" s="43"/>
      <c r="F52" s="42">
        <v>0</v>
      </c>
      <c r="G52" s="93">
        <v>0</v>
      </c>
      <c r="H52" s="43"/>
      <c r="I52" s="40">
        <v>279</v>
      </c>
      <c r="J52" s="93">
        <v>374360</v>
      </c>
      <c r="L52"/>
    </row>
    <row r="53" spans="1:13">
      <c r="A53" s="14"/>
      <c r="B53" s="34" t="s">
        <v>7</v>
      </c>
      <c r="C53" s="36">
        <v>287</v>
      </c>
      <c r="D53" s="95">
        <v>912043</v>
      </c>
      <c r="E53" s="36"/>
      <c r="F53" s="36">
        <v>91</v>
      </c>
      <c r="G53" s="95">
        <v>262233</v>
      </c>
      <c r="H53" s="36"/>
      <c r="I53" s="36">
        <v>7836</v>
      </c>
      <c r="J53" s="95">
        <v>9088811</v>
      </c>
      <c r="K53" s="4"/>
      <c r="L53" s="9"/>
      <c r="M53" s="9"/>
    </row>
    <row r="54" spans="1:13">
      <c r="A54" s="106" t="s">
        <v>8</v>
      </c>
      <c r="B54" s="106"/>
    </row>
    <row r="58" spans="1:13">
      <c r="B58" s="8"/>
    </row>
  </sheetData>
  <mergeCells count="10">
    <mergeCell ref="A54:B54"/>
    <mergeCell ref="F3:G4"/>
    <mergeCell ref="A34:M34"/>
    <mergeCell ref="A2:M2"/>
    <mergeCell ref="C3:D4"/>
    <mergeCell ref="I3:J4"/>
    <mergeCell ref="L3:M4"/>
    <mergeCell ref="C35:D36"/>
    <mergeCell ref="F35:G36"/>
    <mergeCell ref="I35:J36"/>
  </mergeCells>
  <hyperlinks>
    <hyperlink ref="A54" r:id="rId1" xr:uid="{00000000-0004-0000-0100-000000000000}"/>
    <hyperlink ref="A54:B54" r:id="rId2" display="Source: Iowa College Student Aid Commission" xr:uid="{00000000-0004-0000-0100-000001000000}"/>
  </hyperlinks>
  <pageMargins left="0.7" right="0.7" top="0.75" bottom="0.75" header="0.3" footer="0.3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23"/>
  <sheetViews>
    <sheetView workbookViewId="0">
      <selection activeCell="E24" sqref="E24"/>
    </sheetView>
  </sheetViews>
  <sheetFormatPr defaultRowHeight="14.5"/>
  <cols>
    <col min="2" max="2" width="61.453125" customWidth="1"/>
    <col min="3" max="3" width="18" customWidth="1"/>
    <col min="4" max="4" width="18.08984375" customWidth="1"/>
  </cols>
  <sheetData>
    <row r="2" spans="1:4">
      <c r="A2" s="110" t="s">
        <v>89</v>
      </c>
      <c r="B2" s="110"/>
      <c r="C2" s="110"/>
      <c r="D2" s="110"/>
    </row>
    <row r="3" spans="1:4" ht="18.75" customHeight="1">
      <c r="A3" s="48"/>
      <c r="B3" s="49"/>
      <c r="C3" s="111" t="s">
        <v>31</v>
      </c>
      <c r="D3" s="111"/>
    </row>
    <row r="4" spans="1:4" ht="36" customHeight="1">
      <c r="A4" s="50" t="s">
        <v>12</v>
      </c>
      <c r="B4" s="51" t="s">
        <v>32</v>
      </c>
      <c r="C4" s="52" t="s">
        <v>33</v>
      </c>
      <c r="D4" s="53" t="s">
        <v>34</v>
      </c>
    </row>
    <row r="5" spans="1:4">
      <c r="A5" s="61" t="s">
        <v>35</v>
      </c>
      <c r="B5" s="62" t="s">
        <v>16</v>
      </c>
      <c r="C5" s="63">
        <v>1339</v>
      </c>
      <c r="D5" s="64">
        <v>4499014</v>
      </c>
    </row>
    <row r="6" spans="1:4">
      <c r="A6" s="54" t="s">
        <v>36</v>
      </c>
      <c r="B6" s="55" t="s">
        <v>17</v>
      </c>
      <c r="C6" s="56">
        <v>816</v>
      </c>
      <c r="D6" s="57">
        <v>3113926</v>
      </c>
    </row>
    <row r="7" spans="1:4">
      <c r="A7" s="61" t="s">
        <v>37</v>
      </c>
      <c r="B7" s="62" t="s">
        <v>18</v>
      </c>
      <c r="C7" s="63">
        <v>581</v>
      </c>
      <c r="D7" s="64">
        <v>2454603</v>
      </c>
    </row>
    <row r="8" spans="1:4">
      <c r="A8" s="54" t="s">
        <v>38</v>
      </c>
      <c r="B8" s="55" t="s">
        <v>19</v>
      </c>
      <c r="C8" s="56">
        <v>362</v>
      </c>
      <c r="D8" s="57">
        <v>1388940</v>
      </c>
    </row>
    <row r="9" spans="1:4">
      <c r="A9" s="61" t="s">
        <v>39</v>
      </c>
      <c r="B9" s="62" t="s">
        <v>20</v>
      </c>
      <c r="C9" s="63">
        <v>2378</v>
      </c>
      <c r="D9" s="64">
        <v>9264025</v>
      </c>
    </row>
    <row r="10" spans="1:4">
      <c r="A10" s="54" t="s">
        <v>40</v>
      </c>
      <c r="B10" s="55" t="s">
        <v>41</v>
      </c>
      <c r="C10" s="56">
        <v>392</v>
      </c>
      <c r="D10" s="57">
        <v>1567453</v>
      </c>
    </row>
    <row r="11" spans="1:4">
      <c r="A11" s="61" t="s">
        <v>40</v>
      </c>
      <c r="B11" s="62" t="s">
        <v>42</v>
      </c>
      <c r="C11" s="63">
        <v>454</v>
      </c>
      <c r="D11" s="64">
        <v>1688431</v>
      </c>
    </row>
    <row r="12" spans="1:4">
      <c r="A12" s="54" t="s">
        <v>43</v>
      </c>
      <c r="B12" s="55" t="s">
        <v>21</v>
      </c>
      <c r="C12" s="56">
        <v>1512</v>
      </c>
      <c r="D12" s="57">
        <v>5599980</v>
      </c>
    </row>
    <row r="13" spans="1:4">
      <c r="A13" s="61" t="s">
        <v>44</v>
      </c>
      <c r="B13" s="62" t="s">
        <v>45</v>
      </c>
      <c r="C13" s="63">
        <v>2440</v>
      </c>
      <c r="D13" s="64">
        <v>8445132</v>
      </c>
    </row>
    <row r="14" spans="1:4">
      <c r="A14" s="54" t="s">
        <v>46</v>
      </c>
      <c r="B14" s="55" t="s">
        <v>23</v>
      </c>
      <c r="C14" s="56">
        <v>5493</v>
      </c>
      <c r="D14" s="57">
        <v>23411215</v>
      </c>
    </row>
    <row r="15" spans="1:4">
      <c r="A15" s="61" t="s">
        <v>47</v>
      </c>
      <c r="B15" s="62" t="s">
        <v>24</v>
      </c>
      <c r="C15" s="63">
        <v>5175</v>
      </c>
      <c r="D15" s="64">
        <v>17900564</v>
      </c>
    </row>
    <row r="16" spans="1:4">
      <c r="A16" s="54" t="s">
        <v>48</v>
      </c>
      <c r="B16" s="55" t="s">
        <v>25</v>
      </c>
      <c r="C16" s="56">
        <v>1955</v>
      </c>
      <c r="D16" s="57">
        <v>7439969</v>
      </c>
    </row>
    <row r="17" spans="1:4">
      <c r="A17" s="61" t="s">
        <v>49</v>
      </c>
      <c r="B17" s="62" t="s">
        <v>26</v>
      </c>
      <c r="C17" s="63">
        <v>2583</v>
      </c>
      <c r="D17" s="64">
        <v>9332186</v>
      </c>
    </row>
    <row r="18" spans="1:4">
      <c r="A18" s="54" t="s">
        <v>50</v>
      </c>
      <c r="B18" s="55" t="s">
        <v>51</v>
      </c>
      <c r="C18" s="56">
        <v>510</v>
      </c>
      <c r="D18" s="57">
        <v>2175417</v>
      </c>
    </row>
    <row r="19" spans="1:4">
      <c r="A19" s="61" t="s">
        <v>52</v>
      </c>
      <c r="B19" s="62" t="s">
        <v>28</v>
      </c>
      <c r="C19" s="63">
        <v>1546</v>
      </c>
      <c r="D19" s="64">
        <v>7612479</v>
      </c>
    </row>
    <row r="20" spans="1:4">
      <c r="A20" s="54" t="s">
        <v>53</v>
      </c>
      <c r="B20" s="55" t="s">
        <v>54</v>
      </c>
      <c r="C20" s="56">
        <v>982</v>
      </c>
      <c r="D20" s="57">
        <v>3739059</v>
      </c>
    </row>
    <row r="21" spans="1:4">
      <c r="A21" s="49"/>
      <c r="B21" s="58" t="s">
        <v>7</v>
      </c>
      <c r="C21" s="59">
        <f>SUM(C5:C20)</f>
        <v>28518</v>
      </c>
      <c r="D21" s="60">
        <f>SUM(D5:D20)</f>
        <v>109632393</v>
      </c>
    </row>
    <row r="22" spans="1:4" ht="15.5">
      <c r="A22" s="112" t="s">
        <v>55</v>
      </c>
      <c r="B22" s="112"/>
      <c r="C22" s="1"/>
      <c r="D22" s="2"/>
    </row>
    <row r="23" spans="1:4" ht="30.75" customHeight="1">
      <c r="A23" s="113" t="s">
        <v>90</v>
      </c>
      <c r="B23" s="113"/>
      <c r="C23" s="113"/>
    </row>
  </sheetData>
  <mergeCells count="4">
    <mergeCell ref="A2:D2"/>
    <mergeCell ref="C3:D3"/>
    <mergeCell ref="A22:B22"/>
    <mergeCell ref="A23:C23"/>
  </mergeCells>
  <hyperlinks>
    <hyperlink ref="A22" r:id="rId1" xr:uid="{00000000-0004-0000-0200-000000000000}"/>
  </hyperlinks>
  <pageMargins left="0.7" right="0.7" top="0.75" bottom="0.75" header="0.3" footer="0.3"/>
  <pageSetup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4"/>
  <sheetViews>
    <sheetView workbookViewId="0">
      <selection activeCell="F25" sqref="F25"/>
    </sheetView>
  </sheetViews>
  <sheetFormatPr defaultRowHeight="14.5"/>
  <cols>
    <col min="2" max="2" width="17" customWidth="1"/>
    <col min="3" max="3" width="12.54296875" customWidth="1"/>
    <col min="4" max="4" width="18.36328125" customWidth="1"/>
    <col min="5" max="5" width="0.90625" customWidth="1"/>
    <col min="6" max="6" width="12.54296875" customWidth="1"/>
    <col min="7" max="7" width="18.36328125" customWidth="1"/>
    <col min="8" max="8" width="0.90625" customWidth="1"/>
    <col min="9" max="9" width="12.54296875" customWidth="1"/>
    <col min="10" max="10" width="18.36328125" customWidth="1"/>
    <col min="12" max="12" width="11.90625" bestFit="1" customWidth="1"/>
  </cols>
  <sheetData>
    <row r="2" spans="1:10">
      <c r="A2" s="109" t="s">
        <v>91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>
      <c r="A3" s="25"/>
      <c r="B3" s="26"/>
      <c r="C3" s="107" t="s">
        <v>56</v>
      </c>
      <c r="D3" s="107"/>
      <c r="E3" s="27"/>
      <c r="F3" s="107" t="s">
        <v>57</v>
      </c>
      <c r="G3" s="107"/>
      <c r="H3" s="27"/>
      <c r="I3" s="107" t="s">
        <v>58</v>
      </c>
      <c r="J3" s="107"/>
    </row>
    <row r="4" spans="1:10">
      <c r="A4" s="25"/>
      <c r="B4" s="26"/>
      <c r="C4" s="108"/>
      <c r="D4" s="108"/>
      <c r="E4" s="27"/>
      <c r="F4" s="108"/>
      <c r="G4" s="108"/>
      <c r="H4" s="27"/>
      <c r="I4" s="108"/>
      <c r="J4" s="108"/>
    </row>
    <row r="5" spans="1:10" ht="30" customHeight="1">
      <c r="A5" s="12" t="s">
        <v>12</v>
      </c>
      <c r="B5" s="12" t="s">
        <v>13</v>
      </c>
      <c r="C5" s="12" t="s">
        <v>14</v>
      </c>
      <c r="D5" s="12" t="s">
        <v>59</v>
      </c>
      <c r="E5" s="12"/>
      <c r="F5" s="12" t="s">
        <v>14</v>
      </c>
      <c r="G5" s="12" t="s">
        <v>59</v>
      </c>
      <c r="H5" s="12"/>
      <c r="I5" s="12" t="s">
        <v>14</v>
      </c>
      <c r="J5" s="12" t="s">
        <v>59</v>
      </c>
    </row>
    <row r="6" spans="1:10">
      <c r="A6" s="38">
        <v>1</v>
      </c>
      <c r="B6" s="39" t="s">
        <v>64</v>
      </c>
      <c r="C6" s="43">
        <v>998</v>
      </c>
      <c r="D6" s="66">
        <v>2973534</v>
      </c>
      <c r="E6" s="44"/>
      <c r="F6" s="43">
        <v>929</v>
      </c>
      <c r="G6" s="66">
        <v>3634210</v>
      </c>
      <c r="H6" s="44"/>
      <c r="I6" s="43">
        <v>5</v>
      </c>
      <c r="J6" s="66">
        <v>31110</v>
      </c>
    </row>
    <row r="7" spans="1:10">
      <c r="A7" s="25">
        <v>2</v>
      </c>
      <c r="B7" s="26" t="s">
        <v>65</v>
      </c>
      <c r="C7" s="33">
        <v>674</v>
      </c>
      <c r="D7" s="65">
        <v>2059234</v>
      </c>
      <c r="E7" s="30"/>
      <c r="F7" s="33">
        <v>496</v>
      </c>
      <c r="G7" s="65">
        <v>1582027</v>
      </c>
      <c r="H7" s="30"/>
      <c r="I7" s="33">
        <v>23</v>
      </c>
      <c r="J7" s="65">
        <v>117249</v>
      </c>
    </row>
    <row r="8" spans="1:10">
      <c r="A8" s="38">
        <v>3</v>
      </c>
      <c r="B8" s="39" t="s">
        <v>66</v>
      </c>
      <c r="C8" s="43">
        <v>537</v>
      </c>
      <c r="D8" s="66">
        <v>1587483</v>
      </c>
      <c r="E8" s="44"/>
      <c r="F8" s="43">
        <v>554</v>
      </c>
      <c r="G8" s="66">
        <v>1859401</v>
      </c>
      <c r="H8" s="44"/>
      <c r="I8" s="43">
        <v>35</v>
      </c>
      <c r="J8" s="66">
        <v>240053</v>
      </c>
    </row>
    <row r="9" spans="1:10">
      <c r="A9" s="25">
        <v>4</v>
      </c>
      <c r="B9" s="26" t="s">
        <v>67</v>
      </c>
      <c r="C9" s="33">
        <v>328</v>
      </c>
      <c r="D9" s="65">
        <v>1003013</v>
      </c>
      <c r="E9" s="30"/>
      <c r="F9" s="33">
        <v>309</v>
      </c>
      <c r="G9" s="65">
        <v>1081954</v>
      </c>
      <c r="H9" s="30"/>
      <c r="I9" s="33">
        <v>10</v>
      </c>
      <c r="J9" s="65">
        <v>79092</v>
      </c>
    </row>
    <row r="10" spans="1:10">
      <c r="A10" s="38">
        <v>5</v>
      </c>
      <c r="B10" s="39" t="s">
        <v>68</v>
      </c>
      <c r="C10" s="43">
        <v>1967</v>
      </c>
      <c r="D10" s="66">
        <v>5432977</v>
      </c>
      <c r="E10" s="44"/>
      <c r="F10" s="43">
        <v>2027</v>
      </c>
      <c r="G10" s="66">
        <v>7049195</v>
      </c>
      <c r="H10" s="44"/>
      <c r="I10" s="43">
        <v>184</v>
      </c>
      <c r="J10" s="66">
        <v>853010</v>
      </c>
    </row>
    <row r="11" spans="1:10">
      <c r="A11" s="25">
        <v>6</v>
      </c>
      <c r="B11" s="26" t="s">
        <v>78</v>
      </c>
      <c r="C11" s="33">
        <v>395</v>
      </c>
      <c r="D11" s="65">
        <v>1151976</v>
      </c>
      <c r="E11" s="30"/>
      <c r="F11" s="33">
        <v>396</v>
      </c>
      <c r="G11" s="65">
        <v>1168673</v>
      </c>
      <c r="H11" s="30"/>
      <c r="I11" s="33">
        <v>84</v>
      </c>
      <c r="J11" s="65">
        <v>511522</v>
      </c>
    </row>
    <row r="12" spans="1:10">
      <c r="A12" s="38">
        <v>6</v>
      </c>
      <c r="B12" s="39" t="s">
        <v>79</v>
      </c>
      <c r="C12" s="43">
        <v>315</v>
      </c>
      <c r="D12" s="66">
        <v>842685</v>
      </c>
      <c r="E12" s="44"/>
      <c r="F12" s="43">
        <v>304</v>
      </c>
      <c r="G12" s="66">
        <v>1057579</v>
      </c>
      <c r="H12" s="44"/>
      <c r="I12" s="43">
        <v>12</v>
      </c>
      <c r="J12" s="66">
        <v>57910</v>
      </c>
    </row>
    <row r="13" spans="1:10">
      <c r="A13" s="25">
        <v>7</v>
      </c>
      <c r="B13" s="26" t="s">
        <v>69</v>
      </c>
      <c r="C13" s="33">
        <v>1486</v>
      </c>
      <c r="D13" s="65">
        <v>4605114</v>
      </c>
      <c r="E13" s="30"/>
      <c r="F13" s="33">
        <v>1447</v>
      </c>
      <c r="G13" s="65">
        <v>5407072</v>
      </c>
      <c r="H13" s="30"/>
      <c r="I13" s="33">
        <v>49</v>
      </c>
      <c r="J13" s="65">
        <v>381383</v>
      </c>
    </row>
    <row r="14" spans="1:10">
      <c r="A14" s="38">
        <v>9</v>
      </c>
      <c r="B14" s="39" t="s">
        <v>70</v>
      </c>
      <c r="C14" s="43">
        <v>1323</v>
      </c>
      <c r="D14" s="66">
        <v>3798065</v>
      </c>
      <c r="E14" s="44"/>
      <c r="F14" s="43">
        <v>1177</v>
      </c>
      <c r="G14" s="66">
        <v>4332055</v>
      </c>
      <c r="H14" s="44"/>
      <c r="I14" s="43">
        <v>6</v>
      </c>
      <c r="J14" s="66">
        <v>43086</v>
      </c>
    </row>
    <row r="15" spans="1:10">
      <c r="A15" s="25">
        <v>10</v>
      </c>
      <c r="B15" s="26" t="s">
        <v>71</v>
      </c>
      <c r="C15" s="33">
        <v>3861</v>
      </c>
      <c r="D15" s="65">
        <v>11644256</v>
      </c>
      <c r="E15" s="30"/>
      <c r="F15" s="33">
        <v>3699</v>
      </c>
      <c r="G15" s="65">
        <v>13568707</v>
      </c>
      <c r="H15" s="30"/>
      <c r="I15" s="33">
        <v>88</v>
      </c>
      <c r="J15" s="65">
        <v>626926</v>
      </c>
    </row>
    <row r="16" spans="1:10">
      <c r="A16" s="38">
        <v>11</v>
      </c>
      <c r="B16" s="39" t="s">
        <v>72</v>
      </c>
      <c r="C16" s="43">
        <v>3914</v>
      </c>
      <c r="D16" s="66">
        <v>11152785</v>
      </c>
      <c r="E16" s="44"/>
      <c r="F16" s="43">
        <v>3806</v>
      </c>
      <c r="G16" s="66">
        <v>13494938</v>
      </c>
      <c r="H16" s="44"/>
      <c r="I16" s="43">
        <v>97</v>
      </c>
      <c r="J16" s="66">
        <v>606735</v>
      </c>
    </row>
    <row r="17" spans="1:12">
      <c r="A17" s="25">
        <v>12</v>
      </c>
      <c r="B17" s="26" t="s">
        <v>73</v>
      </c>
      <c r="C17" s="33">
        <v>1236</v>
      </c>
      <c r="D17" s="65">
        <v>3197908</v>
      </c>
      <c r="E17" s="30"/>
      <c r="F17" s="33">
        <v>1185</v>
      </c>
      <c r="G17" s="65">
        <v>4137509</v>
      </c>
      <c r="H17" s="30"/>
      <c r="I17" s="33">
        <v>24</v>
      </c>
      <c r="J17" s="65">
        <v>126954</v>
      </c>
    </row>
    <row r="18" spans="1:12">
      <c r="A18" s="38">
        <v>13</v>
      </c>
      <c r="B18" s="39" t="s">
        <v>75</v>
      </c>
      <c r="C18" s="43">
        <v>2041</v>
      </c>
      <c r="D18" s="66">
        <v>6002243</v>
      </c>
      <c r="E18" s="44"/>
      <c r="F18" s="43">
        <v>1879</v>
      </c>
      <c r="G18" s="66">
        <v>7120003</v>
      </c>
      <c r="H18" s="44"/>
      <c r="I18" s="43">
        <v>180</v>
      </c>
      <c r="J18" s="66">
        <v>999465</v>
      </c>
    </row>
    <row r="19" spans="1:12">
      <c r="A19" s="25">
        <v>14</v>
      </c>
      <c r="B19" s="26" t="s">
        <v>76</v>
      </c>
      <c r="C19" s="33">
        <v>413</v>
      </c>
      <c r="D19" s="65">
        <v>1260901</v>
      </c>
      <c r="E19" s="30"/>
      <c r="F19" s="33">
        <v>375</v>
      </c>
      <c r="G19" s="65">
        <v>1329118</v>
      </c>
      <c r="H19" s="30"/>
      <c r="I19" s="33">
        <v>24</v>
      </c>
      <c r="J19" s="65">
        <v>182897</v>
      </c>
    </row>
    <row r="20" spans="1:12">
      <c r="A20" s="38">
        <v>15</v>
      </c>
      <c r="B20" s="39" t="s">
        <v>77</v>
      </c>
      <c r="C20" s="43">
        <v>1064</v>
      </c>
      <c r="D20" s="66">
        <v>3004241</v>
      </c>
      <c r="E20" s="44"/>
      <c r="F20" s="43">
        <v>1056</v>
      </c>
      <c r="G20" s="66">
        <v>3506502</v>
      </c>
      <c r="H20" s="44"/>
      <c r="I20" s="43">
        <v>32</v>
      </c>
      <c r="J20" s="66">
        <v>320804</v>
      </c>
    </row>
    <row r="21" spans="1:12">
      <c r="A21" s="25">
        <v>16</v>
      </c>
      <c r="B21" s="26" t="s">
        <v>92</v>
      </c>
      <c r="C21" s="33">
        <v>625</v>
      </c>
      <c r="D21" s="65">
        <v>1822041</v>
      </c>
      <c r="E21" s="30"/>
      <c r="F21" s="33">
        <v>613</v>
      </c>
      <c r="G21" s="65">
        <v>2577446</v>
      </c>
      <c r="H21" s="30"/>
      <c r="I21" s="33">
        <v>13</v>
      </c>
      <c r="J21" s="65">
        <v>56752</v>
      </c>
    </row>
    <row r="22" spans="1:12">
      <c r="A22" s="14"/>
      <c r="B22" s="34" t="s">
        <v>7</v>
      </c>
      <c r="C22" s="36">
        <f>SUM(C6:C21)</f>
        <v>21177</v>
      </c>
      <c r="D22" s="36">
        <f t="shared" ref="D22:J22" si="0">SUM(D6:D21)</f>
        <v>61538456</v>
      </c>
      <c r="E22" s="36">
        <f t="shared" si="0"/>
        <v>0</v>
      </c>
      <c r="F22" s="36">
        <f t="shared" si="0"/>
        <v>20252</v>
      </c>
      <c r="G22" s="36">
        <f t="shared" si="0"/>
        <v>72906389</v>
      </c>
      <c r="H22" s="36">
        <f t="shared" si="0"/>
        <v>0</v>
      </c>
      <c r="I22" s="36">
        <f t="shared" si="0"/>
        <v>866</v>
      </c>
      <c r="J22" s="36">
        <f t="shared" si="0"/>
        <v>5234948</v>
      </c>
      <c r="L22" s="10"/>
    </row>
    <row r="23" spans="1:12">
      <c r="A23" s="102" t="s">
        <v>95</v>
      </c>
      <c r="B23" s="102"/>
    </row>
    <row r="24" spans="1:12">
      <c r="A24" s="114"/>
      <c r="B24" s="114"/>
      <c r="C24" s="114"/>
      <c r="D24" s="114"/>
      <c r="E24" s="114"/>
      <c r="F24" s="114"/>
      <c r="G24" s="114"/>
    </row>
  </sheetData>
  <sortState ref="A6:J21">
    <sortCondition ref="A6:A21"/>
  </sortState>
  <mergeCells count="5">
    <mergeCell ref="A24:G24"/>
    <mergeCell ref="A2:J2"/>
    <mergeCell ref="C3:D4"/>
    <mergeCell ref="F3:G4"/>
    <mergeCell ref="I3:J4"/>
  </mergeCells>
  <hyperlinks>
    <hyperlink ref="A23:B23" r:id="rId1" display="Source: Federal Student Aid" xr:uid="{00000000-0004-0000-0300-000000000000}"/>
  </hyperlinks>
  <pageMargins left="0.7" right="0.7" top="0.75" bottom="0.75" header="0.3" footer="0.3"/>
  <pageSetup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21"/>
  <sheetViews>
    <sheetView workbookViewId="0">
      <selection activeCell="E19" sqref="E19"/>
    </sheetView>
  </sheetViews>
  <sheetFormatPr defaultRowHeight="14.5"/>
  <cols>
    <col min="1" max="1" width="9.54296875" customWidth="1"/>
    <col min="2" max="2" width="56.453125" customWidth="1"/>
    <col min="3" max="3" width="14" customWidth="1"/>
    <col min="4" max="4" width="10.36328125" customWidth="1"/>
    <col min="5" max="5" width="15.36328125" customWidth="1"/>
    <col min="6" max="6" width="15.90625" customWidth="1"/>
  </cols>
  <sheetData>
    <row r="2" spans="1:6">
      <c r="A2" s="115" t="s">
        <v>93</v>
      </c>
      <c r="B2" s="115"/>
      <c r="C2" s="115"/>
      <c r="D2" s="115"/>
      <c r="E2" s="115"/>
      <c r="F2" s="115"/>
    </row>
    <row r="3" spans="1:6" s="5" customFormat="1" ht="20.149999999999999" customHeight="1">
      <c r="A3" s="67" t="s">
        <v>60</v>
      </c>
      <c r="B3" s="67" t="s">
        <v>32</v>
      </c>
      <c r="C3" s="67" t="s">
        <v>61</v>
      </c>
      <c r="D3" s="67" t="s">
        <v>62</v>
      </c>
      <c r="E3" s="67" t="s">
        <v>94</v>
      </c>
      <c r="F3" s="67" t="s">
        <v>85</v>
      </c>
    </row>
    <row r="4" spans="1:6">
      <c r="A4" s="45">
        <v>1</v>
      </c>
      <c r="B4" s="23" t="s">
        <v>16</v>
      </c>
      <c r="C4" s="76">
        <v>1124</v>
      </c>
      <c r="D4" s="46">
        <v>143</v>
      </c>
      <c r="E4" s="77">
        <v>12.7</v>
      </c>
      <c r="F4" s="77">
        <v>14</v>
      </c>
    </row>
    <row r="5" spans="1:6">
      <c r="A5" s="68">
        <v>2</v>
      </c>
      <c r="B5" s="13" t="s">
        <v>17</v>
      </c>
      <c r="C5" s="69">
        <v>687</v>
      </c>
      <c r="D5" s="70">
        <v>100</v>
      </c>
      <c r="E5" s="71">
        <v>14.5</v>
      </c>
      <c r="F5" s="71">
        <v>16</v>
      </c>
    </row>
    <row r="6" spans="1:6">
      <c r="A6" s="45">
        <v>3</v>
      </c>
      <c r="B6" s="23" t="s">
        <v>18</v>
      </c>
      <c r="C6" s="76">
        <v>605</v>
      </c>
      <c r="D6" s="46">
        <v>92</v>
      </c>
      <c r="E6" s="77">
        <v>15.2</v>
      </c>
      <c r="F6" s="77">
        <v>14</v>
      </c>
    </row>
    <row r="7" spans="1:6">
      <c r="A7" s="68">
        <v>4</v>
      </c>
      <c r="B7" s="13" t="s">
        <v>19</v>
      </c>
      <c r="C7" s="69">
        <v>299</v>
      </c>
      <c r="D7" s="70">
        <v>23</v>
      </c>
      <c r="E7" s="71">
        <v>7.6</v>
      </c>
      <c r="F7" s="71">
        <v>10.7</v>
      </c>
    </row>
    <row r="8" spans="1:6">
      <c r="A8" s="45">
        <v>5</v>
      </c>
      <c r="B8" s="23" t="s">
        <v>20</v>
      </c>
      <c r="C8" s="76">
        <v>1983</v>
      </c>
      <c r="D8" s="46">
        <v>447</v>
      </c>
      <c r="E8" s="77">
        <v>22.5</v>
      </c>
      <c r="F8" s="77">
        <v>22.1</v>
      </c>
    </row>
    <row r="9" spans="1:6">
      <c r="A9" s="68">
        <v>6</v>
      </c>
      <c r="B9" s="13" t="s">
        <v>41</v>
      </c>
      <c r="C9" s="69">
        <v>343</v>
      </c>
      <c r="D9" s="70">
        <v>74</v>
      </c>
      <c r="E9" s="71">
        <v>21.5</v>
      </c>
      <c r="F9" s="71">
        <v>20.5</v>
      </c>
    </row>
    <row r="10" spans="1:6">
      <c r="A10" s="45">
        <v>6</v>
      </c>
      <c r="B10" s="23" t="s">
        <v>42</v>
      </c>
      <c r="C10" s="76">
        <v>452</v>
      </c>
      <c r="D10" s="46">
        <v>67</v>
      </c>
      <c r="E10" s="77">
        <v>14.8</v>
      </c>
      <c r="F10" s="77">
        <v>20.3</v>
      </c>
    </row>
    <row r="11" spans="1:6">
      <c r="A11" s="68">
        <v>7</v>
      </c>
      <c r="B11" s="13" t="s">
        <v>21</v>
      </c>
      <c r="C11" s="69">
        <v>1775</v>
      </c>
      <c r="D11" s="70">
        <v>270</v>
      </c>
      <c r="E11" s="71">
        <v>15.2</v>
      </c>
      <c r="F11" s="71">
        <v>14.4</v>
      </c>
    </row>
    <row r="12" spans="1:6">
      <c r="A12" s="45">
        <v>9</v>
      </c>
      <c r="B12" s="23" t="s">
        <v>22</v>
      </c>
      <c r="C12" s="76">
        <v>1613</v>
      </c>
      <c r="D12" s="46">
        <v>259</v>
      </c>
      <c r="E12" s="77">
        <v>16</v>
      </c>
      <c r="F12" s="77">
        <v>17.100000000000001</v>
      </c>
    </row>
    <row r="13" spans="1:6">
      <c r="A13" s="68">
        <v>10</v>
      </c>
      <c r="B13" s="13" t="s">
        <v>23</v>
      </c>
      <c r="C13" s="69">
        <v>3974</v>
      </c>
      <c r="D13" s="70">
        <v>558</v>
      </c>
      <c r="E13" s="71">
        <v>14</v>
      </c>
      <c r="F13" s="71">
        <v>14</v>
      </c>
    </row>
    <row r="14" spans="1:6">
      <c r="A14" s="45">
        <v>11</v>
      </c>
      <c r="B14" s="23" t="s">
        <v>24</v>
      </c>
      <c r="C14" s="76">
        <v>4826</v>
      </c>
      <c r="D14" s="46">
        <v>831</v>
      </c>
      <c r="E14" s="77">
        <v>17.2</v>
      </c>
      <c r="F14" s="77">
        <v>17.100000000000001</v>
      </c>
    </row>
    <row r="15" spans="1:6">
      <c r="A15" s="68">
        <v>12</v>
      </c>
      <c r="B15" s="13" t="s">
        <v>25</v>
      </c>
      <c r="C15" s="69">
        <v>1385</v>
      </c>
      <c r="D15" s="70">
        <v>263</v>
      </c>
      <c r="E15" s="71">
        <v>18.899999999999999</v>
      </c>
      <c r="F15" s="71">
        <v>18.5</v>
      </c>
    </row>
    <row r="16" spans="1:6">
      <c r="A16" s="45">
        <v>13</v>
      </c>
      <c r="B16" s="23" t="s">
        <v>26</v>
      </c>
      <c r="C16" s="76">
        <v>2134</v>
      </c>
      <c r="D16" s="46">
        <v>455</v>
      </c>
      <c r="E16" s="77">
        <v>21.3</v>
      </c>
      <c r="F16" s="77">
        <v>19</v>
      </c>
    </row>
    <row r="17" spans="1:6">
      <c r="A17" s="68">
        <v>14</v>
      </c>
      <c r="B17" s="13" t="s">
        <v>27</v>
      </c>
      <c r="C17" s="69">
        <v>445</v>
      </c>
      <c r="D17" s="70">
        <v>89</v>
      </c>
      <c r="E17" s="71">
        <v>20</v>
      </c>
      <c r="F17" s="71">
        <v>16.7</v>
      </c>
    </row>
    <row r="18" spans="1:6">
      <c r="A18" s="45">
        <v>15</v>
      </c>
      <c r="B18" s="23" t="s">
        <v>28</v>
      </c>
      <c r="C18" s="76">
        <v>1490</v>
      </c>
      <c r="D18" s="46">
        <v>287</v>
      </c>
      <c r="E18" s="77">
        <v>19.2</v>
      </c>
      <c r="F18" s="77">
        <v>18.8</v>
      </c>
    </row>
    <row r="19" spans="1:6">
      <c r="A19" s="68">
        <v>16</v>
      </c>
      <c r="B19" s="13" t="s">
        <v>63</v>
      </c>
      <c r="C19" s="69">
        <v>657</v>
      </c>
      <c r="D19" s="70">
        <v>134</v>
      </c>
      <c r="E19" s="71">
        <v>20.3</v>
      </c>
      <c r="F19" s="71">
        <v>19.3</v>
      </c>
    </row>
    <row r="20" spans="1:6">
      <c r="A20" s="72"/>
      <c r="B20" s="72" t="s">
        <v>7</v>
      </c>
      <c r="C20" s="73">
        <f>SUM(C4:C19)</f>
        <v>23792</v>
      </c>
      <c r="D20" s="74">
        <f>SUM(D4:D19)</f>
        <v>4092</v>
      </c>
      <c r="E20" s="75">
        <f>SUM(E4:E19)/16</f>
        <v>16.931249999999999</v>
      </c>
      <c r="F20" s="75">
        <f>SUM(F4:F19)/16</f>
        <v>17.03125</v>
      </c>
    </row>
    <row r="21" spans="1:6">
      <c r="A21" s="105" t="s">
        <v>55</v>
      </c>
      <c r="B21" s="105"/>
    </row>
  </sheetData>
  <mergeCells count="2">
    <mergeCell ref="A21:B21"/>
    <mergeCell ref="A2:F2"/>
  </mergeCells>
  <hyperlinks>
    <hyperlink ref="A21:B21" r:id="rId1" display="Source: Federal Student Aid" xr:uid="{00000000-0004-0000-0400-000000000000}"/>
  </hyperlinks>
  <pageMargins left="0.7" right="0.7" top="0.75" bottom="0.7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45623C-BA09-4F5E-BF1E-8F9227268B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26FC7E7-2A5F-44D9-9A83-A7010D2D17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521E8B-7848-4877-8F01-A02990C146AF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Aid Distribution</vt:lpstr>
      <vt:lpstr>Iowa Grants</vt:lpstr>
      <vt:lpstr>Pell Grant</vt:lpstr>
      <vt:lpstr>Direct Loan</vt:lpstr>
      <vt:lpstr>Default Rates</vt:lpstr>
      <vt:lpstr>'Pell Grant'!pl13q1</vt:lpstr>
      <vt:lpstr>'Pell Grant'!Query_to_get_all_Schools__v4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Authorised User</dc:creator>
  <cp:lastModifiedBy>Jepsen, Alison [IDOE]</cp:lastModifiedBy>
  <cp:lastPrinted>2020-01-22T20:39:04Z</cp:lastPrinted>
  <dcterms:created xsi:type="dcterms:W3CDTF">2012-02-13T17:04:15Z</dcterms:created>
  <dcterms:modified xsi:type="dcterms:W3CDTF">2022-04-05T19:07:20Z</dcterms:modified>
</cp:coreProperties>
</file>