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19 Files\"/>
    </mc:Choice>
  </mc:AlternateContent>
  <xr:revisionPtr revIDLastSave="0" documentId="8_{A0253AAB-36EF-41DC-A020-228BA2737F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ummaries" sheetId="24" r:id="rId1"/>
    <sheet name="Grad rates by race, 5 yrs" sheetId="32" r:id="rId2"/>
    <sheet name="Grad rates by gender, 5 years" sheetId="18" r:id="rId3"/>
    <sheet name="Success rates" sheetId="7" r:id="rId4"/>
  </sheets>
  <calcPr calcId="191029"/>
</workbook>
</file>

<file path=xl/calcChain.xml><?xml version="1.0" encoding="utf-8"?>
<calcChain xmlns="http://schemas.openxmlformats.org/spreadsheetml/2006/main">
  <c r="D117" i="7" l="1"/>
  <c r="C117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02" i="7"/>
  <c r="F117" i="7"/>
  <c r="E117" i="7"/>
  <c r="G117" i="7" s="1"/>
  <c r="B117" i="7"/>
  <c r="B117" i="18" l="1"/>
  <c r="B87" i="18"/>
  <c r="B68" i="18"/>
  <c r="H51" i="24"/>
  <c r="F51" i="24"/>
  <c r="D51" i="24"/>
  <c r="B51" i="24"/>
  <c r="D7" i="24" l="1"/>
  <c r="D12" i="24"/>
  <c r="F12" i="24" s="1"/>
  <c r="H12" i="24" s="1"/>
  <c r="B29" i="24"/>
  <c r="D29" i="24"/>
  <c r="F29" i="24"/>
  <c r="H29" i="24"/>
  <c r="G73" i="7" l="1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72" i="7"/>
  <c r="B87" i="7"/>
  <c r="F87" i="7"/>
  <c r="E87" i="7"/>
  <c r="D87" i="7"/>
  <c r="C87" i="7"/>
  <c r="D5" i="24"/>
  <c r="G87" i="7" l="1"/>
  <c r="G53" i="7" l="1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F68" i="7" l="1"/>
  <c r="E68" i="7"/>
  <c r="D68" i="7"/>
  <c r="C68" i="7"/>
  <c r="B68" i="7"/>
  <c r="J51" i="24"/>
  <c r="G68" i="7" l="1"/>
  <c r="J29" i="24"/>
  <c r="D6" i="24" l="1"/>
  <c r="J12" i="24"/>
</calcChain>
</file>

<file path=xl/sharedStrings.xml><?xml version="1.0" encoding="utf-8"?>
<sst xmlns="http://schemas.openxmlformats.org/spreadsheetml/2006/main" count="505" uniqueCount="56">
  <si>
    <t>Cohort</t>
  </si>
  <si>
    <t>Students</t>
  </si>
  <si>
    <t>Awards</t>
  </si>
  <si>
    <t>%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</si>
  <si>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</si>
  <si>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</si>
  <si>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</si>
  <si>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</si>
  <si>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</si>
  <si>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</si>
  <si>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</si>
  <si>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</si>
  <si>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</si>
  <si>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</si>
  <si>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</si>
  <si>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</si>
  <si>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</si>
  <si>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</si>
  <si>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</si>
  <si>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</si>
  <si>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</si>
  <si>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</si>
  <si>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Male</t>
  </si>
  <si>
    <t>Female</t>
  </si>
  <si>
    <t>FY 2014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</si>
  <si>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</si>
  <si>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</si>
  <si>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</si>
  <si>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</si>
  <si>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</si>
  <si>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</si>
  <si>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</si>
  <si>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</si>
  <si>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2013</t>
  </si>
  <si>
    <t>Not reported</t>
  </si>
  <si>
    <t>Graduated</t>
  </si>
  <si>
    <t>Transferred</t>
  </si>
  <si>
    <t>Both</t>
  </si>
  <si>
    <t>Neither</t>
  </si>
  <si>
    <t>Success rate (%)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</si>
  <si>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</si>
  <si>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</si>
  <si>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</si>
  <si>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Success rate</t>
  </si>
  <si>
    <t>FY 2015</t>
  </si>
  <si>
    <t>7-1:  Annual Graduation Rates, Latest Five Cohorts</t>
  </si>
  <si>
    <t>7-2:  Graduation Rates by College, Latest Five Cohorts</t>
  </si>
  <si>
    <t>7-3:  Transfer Rates by Cohort Year, Latest Five Cohorts</t>
  </si>
  <si>
    <t>7-4: Graduation Rates by Subpopulation</t>
  </si>
  <si>
    <t>7-5:  Graduation Rates by Sex</t>
  </si>
  <si>
    <t>7-6:  Success Rates by Cohort Year</t>
  </si>
  <si>
    <t>7-6 (continued)</t>
  </si>
  <si>
    <t>FY 2016</t>
  </si>
  <si>
    <t>FY 2017</t>
  </si>
  <si>
    <t>7-4: continued</t>
  </si>
  <si>
    <t>7-5: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</si>
</sst>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sz val="8"/>
      <color theme="1"/>
      <name val="Times New Roman"/>
      <family val="1"/>
    </font>
    <font>
      <u/>
      <sz val="11"/>
      <color theme="1"/>
      <name val="Arial"/>
      <family val="2"/>
    </font>
    <font>
      <b/>
      <sz val="9"/>
      <color theme="1"/>
      <name val="Myriad Pro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2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/>
    <xf numFmtId="3" fontId="3" fillId="0" borderId="2" xfId="0" applyNumberFormat="1" applyFont="1" applyBorder="1"/>
    <xf numFmtId="0" fontId="3" fillId="0" borderId="5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164" fontId="2" fillId="2" borderId="0" xfId="0" applyNumberFormat="1" applyFont="1" applyFill="1"/>
    <xf numFmtId="3" fontId="2" fillId="2" borderId="2" xfId="0" applyNumberFormat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16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0" fontId="0" fillId="0" borderId="0" xfId="0" applyAlignment="1"/>
    <xf numFmtId="164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0" fillId="0" borderId="0" xfId="0" applyNumberFormat="1" applyFont="1"/>
    <xf numFmtId="0" fontId="11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 applyAlignment="1"/>
    <xf numFmtId="0" fontId="11" fillId="0" borderId="0" xfId="0" applyFont="1"/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0" xfId="0" applyFont="1" applyAlignment="1"/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9" defaultPivotStyle="PivotStyleLight16"/>
  <colors>
    <mruColors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D63" sqref="D63"/>
    </sheetView>
  </sheetViews>
  <sheetFormatPr defaultRowHeight="14.25"/>
  <cols>
    <col min="1" max="1" width="15.5" customWidth="1"/>
    <col min="2" max="2" width="6.75" customWidth="1"/>
    <col min="3" max="3" width="5.875" bestFit="1" customWidth="1"/>
    <col min="4" max="4" width="7.375" customWidth="1"/>
    <col min="5" max="5" width="5.5" bestFit="1" customWidth="1"/>
    <col min="6" max="6" width="5.5" customWidth="1"/>
    <col min="7" max="7" width="6.375" bestFit="1" customWidth="1"/>
    <col min="8" max="8" width="5.625" bestFit="1" customWidth="1"/>
    <col min="9" max="9" width="5.5" bestFit="1" customWidth="1"/>
    <col min="10" max="11" width="7.375" bestFit="1" customWidth="1"/>
  </cols>
  <sheetData>
    <row r="1" spans="1:14">
      <c r="A1" s="43" t="s">
        <v>45</v>
      </c>
      <c r="B1" s="23"/>
      <c r="C1" s="23"/>
      <c r="D1" s="23"/>
    </row>
    <row r="2" spans="1:14">
      <c r="A2" s="3" t="s">
        <v>0</v>
      </c>
      <c r="B2" s="3" t="s">
        <v>1</v>
      </c>
      <c r="C2" s="3" t="s">
        <v>2</v>
      </c>
      <c r="D2" s="5" t="s">
        <v>3</v>
      </c>
    </row>
    <row r="3" spans="1:14">
      <c r="A3" s="34">
        <v>2013</v>
      </c>
      <c r="B3" s="26">
        <v>17894</v>
      </c>
      <c r="C3" s="26">
        <v>5143</v>
      </c>
      <c r="D3" s="27">
        <v>28.741477590253716</v>
      </c>
    </row>
    <row r="4" spans="1:14">
      <c r="A4" s="33">
        <v>2014</v>
      </c>
      <c r="B4" s="10">
        <v>16354</v>
      </c>
      <c r="C4" s="10">
        <v>5225</v>
      </c>
      <c r="D4" s="11">
        <v>31.9493701846643</v>
      </c>
    </row>
    <row r="5" spans="1:14">
      <c r="A5" s="34">
        <v>2015</v>
      </c>
      <c r="B5" s="26">
        <v>16573</v>
      </c>
      <c r="C5" s="26">
        <v>5773</v>
      </c>
      <c r="D5" s="27">
        <f>100*(C5/B5)</f>
        <v>34.833765763591387</v>
      </c>
    </row>
    <row r="6" spans="1:14">
      <c r="A6" s="33">
        <v>2016</v>
      </c>
      <c r="B6" s="10">
        <v>15999</v>
      </c>
      <c r="C6" s="10">
        <v>5743</v>
      </c>
      <c r="D6" s="11">
        <f>100*(C6/B6)</f>
        <v>35.895993499593729</v>
      </c>
    </row>
    <row r="7" spans="1:14">
      <c r="A7" s="34">
        <v>2017</v>
      </c>
      <c r="B7" s="26">
        <v>14468</v>
      </c>
      <c r="C7" s="26">
        <v>5332</v>
      </c>
      <c r="D7" s="27">
        <f>100*(C7/B7)</f>
        <v>36.853746198507046</v>
      </c>
    </row>
    <row r="11" spans="1:14">
      <c r="A11" s="43" t="s">
        <v>46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4">
      <c r="A12" s="3"/>
      <c r="B12" s="52">
        <v>2013</v>
      </c>
      <c r="C12" s="53"/>
      <c r="D12" s="51">
        <f>1+B12</f>
        <v>2014</v>
      </c>
      <c r="E12" s="53"/>
      <c r="F12" s="51">
        <f>1+D12</f>
        <v>2015</v>
      </c>
      <c r="G12" s="53"/>
      <c r="H12" s="51">
        <f>1+F12</f>
        <v>2016</v>
      </c>
      <c r="I12" s="53"/>
      <c r="J12" s="51">
        <f>1+H12</f>
        <v>2017</v>
      </c>
      <c r="K12" s="52"/>
    </row>
    <row r="13" spans="1:14">
      <c r="A13" s="3" t="s">
        <v>4</v>
      </c>
      <c r="B13" s="5" t="s">
        <v>5</v>
      </c>
      <c r="C13" s="5" t="s">
        <v>3</v>
      </c>
      <c r="D13" s="19" t="s">
        <v>5</v>
      </c>
      <c r="E13" s="5" t="s">
        <v>3</v>
      </c>
      <c r="F13" s="22" t="s">
        <v>5</v>
      </c>
      <c r="G13" s="5" t="s">
        <v>3</v>
      </c>
      <c r="H13" s="19" t="s">
        <v>5</v>
      </c>
      <c r="I13" s="5" t="s">
        <v>3</v>
      </c>
      <c r="J13" s="19" t="s">
        <v>5</v>
      </c>
      <c r="K13" s="5" t="s">
        <v>3</v>
      </c>
    </row>
    <row r="14" spans="1:14">
      <c r="A14" s="25" t="s">
        <v>6</v>
      </c>
      <c r="B14" s="28">
        <v>744</v>
      </c>
      <c r="C14" s="27">
        <v>32.392473118279568</v>
      </c>
      <c r="D14" s="28">
        <v>673</v>
      </c>
      <c r="E14" s="27">
        <v>37.890044580000001</v>
      </c>
      <c r="F14" s="28">
        <v>609</v>
      </c>
      <c r="G14" s="27">
        <v>39.74</v>
      </c>
      <c r="H14" s="28">
        <v>614</v>
      </c>
      <c r="I14" s="27">
        <v>42.2</v>
      </c>
      <c r="J14" s="28">
        <v>503</v>
      </c>
      <c r="K14" s="27">
        <v>43.737574552683895</v>
      </c>
      <c r="N14" s="35"/>
    </row>
    <row r="15" spans="1:14">
      <c r="A15" s="1" t="s">
        <v>7</v>
      </c>
      <c r="B15" s="20">
        <v>776</v>
      </c>
      <c r="C15" s="12">
        <v>38.273195876288653</v>
      </c>
      <c r="D15" s="20">
        <v>718</v>
      </c>
      <c r="E15" s="12">
        <v>44.428969360000004</v>
      </c>
      <c r="F15" s="20">
        <v>687</v>
      </c>
      <c r="G15" s="12">
        <v>45.27</v>
      </c>
      <c r="H15" s="20">
        <v>640</v>
      </c>
      <c r="I15" s="12">
        <v>44.1</v>
      </c>
      <c r="J15" s="20">
        <v>703</v>
      </c>
      <c r="K15" s="12">
        <v>45.092460881934564</v>
      </c>
      <c r="N15" s="35"/>
    </row>
    <row r="16" spans="1:14">
      <c r="A16" s="25" t="s">
        <v>8</v>
      </c>
      <c r="B16" s="28">
        <v>644</v>
      </c>
      <c r="C16" s="27">
        <v>42.546583850931682</v>
      </c>
      <c r="D16" s="28">
        <v>613</v>
      </c>
      <c r="E16" s="27">
        <v>38.662316480000001</v>
      </c>
      <c r="F16" s="28">
        <v>565</v>
      </c>
      <c r="G16" s="27">
        <v>38.409999999999997</v>
      </c>
      <c r="H16" s="28">
        <v>541</v>
      </c>
      <c r="I16" s="27">
        <v>45.5</v>
      </c>
      <c r="J16" s="28">
        <v>494</v>
      </c>
      <c r="K16" s="27">
        <v>46.761133603238868</v>
      </c>
      <c r="N16" s="35"/>
    </row>
    <row r="17" spans="1:14">
      <c r="A17" s="1" t="s">
        <v>9</v>
      </c>
      <c r="B17" s="20">
        <v>283</v>
      </c>
      <c r="C17" s="12">
        <v>53.710247349823327</v>
      </c>
      <c r="D17" s="20">
        <v>241</v>
      </c>
      <c r="E17" s="12">
        <v>55.186721990000002</v>
      </c>
      <c r="F17" s="20">
        <v>282</v>
      </c>
      <c r="G17" s="12">
        <v>64.540000000000006</v>
      </c>
      <c r="H17" s="20">
        <v>281</v>
      </c>
      <c r="I17" s="12">
        <v>67.3</v>
      </c>
      <c r="J17" s="20">
        <v>247</v>
      </c>
      <c r="K17" s="12">
        <v>69.230769230769226</v>
      </c>
      <c r="N17" s="35"/>
    </row>
    <row r="18" spans="1:14">
      <c r="A18" s="25" t="s">
        <v>10</v>
      </c>
      <c r="B18" s="28">
        <v>1356</v>
      </c>
      <c r="C18" s="27">
        <v>29.572271386430675</v>
      </c>
      <c r="D18" s="28">
        <v>1307</v>
      </c>
      <c r="E18" s="27">
        <v>32.13465953</v>
      </c>
      <c r="F18" s="28">
        <v>1410</v>
      </c>
      <c r="G18" s="27">
        <v>37.020000000000003</v>
      </c>
      <c r="H18" s="28">
        <v>1289</v>
      </c>
      <c r="I18" s="27">
        <v>39</v>
      </c>
      <c r="J18" s="28">
        <v>1229</v>
      </c>
      <c r="K18" s="27">
        <v>36.94060211554109</v>
      </c>
      <c r="N18" s="35"/>
    </row>
    <row r="19" spans="1:14">
      <c r="A19" s="1" t="s">
        <v>11</v>
      </c>
      <c r="B19" s="20">
        <v>823</v>
      </c>
      <c r="C19" s="12">
        <v>28.675577156743621</v>
      </c>
      <c r="D19" s="20">
        <v>776</v>
      </c>
      <c r="E19" s="12">
        <v>31.701030930000002</v>
      </c>
      <c r="F19" s="20">
        <v>726</v>
      </c>
      <c r="G19" s="12">
        <v>36.5</v>
      </c>
      <c r="H19" s="20">
        <v>637</v>
      </c>
      <c r="I19" s="12">
        <v>41.4</v>
      </c>
      <c r="J19" s="20">
        <v>708</v>
      </c>
      <c r="K19" s="12">
        <v>35.16949152542373</v>
      </c>
      <c r="N19" s="35"/>
    </row>
    <row r="20" spans="1:14">
      <c r="A20" s="25" t="s">
        <v>12</v>
      </c>
      <c r="B20" s="28">
        <v>1280</v>
      </c>
      <c r="C20" s="27">
        <v>35.15625</v>
      </c>
      <c r="D20" s="28">
        <v>1060</v>
      </c>
      <c r="E20" s="27">
        <v>37.26415094</v>
      </c>
      <c r="F20" s="28">
        <v>1035</v>
      </c>
      <c r="G20" s="27">
        <v>38.159999999999997</v>
      </c>
      <c r="H20" s="28">
        <v>1002</v>
      </c>
      <c r="I20" s="27">
        <v>37.799999999999997</v>
      </c>
      <c r="J20" s="28">
        <v>967</v>
      </c>
      <c r="K20" s="27">
        <v>38.572905894519131</v>
      </c>
      <c r="N20" s="35"/>
    </row>
    <row r="21" spans="1:14">
      <c r="A21" s="1" t="s">
        <v>13</v>
      </c>
      <c r="B21" s="20">
        <v>1112</v>
      </c>
      <c r="C21" s="12">
        <v>24.550359712230215</v>
      </c>
      <c r="D21" s="20">
        <v>1041</v>
      </c>
      <c r="E21" s="12">
        <v>30.547550430000001</v>
      </c>
      <c r="F21" s="20">
        <v>1089</v>
      </c>
      <c r="G21" s="12">
        <v>31.13</v>
      </c>
      <c r="H21" s="20">
        <v>1062</v>
      </c>
      <c r="I21" s="12">
        <v>30.4</v>
      </c>
      <c r="J21" s="20">
        <v>994</v>
      </c>
      <c r="K21" s="12">
        <v>30.181086519114686</v>
      </c>
      <c r="N21" s="35"/>
    </row>
    <row r="22" spans="1:14">
      <c r="A22" s="25" t="s">
        <v>14</v>
      </c>
      <c r="B22" s="28">
        <v>3071</v>
      </c>
      <c r="C22" s="27">
        <v>25.138391403451642</v>
      </c>
      <c r="D22" s="28">
        <v>2821</v>
      </c>
      <c r="E22" s="27">
        <v>27.011697980000001</v>
      </c>
      <c r="F22" s="28">
        <v>2767</v>
      </c>
      <c r="G22" s="27">
        <v>29.96</v>
      </c>
      <c r="H22" s="28">
        <v>2819</v>
      </c>
      <c r="I22" s="27">
        <v>28.7</v>
      </c>
      <c r="J22" s="28">
        <v>2537</v>
      </c>
      <c r="K22" s="27">
        <v>31.217973985021679</v>
      </c>
      <c r="N22" s="35"/>
    </row>
    <row r="23" spans="1:14">
      <c r="A23" s="1" t="s">
        <v>15</v>
      </c>
      <c r="B23" s="20">
        <v>3282</v>
      </c>
      <c r="C23" s="12">
        <v>23.217550274223033</v>
      </c>
      <c r="D23" s="20">
        <v>3066</v>
      </c>
      <c r="E23" s="12">
        <v>29.517286370000001</v>
      </c>
      <c r="F23" s="20">
        <v>3075</v>
      </c>
      <c r="G23" s="12">
        <v>33.01</v>
      </c>
      <c r="H23" s="20">
        <v>2847</v>
      </c>
      <c r="I23" s="12">
        <v>35.200000000000003</v>
      </c>
      <c r="J23" s="20">
        <v>2595</v>
      </c>
      <c r="K23" s="12">
        <v>35.221579961464357</v>
      </c>
      <c r="N23" s="35"/>
    </row>
    <row r="24" spans="1:14">
      <c r="A24" s="25" t="s">
        <v>16</v>
      </c>
      <c r="B24" s="28">
        <v>853</v>
      </c>
      <c r="C24" s="27">
        <v>25.908558030480656</v>
      </c>
      <c r="D24" s="28">
        <v>609</v>
      </c>
      <c r="E24" s="27">
        <v>27.257799670000001</v>
      </c>
      <c r="F24" s="28">
        <v>723</v>
      </c>
      <c r="G24" s="27">
        <v>34.99</v>
      </c>
      <c r="H24" s="28">
        <v>650</v>
      </c>
      <c r="I24" s="27">
        <v>36.299999999999997</v>
      </c>
      <c r="J24" s="28">
        <v>395</v>
      </c>
      <c r="K24" s="27">
        <v>40.75949367088608</v>
      </c>
      <c r="N24" s="35"/>
    </row>
    <row r="25" spans="1:14">
      <c r="A25" s="1" t="s">
        <v>17</v>
      </c>
      <c r="B25" s="20">
        <v>1704</v>
      </c>
      <c r="C25" s="12">
        <v>22.065727699530516</v>
      </c>
      <c r="D25" s="20">
        <v>1638</v>
      </c>
      <c r="E25" s="12">
        <v>25.274725270000001</v>
      </c>
      <c r="F25" s="20">
        <v>1693</v>
      </c>
      <c r="G25" s="12">
        <v>24.45</v>
      </c>
      <c r="H25" s="20">
        <v>1605</v>
      </c>
      <c r="I25" s="12">
        <v>27.2</v>
      </c>
      <c r="J25" s="20">
        <v>1355</v>
      </c>
      <c r="K25" s="12">
        <v>31.14391143911439</v>
      </c>
      <c r="N25" s="35"/>
    </row>
    <row r="26" spans="1:14">
      <c r="A26" s="25" t="s">
        <v>18</v>
      </c>
      <c r="B26" s="28">
        <v>335</v>
      </c>
      <c r="C26" s="27">
        <v>36.119402985074629</v>
      </c>
      <c r="D26" s="28">
        <v>363</v>
      </c>
      <c r="E26" s="27">
        <v>42.148760330000002</v>
      </c>
      <c r="F26" s="28">
        <v>382</v>
      </c>
      <c r="G26" s="27">
        <v>44.5</v>
      </c>
      <c r="H26" s="28">
        <v>385</v>
      </c>
      <c r="I26" s="27">
        <v>46</v>
      </c>
      <c r="J26" s="28">
        <v>337</v>
      </c>
      <c r="K26" s="27">
        <v>47.774480712166174</v>
      </c>
      <c r="N26" s="35"/>
    </row>
    <row r="27" spans="1:14">
      <c r="A27" s="1" t="s">
        <v>19</v>
      </c>
      <c r="B27" s="20">
        <v>1059</v>
      </c>
      <c r="C27" s="12">
        <v>35.694050991501413</v>
      </c>
      <c r="D27" s="20">
        <v>830</v>
      </c>
      <c r="E27" s="12">
        <v>37.831325300000003</v>
      </c>
      <c r="F27" s="20">
        <v>1023</v>
      </c>
      <c r="G27" s="12">
        <v>41.64</v>
      </c>
      <c r="H27" s="20">
        <v>1114</v>
      </c>
      <c r="I27" s="12">
        <v>40.299999999999997</v>
      </c>
      <c r="J27" s="20">
        <v>883</v>
      </c>
      <c r="K27" s="12">
        <v>40.203850509626278</v>
      </c>
      <c r="N27" s="35"/>
    </row>
    <row r="28" spans="1:14">
      <c r="A28" s="25" t="s">
        <v>20</v>
      </c>
      <c r="B28" s="28">
        <v>572</v>
      </c>
      <c r="C28" s="27">
        <v>33.04195804195804</v>
      </c>
      <c r="D28" s="28">
        <v>598</v>
      </c>
      <c r="E28" s="27">
        <v>31.438127089999998</v>
      </c>
      <c r="F28" s="28">
        <v>507</v>
      </c>
      <c r="G28" s="27">
        <v>38.07</v>
      </c>
      <c r="H28" s="28">
        <v>513</v>
      </c>
      <c r="I28" s="27">
        <v>37</v>
      </c>
      <c r="J28" s="28">
        <v>521</v>
      </c>
      <c r="K28" s="27">
        <v>40.690978886756241</v>
      </c>
      <c r="N28" s="35"/>
    </row>
    <row r="29" spans="1:14">
      <c r="A29" s="3" t="s">
        <v>21</v>
      </c>
      <c r="B29" s="21">
        <f>SUM(B14:B28)</f>
        <v>17894</v>
      </c>
      <c r="C29" s="13">
        <v>28.7</v>
      </c>
      <c r="D29" s="21">
        <f>SUM(D14:D28)</f>
        <v>16354</v>
      </c>
      <c r="E29" s="13">
        <v>31.9</v>
      </c>
      <c r="F29" s="21">
        <f>SUM(F14:F28)</f>
        <v>16573</v>
      </c>
      <c r="G29" s="13">
        <v>34.799999999999997</v>
      </c>
      <c r="H29" s="21">
        <f>SUM(H14:H28)</f>
        <v>15999</v>
      </c>
      <c r="I29" s="42">
        <v>35.9</v>
      </c>
      <c r="J29" s="21">
        <f>SUM(J14:J28)</f>
        <v>14468</v>
      </c>
      <c r="K29" s="42">
        <v>36.853746198507046</v>
      </c>
    </row>
    <row r="30" spans="1:14">
      <c r="A30" s="49" t="s">
        <v>42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4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3" spans="1:13">
      <c r="A33" s="43" t="s">
        <v>47</v>
      </c>
      <c r="B33" s="23"/>
      <c r="C33" s="23"/>
      <c r="D33" s="23"/>
      <c r="E33" s="23"/>
      <c r="F33" s="23"/>
      <c r="G33" s="23"/>
    </row>
    <row r="34" spans="1:13">
      <c r="A34" s="3"/>
      <c r="B34" s="44">
        <v>2013</v>
      </c>
      <c r="C34" s="46"/>
      <c r="D34" s="44">
        <v>2014</v>
      </c>
      <c r="E34" s="46"/>
      <c r="F34" s="44">
        <v>2015</v>
      </c>
      <c r="G34" s="45"/>
      <c r="H34" s="51">
        <v>2016</v>
      </c>
      <c r="I34" s="52"/>
      <c r="J34" s="51">
        <v>2017</v>
      </c>
      <c r="K34" s="52"/>
    </row>
    <row r="35" spans="1:13">
      <c r="A35" s="3" t="s">
        <v>4</v>
      </c>
      <c r="B35" s="19" t="s">
        <v>5</v>
      </c>
      <c r="C35" s="5" t="s">
        <v>3</v>
      </c>
      <c r="D35" s="19" t="s">
        <v>5</v>
      </c>
      <c r="E35" s="5" t="s">
        <v>3</v>
      </c>
      <c r="F35" s="19" t="s">
        <v>5</v>
      </c>
      <c r="G35" s="5" t="s">
        <v>3</v>
      </c>
      <c r="H35" s="19" t="s">
        <v>5</v>
      </c>
      <c r="I35" s="5" t="s">
        <v>3</v>
      </c>
      <c r="J35" s="19" t="s">
        <v>5</v>
      </c>
      <c r="K35" s="5" t="s">
        <v>3</v>
      </c>
    </row>
    <row r="36" spans="1:13">
      <c r="A36" s="25" t="s">
        <v>6</v>
      </c>
      <c r="B36" s="28">
        <v>744</v>
      </c>
      <c r="C36" s="27">
        <v>18.010752688172044</v>
      </c>
      <c r="D36" s="28">
        <v>673</v>
      </c>
      <c r="E36" s="27">
        <v>16.64190193</v>
      </c>
      <c r="F36" s="28">
        <v>609</v>
      </c>
      <c r="G36" s="27">
        <v>20.03</v>
      </c>
      <c r="H36" s="28">
        <v>614</v>
      </c>
      <c r="I36" s="27">
        <v>17.600000000000001</v>
      </c>
      <c r="J36" s="28">
        <v>503</v>
      </c>
      <c r="K36" s="27">
        <v>10.337972166998012</v>
      </c>
      <c r="M36" s="35"/>
    </row>
    <row r="37" spans="1:13">
      <c r="A37" s="1" t="s">
        <v>7</v>
      </c>
      <c r="B37" s="20">
        <v>776</v>
      </c>
      <c r="C37" s="12">
        <v>27.706185567010312</v>
      </c>
      <c r="D37" s="20">
        <v>718</v>
      </c>
      <c r="E37" s="12">
        <v>33.286908080000003</v>
      </c>
      <c r="F37" s="20">
        <v>687</v>
      </c>
      <c r="G37" s="12">
        <v>33.619999999999997</v>
      </c>
      <c r="H37" s="20">
        <v>640</v>
      </c>
      <c r="I37" s="12">
        <v>32.799999999999997</v>
      </c>
      <c r="J37" s="20">
        <v>703</v>
      </c>
      <c r="K37" s="12">
        <v>20.341394025604551</v>
      </c>
      <c r="M37" s="35"/>
    </row>
    <row r="38" spans="1:13">
      <c r="A38" s="25" t="s">
        <v>8</v>
      </c>
      <c r="B38" s="28">
        <v>644</v>
      </c>
      <c r="C38" s="27">
        <v>22.51552795031056</v>
      </c>
      <c r="D38" s="28">
        <v>613</v>
      </c>
      <c r="E38" s="27">
        <v>26.4274062</v>
      </c>
      <c r="F38" s="28">
        <v>565</v>
      </c>
      <c r="G38" s="27">
        <v>30.27</v>
      </c>
      <c r="H38" s="28">
        <v>541</v>
      </c>
      <c r="I38" s="27">
        <v>27.5</v>
      </c>
      <c r="J38" s="28">
        <v>494</v>
      </c>
      <c r="K38" s="27">
        <v>17.813765182186234</v>
      </c>
      <c r="M38" s="35"/>
    </row>
    <row r="39" spans="1:13">
      <c r="A39" s="1" t="s">
        <v>9</v>
      </c>
      <c r="B39" s="20">
        <v>283</v>
      </c>
      <c r="C39" s="12">
        <v>14.134275618374559</v>
      </c>
      <c r="D39" s="20">
        <v>241</v>
      </c>
      <c r="E39" s="12">
        <v>9.1286307050000008</v>
      </c>
      <c r="F39" s="20">
        <v>282</v>
      </c>
      <c r="G39" s="12">
        <v>14.18</v>
      </c>
      <c r="H39" s="20">
        <v>281</v>
      </c>
      <c r="I39" s="12">
        <v>12.5</v>
      </c>
      <c r="J39" s="20">
        <v>247</v>
      </c>
      <c r="K39" s="12">
        <v>10.121457489878543</v>
      </c>
      <c r="M39" s="35"/>
    </row>
    <row r="40" spans="1:13">
      <c r="A40" s="25" t="s">
        <v>10</v>
      </c>
      <c r="B40" s="28">
        <v>1356</v>
      </c>
      <c r="C40" s="27">
        <v>31.563421828908556</v>
      </c>
      <c r="D40" s="28">
        <v>1307</v>
      </c>
      <c r="E40" s="27">
        <v>29.533282329999999</v>
      </c>
      <c r="F40" s="28">
        <v>1410</v>
      </c>
      <c r="G40" s="27">
        <v>25.82</v>
      </c>
      <c r="H40" s="28">
        <v>1289</v>
      </c>
      <c r="I40" s="27">
        <v>31.9</v>
      </c>
      <c r="J40" s="28">
        <v>1229</v>
      </c>
      <c r="K40" s="27">
        <v>16.842961757526446</v>
      </c>
      <c r="M40" s="35"/>
    </row>
    <row r="41" spans="1:13">
      <c r="A41" s="1" t="s">
        <v>11</v>
      </c>
      <c r="B41" s="20">
        <v>823</v>
      </c>
      <c r="C41" s="12">
        <v>32.19927095990279</v>
      </c>
      <c r="D41" s="20">
        <v>776</v>
      </c>
      <c r="E41" s="12">
        <v>29.510309280000001</v>
      </c>
      <c r="F41" s="20">
        <v>726</v>
      </c>
      <c r="G41" s="12">
        <v>31.96</v>
      </c>
      <c r="H41" s="20">
        <v>637</v>
      </c>
      <c r="I41" s="12">
        <v>36.299999999999997</v>
      </c>
      <c r="J41" s="20">
        <v>708</v>
      </c>
      <c r="K41" s="12">
        <v>20.33898305084746</v>
      </c>
      <c r="M41" s="35"/>
    </row>
    <row r="42" spans="1:13">
      <c r="A42" s="25" t="s">
        <v>12</v>
      </c>
      <c r="B42" s="28">
        <v>1280</v>
      </c>
      <c r="C42" s="27">
        <v>23.984375</v>
      </c>
      <c r="D42" s="28">
        <v>1060</v>
      </c>
      <c r="E42" s="27">
        <v>22.73584906</v>
      </c>
      <c r="F42" s="28">
        <v>1035</v>
      </c>
      <c r="G42" s="27">
        <v>25.02</v>
      </c>
      <c r="H42" s="28">
        <v>1002</v>
      </c>
      <c r="I42" s="27">
        <v>24.6</v>
      </c>
      <c r="J42" s="28">
        <v>967</v>
      </c>
      <c r="K42" s="27">
        <v>18.200620475698035</v>
      </c>
      <c r="M42" s="35"/>
    </row>
    <row r="43" spans="1:13">
      <c r="A43" s="1" t="s">
        <v>13</v>
      </c>
      <c r="B43" s="20">
        <v>1112</v>
      </c>
      <c r="C43" s="12">
        <v>25.359712230215827</v>
      </c>
      <c r="D43" s="20">
        <v>1041</v>
      </c>
      <c r="E43" s="12">
        <v>27.76176753</v>
      </c>
      <c r="F43" s="20">
        <v>1089</v>
      </c>
      <c r="G43" s="12">
        <v>26.81</v>
      </c>
      <c r="H43" s="20">
        <v>1062</v>
      </c>
      <c r="I43" s="12">
        <v>26.7</v>
      </c>
      <c r="J43" s="20">
        <v>994</v>
      </c>
      <c r="K43" s="12">
        <v>16.398390342052313</v>
      </c>
      <c r="M43" s="35"/>
    </row>
    <row r="44" spans="1:13">
      <c r="A44" s="25" t="s">
        <v>14</v>
      </c>
      <c r="B44" s="28">
        <v>3071</v>
      </c>
      <c r="C44" s="27">
        <v>23.673070661022468</v>
      </c>
      <c r="D44" s="28">
        <v>2821</v>
      </c>
      <c r="E44" s="27">
        <v>25.062034740000001</v>
      </c>
      <c r="F44" s="28">
        <v>2767</v>
      </c>
      <c r="G44" s="27">
        <v>22.99</v>
      </c>
      <c r="H44" s="28">
        <v>2819</v>
      </c>
      <c r="I44" s="27">
        <v>24.2</v>
      </c>
      <c r="J44" s="28">
        <v>2537</v>
      </c>
      <c r="K44" s="27">
        <v>16.436736302719748</v>
      </c>
      <c r="M44" s="35"/>
    </row>
    <row r="45" spans="1:13">
      <c r="A45" s="1" t="s">
        <v>15</v>
      </c>
      <c r="B45" s="20">
        <v>3282</v>
      </c>
      <c r="C45" s="12">
        <v>28.123095673369896</v>
      </c>
      <c r="D45" s="20">
        <v>3066</v>
      </c>
      <c r="E45" s="12">
        <v>30.039138940000001</v>
      </c>
      <c r="F45" s="20">
        <v>3075</v>
      </c>
      <c r="G45" s="12">
        <v>32.36</v>
      </c>
      <c r="H45" s="20">
        <v>2847</v>
      </c>
      <c r="I45" s="12">
        <v>30.2</v>
      </c>
      <c r="J45" s="20">
        <v>2595</v>
      </c>
      <c r="K45" s="12">
        <v>20.423892100192678</v>
      </c>
      <c r="M45" s="35"/>
    </row>
    <row r="46" spans="1:13">
      <c r="A46" s="25" t="s">
        <v>16</v>
      </c>
      <c r="B46" s="28">
        <v>853</v>
      </c>
      <c r="C46" s="27">
        <v>13.599062133645957</v>
      </c>
      <c r="D46" s="28">
        <v>609</v>
      </c>
      <c r="E46" s="27">
        <v>13.300492609999999</v>
      </c>
      <c r="F46" s="28">
        <v>723</v>
      </c>
      <c r="G46" s="27">
        <v>15.91</v>
      </c>
      <c r="H46" s="28">
        <v>650</v>
      </c>
      <c r="I46" s="27">
        <v>15.8</v>
      </c>
      <c r="J46" s="28">
        <v>395</v>
      </c>
      <c r="K46" s="27">
        <v>9.6202531645569618</v>
      </c>
      <c r="M46" s="35"/>
    </row>
    <row r="47" spans="1:13">
      <c r="A47" s="1" t="s">
        <v>17</v>
      </c>
      <c r="B47" s="20">
        <v>1704</v>
      </c>
      <c r="C47" s="12">
        <v>25.762910798122068</v>
      </c>
      <c r="D47" s="20">
        <v>1638</v>
      </c>
      <c r="E47" s="12">
        <v>27.472527469999999</v>
      </c>
      <c r="F47" s="20">
        <v>1693</v>
      </c>
      <c r="G47" s="12">
        <v>26.23</v>
      </c>
      <c r="H47" s="20">
        <v>1605</v>
      </c>
      <c r="I47" s="12">
        <v>28.3</v>
      </c>
      <c r="J47" s="20">
        <v>1355</v>
      </c>
      <c r="K47" s="12">
        <v>14.981549815498155</v>
      </c>
      <c r="M47" s="35"/>
    </row>
    <row r="48" spans="1:13">
      <c r="A48" s="25" t="s">
        <v>18</v>
      </c>
      <c r="B48" s="28">
        <v>335</v>
      </c>
      <c r="C48" s="27">
        <v>26.567164179104481</v>
      </c>
      <c r="D48" s="28">
        <v>363</v>
      </c>
      <c r="E48" s="27">
        <v>29.476584020000001</v>
      </c>
      <c r="F48" s="28">
        <v>382</v>
      </c>
      <c r="G48" s="27">
        <v>29.32</v>
      </c>
      <c r="H48" s="28">
        <v>385</v>
      </c>
      <c r="I48" s="27">
        <v>28.6</v>
      </c>
      <c r="J48" s="28">
        <v>337</v>
      </c>
      <c r="K48" s="27">
        <v>21.364985163204746</v>
      </c>
      <c r="M48" s="35"/>
    </row>
    <row r="49" spans="1:13">
      <c r="A49" s="1" t="s">
        <v>19</v>
      </c>
      <c r="B49" s="20">
        <v>1059</v>
      </c>
      <c r="C49" s="12">
        <v>19.924457034938623</v>
      </c>
      <c r="D49" s="20">
        <v>830</v>
      </c>
      <c r="E49" s="12">
        <v>20.481927710000001</v>
      </c>
      <c r="F49" s="20">
        <v>1023</v>
      </c>
      <c r="G49" s="12">
        <v>21.9</v>
      </c>
      <c r="H49" s="20">
        <v>1114</v>
      </c>
      <c r="I49" s="12">
        <v>20.6</v>
      </c>
      <c r="J49" s="20">
        <v>883</v>
      </c>
      <c r="K49" s="12">
        <v>11.325028312570781</v>
      </c>
      <c r="M49" s="35"/>
    </row>
    <row r="50" spans="1:13">
      <c r="A50" s="25" t="s">
        <v>20</v>
      </c>
      <c r="B50" s="28">
        <v>572</v>
      </c>
      <c r="C50" s="27">
        <v>26.573426573426573</v>
      </c>
      <c r="D50" s="28">
        <v>598</v>
      </c>
      <c r="E50" s="27">
        <v>24.581939800000001</v>
      </c>
      <c r="F50" s="28">
        <v>507</v>
      </c>
      <c r="G50" s="27">
        <v>26.43</v>
      </c>
      <c r="H50" s="28">
        <v>513</v>
      </c>
      <c r="I50" s="27">
        <v>26.1</v>
      </c>
      <c r="J50" s="28">
        <v>521</v>
      </c>
      <c r="K50" s="27">
        <v>18.618042226487525</v>
      </c>
      <c r="M50" s="35"/>
    </row>
    <row r="51" spans="1:13">
      <c r="A51" s="3" t="s">
        <v>21</v>
      </c>
      <c r="B51" s="21">
        <f>SUM(B36:B50)</f>
        <v>17894</v>
      </c>
      <c r="C51" s="13">
        <v>25</v>
      </c>
      <c r="D51" s="21">
        <f>SUM(D36:D50)</f>
        <v>16354</v>
      </c>
      <c r="E51" s="13">
        <v>26.1</v>
      </c>
      <c r="F51" s="21">
        <f>SUM(F36:F50)</f>
        <v>16573</v>
      </c>
      <c r="G51" s="13">
        <v>26.4</v>
      </c>
      <c r="H51" s="21">
        <f>SUM(H36:H50)</f>
        <v>15999</v>
      </c>
      <c r="I51" s="13">
        <v>26.5</v>
      </c>
      <c r="J51" s="21">
        <f>SUM(J36:J50)</f>
        <v>14468</v>
      </c>
      <c r="K51" s="13">
        <v>16.968482167542163</v>
      </c>
      <c r="M51" s="35"/>
    </row>
    <row r="52" spans="1:13">
      <c r="A52" s="49" t="s">
        <v>41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</row>
    <row r="53" spans="1:13" ht="27.7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</row>
  </sheetData>
  <mergeCells count="9">
    <mergeCell ref="A52:K53"/>
    <mergeCell ref="A30:K31"/>
    <mergeCell ref="H34:I34"/>
    <mergeCell ref="J34:K34"/>
    <mergeCell ref="B12:C12"/>
    <mergeCell ref="D12:E12"/>
    <mergeCell ref="F12:G12"/>
    <mergeCell ref="H12:I12"/>
    <mergeCell ref="J12:K12"/>
  </mergeCells>
  <pageMargins left="0.7" right="0.7" top="0.75" bottom="0.75" header="0.3" footer="0.3"/>
  <pageSetup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"/>
  <sheetViews>
    <sheetView topLeftCell="A130" zoomScaleNormal="100" workbookViewId="0">
      <selection activeCell="A99" sqref="A99"/>
    </sheetView>
  </sheetViews>
  <sheetFormatPr defaultRowHeight="14.25"/>
  <cols>
    <col min="1" max="1" width="13.125" bestFit="1" customWidth="1"/>
    <col min="2" max="2" width="11.5" bestFit="1" customWidth="1"/>
    <col min="3" max="4" width="5.25" bestFit="1" customWidth="1"/>
    <col min="5" max="5" width="6.375" bestFit="1" customWidth="1"/>
    <col min="6" max="6" width="5.25" bestFit="1" customWidth="1"/>
    <col min="7" max="7" width="9.625" bestFit="1" customWidth="1"/>
    <col min="8" max="8" width="5.625" bestFit="1" customWidth="1"/>
  </cols>
  <sheetData>
    <row r="1" spans="1:8">
      <c r="A1" s="43" t="s">
        <v>48</v>
      </c>
      <c r="B1" s="23"/>
      <c r="C1" s="23"/>
      <c r="D1" s="23"/>
      <c r="E1" s="23"/>
      <c r="F1" s="23"/>
      <c r="G1" s="23"/>
      <c r="H1" s="24"/>
    </row>
    <row r="2" spans="1:8">
      <c r="D2" s="35"/>
      <c r="E2" s="35"/>
      <c r="F2" s="35"/>
      <c r="G2" s="35"/>
    </row>
    <row r="3" spans="1:8">
      <c r="A3" s="54" t="s">
        <v>33</v>
      </c>
      <c r="B3" s="54"/>
      <c r="C3" s="54"/>
      <c r="D3" s="54"/>
      <c r="E3" s="54"/>
      <c r="F3" s="54"/>
      <c r="G3" s="54"/>
      <c r="H3" s="54"/>
    </row>
    <row r="4" spans="1:8">
      <c r="A4" s="3" t="s">
        <v>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</row>
    <row r="5" spans="1:8">
      <c r="A5" s="25" t="s">
        <v>6</v>
      </c>
      <c r="B5" s="32" t="s">
        <v>32</v>
      </c>
      <c r="C5" s="27">
        <v>22.222222222222221</v>
      </c>
      <c r="D5" s="27">
        <v>5.5555555555555554</v>
      </c>
      <c r="E5" s="27">
        <v>25</v>
      </c>
      <c r="F5" s="27">
        <v>34.722222222222221</v>
      </c>
      <c r="G5" s="27">
        <v>24.242424242424242</v>
      </c>
      <c r="H5" s="27">
        <v>32.392473118279568</v>
      </c>
    </row>
    <row r="6" spans="1:8">
      <c r="A6" s="1" t="s">
        <v>7</v>
      </c>
      <c r="B6" s="12">
        <v>0</v>
      </c>
      <c r="C6" s="12">
        <v>14.285714285714285</v>
      </c>
      <c r="D6" s="12">
        <v>1.7241379310344827</v>
      </c>
      <c r="E6" s="12">
        <v>32.142857142857146</v>
      </c>
      <c r="F6" s="12">
        <v>43.238993710691823</v>
      </c>
      <c r="G6" s="12">
        <v>25</v>
      </c>
      <c r="H6" s="12">
        <v>38.273195876288653</v>
      </c>
    </row>
    <row r="7" spans="1:8">
      <c r="A7" s="25" t="s">
        <v>8</v>
      </c>
      <c r="B7" s="27">
        <v>14.285714285714285</v>
      </c>
      <c r="C7" s="27">
        <v>28.571428571428569</v>
      </c>
      <c r="D7" s="27">
        <v>14.285714285714285</v>
      </c>
      <c r="E7" s="27">
        <v>20</v>
      </c>
      <c r="F7" s="27">
        <v>47.775628626692459</v>
      </c>
      <c r="G7" s="27">
        <v>30</v>
      </c>
      <c r="H7" s="27">
        <v>42.546583850931682</v>
      </c>
    </row>
    <row r="8" spans="1:8">
      <c r="A8" s="1" t="s">
        <v>9</v>
      </c>
      <c r="B8" s="12">
        <v>33.333333333333329</v>
      </c>
      <c r="C8" s="12">
        <v>66.666666666666657</v>
      </c>
      <c r="D8" s="16" t="s">
        <v>32</v>
      </c>
      <c r="E8" s="12">
        <v>30</v>
      </c>
      <c r="F8" s="12">
        <v>54.761904761904766</v>
      </c>
      <c r="G8" s="12">
        <v>63.636363636363633</v>
      </c>
      <c r="H8" s="12">
        <v>53.710247349823327</v>
      </c>
    </row>
    <row r="9" spans="1:8">
      <c r="A9" s="25" t="s">
        <v>10</v>
      </c>
      <c r="B9" s="27">
        <v>40</v>
      </c>
      <c r="C9" s="27">
        <v>17.647058823529413</v>
      </c>
      <c r="D9" s="27">
        <v>10.980392156862745</v>
      </c>
      <c r="E9" s="27">
        <v>27.027027027027028</v>
      </c>
      <c r="F9" s="27">
        <v>35.824175824175825</v>
      </c>
      <c r="G9" s="27">
        <v>26.027397260273972</v>
      </c>
      <c r="H9" s="27">
        <v>29.572271386430675</v>
      </c>
    </row>
    <row r="10" spans="1:8">
      <c r="A10" s="1" t="s">
        <v>11</v>
      </c>
      <c r="B10" s="12">
        <v>9.0909090909090917</v>
      </c>
      <c r="C10" s="12">
        <v>33.333333333333329</v>
      </c>
      <c r="D10" s="12">
        <v>16.535433070866144</v>
      </c>
      <c r="E10" s="12">
        <v>25.609756097560975</v>
      </c>
      <c r="F10" s="12">
        <v>32.200000000000003</v>
      </c>
      <c r="G10" s="12">
        <v>30</v>
      </c>
      <c r="H10" s="12">
        <v>28.675577156743621</v>
      </c>
    </row>
    <row r="11" spans="1:8">
      <c r="A11" s="25" t="s">
        <v>12</v>
      </c>
      <c r="B11" s="27">
        <v>0</v>
      </c>
      <c r="C11" s="27">
        <v>33.333333333333329</v>
      </c>
      <c r="D11" s="27">
        <v>12.903225806451612</v>
      </c>
      <c r="E11" s="27">
        <v>17.647058823529413</v>
      </c>
      <c r="F11" s="27">
        <v>38.440616500453309</v>
      </c>
      <c r="G11" s="32" t="s">
        <v>32</v>
      </c>
      <c r="H11" s="27">
        <v>35.15625</v>
      </c>
    </row>
    <row r="12" spans="1:8">
      <c r="A12" s="1" t="s">
        <v>13</v>
      </c>
      <c r="B12" s="12">
        <v>9.0909090909090917</v>
      </c>
      <c r="C12" s="12">
        <v>25</v>
      </c>
      <c r="D12" s="12">
        <v>8.7378640776699026</v>
      </c>
      <c r="E12" s="12">
        <v>20.168067226890756</v>
      </c>
      <c r="F12" s="12">
        <v>27.296248382923672</v>
      </c>
      <c r="G12" s="12">
        <v>25.862068965517242</v>
      </c>
      <c r="H12" s="12">
        <v>24.550359712230215</v>
      </c>
    </row>
    <row r="13" spans="1:8">
      <c r="A13" s="25" t="s">
        <v>14</v>
      </c>
      <c r="B13" s="27">
        <v>14.285714285714285</v>
      </c>
      <c r="C13" s="27">
        <v>17.543859649122805</v>
      </c>
      <c r="D13" s="27">
        <v>4.6099290780141837</v>
      </c>
      <c r="E13" s="27">
        <v>22.916666666666664</v>
      </c>
      <c r="F13" s="27">
        <v>26.995979322228603</v>
      </c>
      <c r="G13" s="27">
        <v>29.227053140096622</v>
      </c>
      <c r="H13" s="27">
        <v>25.138391403451642</v>
      </c>
    </row>
    <row r="14" spans="1:8">
      <c r="A14" s="1" t="s">
        <v>15</v>
      </c>
      <c r="B14" s="12">
        <v>14.285714285714285</v>
      </c>
      <c r="C14" s="12">
        <v>14.864864864864865</v>
      </c>
      <c r="D14" s="12">
        <v>8.5470085470085468</v>
      </c>
      <c r="E14" s="12">
        <v>12.01923076923077</v>
      </c>
      <c r="F14" s="12">
        <v>26.451869530628478</v>
      </c>
      <c r="G14" s="12">
        <v>23.4375</v>
      </c>
      <c r="H14" s="12">
        <v>23.217550274223033</v>
      </c>
    </row>
    <row r="15" spans="1:8">
      <c r="A15" s="25" t="s">
        <v>16</v>
      </c>
      <c r="B15" s="27">
        <v>9.67741935483871</v>
      </c>
      <c r="C15" s="27">
        <v>50</v>
      </c>
      <c r="D15" s="27">
        <v>8.695652173913043</v>
      </c>
      <c r="E15" s="27">
        <v>18.110236220472441</v>
      </c>
      <c r="F15" s="27">
        <v>29.945553539019965</v>
      </c>
      <c r="G15" s="27">
        <v>16.43835616438356</v>
      </c>
      <c r="H15" s="27">
        <v>25.908558030480656</v>
      </c>
    </row>
    <row r="16" spans="1:8">
      <c r="A16" s="1" t="s">
        <v>17</v>
      </c>
      <c r="B16" s="12">
        <v>14.705882352941178</v>
      </c>
      <c r="C16" s="12">
        <v>15.625</v>
      </c>
      <c r="D16" s="12">
        <v>12.345679012345679</v>
      </c>
      <c r="E16" s="12">
        <v>17.105263157894736</v>
      </c>
      <c r="F16" s="12">
        <v>24.813895781637719</v>
      </c>
      <c r="G16" s="12">
        <v>27.27272727272727</v>
      </c>
      <c r="H16" s="12">
        <v>22.065727699530516</v>
      </c>
    </row>
    <row r="17" spans="1:8">
      <c r="A17" s="25" t="s">
        <v>18</v>
      </c>
      <c r="B17" s="32">
        <v>0</v>
      </c>
      <c r="C17" s="27">
        <v>100</v>
      </c>
      <c r="D17" s="27">
        <v>0</v>
      </c>
      <c r="E17" s="27">
        <v>33.333333333333329</v>
      </c>
      <c r="F17" s="27">
        <v>37.074829931972793</v>
      </c>
      <c r="G17" s="27">
        <v>50</v>
      </c>
      <c r="H17" s="27">
        <v>36.119402985074629</v>
      </c>
    </row>
    <row r="18" spans="1:8">
      <c r="A18" s="1" t="s">
        <v>19</v>
      </c>
      <c r="B18" s="12">
        <v>25</v>
      </c>
      <c r="C18" s="12">
        <v>41.666666666666671</v>
      </c>
      <c r="D18" s="12">
        <v>17.741935483870968</v>
      </c>
      <c r="E18" s="12">
        <v>26.153846153846157</v>
      </c>
      <c r="F18" s="12">
        <v>38.084112149532714</v>
      </c>
      <c r="G18" s="12">
        <v>25.641025641025639</v>
      </c>
      <c r="H18" s="12">
        <v>35.694050991501413</v>
      </c>
    </row>
    <row r="19" spans="1:8">
      <c r="A19" s="25" t="s">
        <v>20</v>
      </c>
      <c r="B19" s="27">
        <v>40</v>
      </c>
      <c r="C19" s="27">
        <v>25</v>
      </c>
      <c r="D19" s="27">
        <v>20.512820512820511</v>
      </c>
      <c r="E19" s="27">
        <v>9.375</v>
      </c>
      <c r="F19" s="27">
        <v>36.480686695278969</v>
      </c>
      <c r="G19" s="27">
        <v>12.5</v>
      </c>
      <c r="H19" s="27">
        <v>33.04195804195804</v>
      </c>
    </row>
    <row r="20" spans="1:8">
      <c r="A20" s="3" t="s">
        <v>21</v>
      </c>
      <c r="B20" s="13">
        <v>14.184397163120568</v>
      </c>
      <c r="C20" s="13">
        <v>23.103448275862068</v>
      </c>
      <c r="D20" s="13">
        <v>10.099750623441397</v>
      </c>
      <c r="E20" s="13">
        <v>19.912663755458514</v>
      </c>
      <c r="F20" s="13">
        <v>32.47494217424827</v>
      </c>
      <c r="G20" s="13">
        <v>27.793493635077795</v>
      </c>
      <c r="H20" s="13">
        <v>28.741477590253716</v>
      </c>
    </row>
    <row r="21" spans="1:8">
      <c r="A21" s="3"/>
      <c r="B21" s="13"/>
      <c r="C21" s="41"/>
      <c r="D21" s="13"/>
      <c r="E21" s="13"/>
      <c r="F21" s="13"/>
      <c r="G21" s="41"/>
      <c r="H21" s="13"/>
    </row>
    <row r="22" spans="1:8">
      <c r="A22" s="54" t="s">
        <v>24</v>
      </c>
      <c r="B22" s="54"/>
      <c r="C22" s="54"/>
      <c r="D22" s="54"/>
      <c r="E22" s="54"/>
      <c r="F22" s="54"/>
      <c r="G22" s="54"/>
      <c r="H22" s="54"/>
    </row>
    <row r="23" spans="1:8">
      <c r="A23" s="25" t="s">
        <v>6</v>
      </c>
      <c r="B23" s="32">
        <v>0</v>
      </c>
      <c r="C23" s="27">
        <v>0</v>
      </c>
      <c r="D23" s="27">
        <v>0</v>
      </c>
      <c r="E23" s="27">
        <v>25</v>
      </c>
      <c r="F23" s="27">
        <v>41.493055560000002</v>
      </c>
      <c r="G23" s="27">
        <v>43.333333330000002</v>
      </c>
      <c r="H23" s="27">
        <v>37.890044580000001</v>
      </c>
    </row>
    <row r="24" spans="1:8">
      <c r="A24" s="1" t="s">
        <v>7</v>
      </c>
      <c r="B24" s="12">
        <v>0</v>
      </c>
      <c r="C24" s="12">
        <v>15.38461538</v>
      </c>
      <c r="D24" s="12">
        <v>17.391304349999999</v>
      </c>
      <c r="E24" s="12">
        <v>37.254901959999998</v>
      </c>
      <c r="F24" s="12">
        <v>48.251748249999999</v>
      </c>
      <c r="G24" s="12">
        <v>44.444444439999998</v>
      </c>
      <c r="H24" s="12">
        <v>44.428969360000004</v>
      </c>
    </row>
    <row r="25" spans="1:8">
      <c r="A25" s="25" t="s">
        <v>8</v>
      </c>
      <c r="B25" s="27">
        <v>25</v>
      </c>
      <c r="C25" s="27">
        <v>0</v>
      </c>
      <c r="D25" s="27">
        <v>18</v>
      </c>
      <c r="E25" s="27">
        <v>23.913043479999999</v>
      </c>
      <c r="F25" s="27">
        <v>43.037974679999998</v>
      </c>
      <c r="G25" s="27">
        <v>44</v>
      </c>
      <c r="H25" s="27">
        <v>38.662316480000001</v>
      </c>
    </row>
    <row r="26" spans="1:8">
      <c r="A26" s="1" t="s">
        <v>9</v>
      </c>
      <c r="B26" s="12">
        <v>0</v>
      </c>
      <c r="C26" s="12">
        <v>0</v>
      </c>
      <c r="D26" s="16">
        <v>0</v>
      </c>
      <c r="E26" s="12">
        <v>30</v>
      </c>
      <c r="F26" s="12">
        <v>57.416267939999997</v>
      </c>
      <c r="G26" s="12">
        <v>53.333333330000002</v>
      </c>
      <c r="H26" s="12">
        <v>55.186721990000002</v>
      </c>
    </row>
    <row r="27" spans="1:8">
      <c r="A27" s="25" t="s">
        <v>10</v>
      </c>
      <c r="B27" s="27">
        <v>16.666666670000001</v>
      </c>
      <c r="C27" s="27">
        <v>27.272727270000001</v>
      </c>
      <c r="D27" s="27">
        <v>12.8</v>
      </c>
      <c r="E27" s="27">
        <v>27.722772280000001</v>
      </c>
      <c r="F27" s="27">
        <v>40.193704599999997</v>
      </c>
      <c r="G27" s="27">
        <v>22.58064516</v>
      </c>
      <c r="H27" s="27">
        <v>32.13465953</v>
      </c>
    </row>
    <row r="28" spans="1:8">
      <c r="A28" s="1" t="s">
        <v>11</v>
      </c>
      <c r="B28" s="12">
        <v>18.18181818</v>
      </c>
      <c r="C28" s="12">
        <v>7.692307692</v>
      </c>
      <c r="D28" s="12">
        <v>16.666666670000001</v>
      </c>
      <c r="E28" s="12">
        <v>33.75</v>
      </c>
      <c r="F28" s="12">
        <v>36.344086019999999</v>
      </c>
      <c r="G28" s="12">
        <v>26.436781610000001</v>
      </c>
      <c r="H28" s="12">
        <v>31.701030930000002</v>
      </c>
    </row>
    <row r="29" spans="1:8">
      <c r="A29" s="25" t="s">
        <v>12</v>
      </c>
      <c r="B29" s="27">
        <v>25</v>
      </c>
      <c r="C29" s="27">
        <v>62.5</v>
      </c>
      <c r="D29" s="27">
        <v>12.94117647</v>
      </c>
      <c r="E29" s="27">
        <v>21.276595740000001</v>
      </c>
      <c r="F29" s="27">
        <v>40.534521159999997</v>
      </c>
      <c r="G29" s="32" t="s">
        <v>32</v>
      </c>
      <c r="H29" s="27">
        <v>37.26415094</v>
      </c>
    </row>
    <row r="30" spans="1:8">
      <c r="A30" s="1" t="s">
        <v>13</v>
      </c>
      <c r="B30" s="12">
        <v>40</v>
      </c>
      <c r="C30" s="12">
        <v>62.962962959999999</v>
      </c>
      <c r="D30" s="12">
        <v>15.31531532</v>
      </c>
      <c r="E30" s="12">
        <v>18.75</v>
      </c>
      <c r="F30" s="12">
        <v>33.746556470000002</v>
      </c>
      <c r="G30" s="12">
        <v>24.137931030000001</v>
      </c>
      <c r="H30" s="12">
        <v>30.547550430000001</v>
      </c>
    </row>
    <row r="31" spans="1:8">
      <c r="A31" s="25" t="s">
        <v>14</v>
      </c>
      <c r="B31" s="27">
        <v>17.647058820000002</v>
      </c>
      <c r="C31" s="27">
        <v>21.276595740000001</v>
      </c>
      <c r="D31" s="27">
        <v>5.9701492539999998</v>
      </c>
      <c r="E31" s="27">
        <v>32.258064519999998</v>
      </c>
      <c r="F31" s="27">
        <v>29.928057549999998</v>
      </c>
      <c r="G31" s="27">
        <v>28.025477710000001</v>
      </c>
      <c r="H31" s="27">
        <v>27.011697980000001</v>
      </c>
    </row>
    <row r="32" spans="1:8">
      <c r="A32" s="1" t="s">
        <v>15</v>
      </c>
      <c r="B32" s="12">
        <v>33.333333330000002</v>
      </c>
      <c r="C32" s="12">
        <v>18.07228916</v>
      </c>
      <c r="D32" s="12">
        <v>10.95238095</v>
      </c>
      <c r="E32" s="12">
        <v>21.739130429999999</v>
      </c>
      <c r="F32" s="12">
        <v>32.427914749999999</v>
      </c>
      <c r="G32" s="12">
        <v>29</v>
      </c>
      <c r="H32" s="12">
        <v>29.517286370000001</v>
      </c>
    </row>
    <row r="33" spans="1:8">
      <c r="A33" s="25" t="s">
        <v>16</v>
      </c>
      <c r="B33" s="27">
        <v>38.095238100000003</v>
      </c>
      <c r="C33" s="27">
        <v>10.52631579</v>
      </c>
      <c r="D33" s="27">
        <v>26.086956520000001</v>
      </c>
      <c r="E33" s="27">
        <v>25.225225229999999</v>
      </c>
      <c r="F33" s="27">
        <v>30.831099200000001</v>
      </c>
      <c r="G33" s="27">
        <v>11.11111111</v>
      </c>
      <c r="H33" s="27">
        <v>27.257799670000001</v>
      </c>
    </row>
    <row r="34" spans="1:8">
      <c r="A34" s="1" t="s">
        <v>17</v>
      </c>
      <c r="B34" s="12">
        <v>17.948717949999999</v>
      </c>
      <c r="C34" s="12">
        <v>37.037037040000001</v>
      </c>
      <c r="D34" s="12">
        <v>14.332247560000001</v>
      </c>
      <c r="E34" s="12">
        <v>23.021582729999999</v>
      </c>
      <c r="F34" s="12">
        <v>28.38827839</v>
      </c>
      <c r="G34" s="12">
        <v>33.333333330000002</v>
      </c>
      <c r="H34" s="12">
        <v>25.274725270000001</v>
      </c>
    </row>
    <row r="35" spans="1:8">
      <c r="A35" s="25" t="s">
        <v>18</v>
      </c>
      <c r="B35" s="32">
        <v>100</v>
      </c>
      <c r="C35" s="27">
        <v>80</v>
      </c>
      <c r="D35" s="27">
        <v>29.41176471</v>
      </c>
      <c r="E35" s="27">
        <v>20</v>
      </c>
      <c r="F35" s="27">
        <v>44.407894740000003</v>
      </c>
      <c r="G35" s="27">
        <v>0</v>
      </c>
      <c r="H35" s="27">
        <v>42.148760330000002</v>
      </c>
    </row>
    <row r="36" spans="1:8">
      <c r="A36" s="1" t="s">
        <v>19</v>
      </c>
      <c r="B36" s="36" t="s">
        <v>32</v>
      </c>
      <c r="C36" s="12">
        <v>45.454545449999998</v>
      </c>
      <c r="D36" s="12">
        <v>10.81081081</v>
      </c>
      <c r="E36" s="12">
        <v>17.0212766</v>
      </c>
      <c r="F36" s="12">
        <v>42.442748090000002</v>
      </c>
      <c r="G36" s="12">
        <v>21.739130429999999</v>
      </c>
      <c r="H36" s="12">
        <v>37.831325300000003</v>
      </c>
    </row>
    <row r="37" spans="1:8">
      <c r="A37" s="25" t="s">
        <v>20</v>
      </c>
      <c r="B37" s="27">
        <v>33.333333330000002</v>
      </c>
      <c r="C37" s="27">
        <v>31.81818182</v>
      </c>
      <c r="D37" s="27">
        <v>14.81481481</v>
      </c>
      <c r="E37" s="27">
        <v>16.21621622</v>
      </c>
      <c r="F37" s="27">
        <v>32.765957450000002</v>
      </c>
      <c r="G37" s="27">
        <v>54.545454550000002</v>
      </c>
      <c r="H37" s="27">
        <v>31.438127089999998</v>
      </c>
    </row>
    <row r="38" spans="1:8">
      <c r="A38" s="3" t="s">
        <v>21</v>
      </c>
      <c r="B38" s="13">
        <v>24.031007750000001</v>
      </c>
      <c r="C38" s="13">
        <v>26.910298999999998</v>
      </c>
      <c r="D38" s="13">
        <v>12.41291957</v>
      </c>
      <c r="E38" s="13">
        <v>25.151253239999999</v>
      </c>
      <c r="F38" s="13">
        <v>35.822743029999998</v>
      </c>
      <c r="G38" s="13">
        <v>28.35408022</v>
      </c>
      <c r="H38" s="13">
        <v>31.949370179999999</v>
      </c>
    </row>
    <row r="39" spans="1:8">
      <c r="A39" s="3"/>
      <c r="B39" s="13"/>
      <c r="C39" s="13"/>
      <c r="D39" s="13"/>
      <c r="E39" s="13"/>
      <c r="F39" s="13"/>
      <c r="G39" s="13"/>
      <c r="H39" s="13"/>
    </row>
    <row r="40" spans="1:8">
      <c r="A40" s="3"/>
      <c r="B40" s="13"/>
      <c r="C40" s="13"/>
      <c r="D40" s="13"/>
      <c r="E40" s="13"/>
      <c r="F40" s="13"/>
      <c r="G40" s="13"/>
      <c r="H40" s="13"/>
    </row>
    <row r="41" spans="1:8">
      <c r="A41" s="3"/>
      <c r="B41" s="13"/>
      <c r="C41" s="13"/>
      <c r="D41" s="13"/>
      <c r="E41" s="13"/>
      <c r="F41" s="13"/>
      <c r="G41" s="13"/>
      <c r="H41" s="13"/>
    </row>
    <row r="42" spans="1:8">
      <c r="A42" s="3"/>
      <c r="B42" s="13"/>
      <c r="C42" s="13"/>
      <c r="D42" s="13"/>
      <c r="E42" s="13"/>
      <c r="F42" s="13"/>
      <c r="G42" s="13"/>
      <c r="H42" s="13"/>
    </row>
    <row r="43" spans="1:8">
      <c r="A43" s="3"/>
      <c r="B43" s="13"/>
      <c r="C43" s="13"/>
      <c r="D43" s="13"/>
      <c r="E43" s="13"/>
      <c r="F43" s="13"/>
      <c r="G43" s="13"/>
      <c r="H43" s="13"/>
    </row>
    <row r="44" spans="1:8">
      <c r="A44" s="3"/>
      <c r="B44" s="13"/>
      <c r="C44" s="13"/>
      <c r="D44" s="13"/>
      <c r="E44" s="13"/>
      <c r="F44" s="13"/>
      <c r="G44" s="13"/>
      <c r="H44" s="13"/>
    </row>
    <row r="45" spans="1:8">
      <c r="A45" s="3"/>
      <c r="B45" s="13"/>
      <c r="C45" s="13"/>
      <c r="D45" s="13"/>
      <c r="E45" s="13"/>
      <c r="F45" s="13"/>
      <c r="G45" s="13"/>
      <c r="H45" s="13"/>
    </row>
    <row r="46" spans="1:8">
      <c r="A46" s="3"/>
      <c r="B46" s="13"/>
      <c r="C46" s="13"/>
      <c r="D46" s="13"/>
      <c r="E46" s="13"/>
      <c r="F46" s="13"/>
      <c r="G46" s="13"/>
      <c r="H46" s="13"/>
    </row>
    <row r="47" spans="1:8">
      <c r="A47" s="3"/>
      <c r="B47" s="13"/>
      <c r="C47" s="13"/>
      <c r="D47" s="13"/>
      <c r="E47" s="13"/>
      <c r="F47" s="13"/>
      <c r="G47" s="13"/>
      <c r="H47" s="13"/>
    </row>
    <row r="48" spans="1:8">
      <c r="A48" s="3"/>
      <c r="B48" s="13"/>
      <c r="C48" s="13"/>
      <c r="D48" s="13"/>
      <c r="E48" s="13"/>
      <c r="F48" s="13"/>
      <c r="G48" s="13"/>
      <c r="H48" s="13"/>
    </row>
    <row r="49" spans="1:8">
      <c r="A49" s="3"/>
      <c r="B49" s="13"/>
      <c r="C49" s="13"/>
      <c r="D49" s="13"/>
      <c r="E49" s="13"/>
      <c r="F49" s="13"/>
      <c r="G49" s="13"/>
      <c r="H49" s="13"/>
    </row>
    <row r="50" spans="1:8">
      <c r="A50" s="43" t="s">
        <v>54</v>
      </c>
      <c r="B50" s="13"/>
      <c r="C50" s="13"/>
      <c r="D50" s="13"/>
      <c r="E50" s="13"/>
      <c r="F50" s="13"/>
      <c r="G50" s="13"/>
      <c r="H50" s="13"/>
    </row>
    <row r="51" spans="1:8">
      <c r="A51" s="54" t="s">
        <v>44</v>
      </c>
      <c r="B51" s="55"/>
      <c r="C51" s="55"/>
      <c r="D51" s="55"/>
      <c r="E51" s="55"/>
      <c r="F51" s="55"/>
      <c r="G51" s="55"/>
      <c r="H51" s="55"/>
    </row>
    <row r="52" spans="1:8">
      <c r="A52" s="3" t="s">
        <v>4</v>
      </c>
      <c r="B52" s="3" t="s">
        <v>25</v>
      </c>
      <c r="C52" s="3" t="s">
        <v>26</v>
      </c>
      <c r="D52" s="3" t="s">
        <v>27</v>
      </c>
      <c r="E52" s="3" t="s">
        <v>28</v>
      </c>
      <c r="F52" s="3" t="s">
        <v>29</v>
      </c>
      <c r="G52" s="3" t="s">
        <v>30</v>
      </c>
      <c r="H52" s="3" t="s">
        <v>31</v>
      </c>
    </row>
    <row r="53" spans="1:8">
      <c r="A53" s="25" t="s">
        <v>6</v>
      </c>
      <c r="B53" s="32">
        <v>0</v>
      </c>
      <c r="C53" s="27">
        <v>50</v>
      </c>
      <c r="D53" s="27">
        <v>5</v>
      </c>
      <c r="E53" s="27">
        <v>17.647058823529413</v>
      </c>
      <c r="F53" s="27">
        <v>41.481481481481481</v>
      </c>
      <c r="G53" s="27">
        <v>43.478260869565219</v>
      </c>
      <c r="H53" s="27">
        <v>39.74</v>
      </c>
    </row>
    <row r="54" spans="1:8">
      <c r="A54" s="1" t="s">
        <v>7</v>
      </c>
      <c r="B54" s="12">
        <v>50</v>
      </c>
      <c r="C54" s="12">
        <v>25</v>
      </c>
      <c r="D54" s="12">
        <v>16.981132075471699</v>
      </c>
      <c r="E54" s="12">
        <v>33.333333333333329</v>
      </c>
      <c r="F54" s="12">
        <v>49.473684210526315</v>
      </c>
      <c r="G54" s="36" t="s">
        <v>32</v>
      </c>
      <c r="H54" s="12">
        <v>45.27</v>
      </c>
    </row>
    <row r="55" spans="1:8">
      <c r="A55" s="25" t="s">
        <v>8</v>
      </c>
      <c r="B55" s="27">
        <v>20</v>
      </c>
      <c r="C55" s="27">
        <v>33.333333333333329</v>
      </c>
      <c r="D55" s="27">
        <v>15.789473684210526</v>
      </c>
      <c r="E55" s="27">
        <v>22.033898305084744</v>
      </c>
      <c r="F55" s="27">
        <v>43.851508120649655</v>
      </c>
      <c r="G55" s="27">
        <v>23.809523809523807</v>
      </c>
      <c r="H55" s="27">
        <v>38.409999999999997</v>
      </c>
    </row>
    <row r="56" spans="1:8">
      <c r="A56" s="1" t="s">
        <v>9</v>
      </c>
      <c r="B56" s="36" t="s">
        <v>32</v>
      </c>
      <c r="C56" s="12">
        <v>50</v>
      </c>
      <c r="D56" s="36">
        <v>0</v>
      </c>
      <c r="E56" s="12">
        <v>50</v>
      </c>
      <c r="F56" s="12">
        <v>65.116279069767444</v>
      </c>
      <c r="G56" s="12">
        <v>60</v>
      </c>
      <c r="H56" s="12">
        <v>64.540000000000006</v>
      </c>
    </row>
    <row r="57" spans="1:8">
      <c r="A57" s="25" t="s">
        <v>10</v>
      </c>
      <c r="B57" s="27">
        <v>33.333333333333329</v>
      </c>
      <c r="C57" s="27">
        <v>50</v>
      </c>
      <c r="D57" s="27">
        <v>15.22633744855967</v>
      </c>
      <c r="E57" s="27">
        <v>28.318584070796462</v>
      </c>
      <c r="F57" s="27">
        <v>44.267515923566883</v>
      </c>
      <c r="G57" s="27">
        <v>30.136986301369863</v>
      </c>
      <c r="H57" s="27">
        <v>37.020000000000003</v>
      </c>
    </row>
    <row r="58" spans="1:8">
      <c r="A58" s="1" t="s">
        <v>11</v>
      </c>
      <c r="B58" s="12">
        <v>15.384615384615385</v>
      </c>
      <c r="C58" s="12">
        <v>50</v>
      </c>
      <c r="D58" s="12">
        <v>18.796992481203006</v>
      </c>
      <c r="E58" s="12">
        <v>41.758241758241759</v>
      </c>
      <c r="F58" s="12">
        <v>42.056074766355138</v>
      </c>
      <c r="G58" s="12">
        <v>33.333333333333329</v>
      </c>
      <c r="H58" s="12">
        <v>36.5</v>
      </c>
    </row>
    <row r="59" spans="1:8">
      <c r="A59" s="25" t="s">
        <v>12</v>
      </c>
      <c r="B59" s="27">
        <v>0</v>
      </c>
      <c r="C59" s="27">
        <v>60</v>
      </c>
      <c r="D59" s="27">
        <v>14.925373134328357</v>
      </c>
      <c r="E59" s="27">
        <v>34.042553191489361</v>
      </c>
      <c r="F59" s="27">
        <v>40.639269406392692</v>
      </c>
      <c r="G59" s="32" t="s">
        <v>32</v>
      </c>
      <c r="H59" s="27">
        <v>38.159999999999997</v>
      </c>
    </row>
    <row r="60" spans="1:8">
      <c r="A60" s="1" t="s">
        <v>13</v>
      </c>
      <c r="B60" s="12">
        <v>25</v>
      </c>
      <c r="C60" s="12">
        <v>15.625</v>
      </c>
      <c r="D60" s="12">
        <v>20.779220779220779</v>
      </c>
      <c r="E60" s="12">
        <v>26.400000000000002</v>
      </c>
      <c r="F60" s="12">
        <v>34.961439588688947</v>
      </c>
      <c r="G60" s="12">
        <v>15.384615384615385</v>
      </c>
      <c r="H60" s="12">
        <v>31.13</v>
      </c>
    </row>
    <row r="61" spans="1:8">
      <c r="A61" s="25" t="s">
        <v>14</v>
      </c>
      <c r="B61" s="27">
        <v>15.384615384615385</v>
      </c>
      <c r="C61" s="27">
        <v>19.17808219178082</v>
      </c>
      <c r="D61" s="27">
        <v>9.375</v>
      </c>
      <c r="E61" s="27">
        <v>15.846994535519126</v>
      </c>
      <c r="F61" s="27">
        <v>35.509396636993074</v>
      </c>
      <c r="G61" s="27">
        <v>25.842696629213485</v>
      </c>
      <c r="H61" s="27">
        <v>29.96</v>
      </c>
    </row>
    <row r="62" spans="1:8">
      <c r="A62" s="1" t="s">
        <v>15</v>
      </c>
      <c r="B62" s="12">
        <v>28.571428571428569</v>
      </c>
      <c r="C62" s="12">
        <v>33.333333333333329</v>
      </c>
      <c r="D62" s="12">
        <v>14.374999999999998</v>
      </c>
      <c r="E62" s="12">
        <v>27.179487179487179</v>
      </c>
      <c r="F62" s="12">
        <v>35.301353013530132</v>
      </c>
      <c r="G62" s="12">
        <v>26.966292134831459</v>
      </c>
      <c r="H62" s="12">
        <v>33.01</v>
      </c>
    </row>
    <row r="63" spans="1:8">
      <c r="A63" s="25" t="s">
        <v>16</v>
      </c>
      <c r="B63" s="27">
        <v>27.27272727272727</v>
      </c>
      <c r="C63" s="27">
        <v>26.923076923076923</v>
      </c>
      <c r="D63" s="27">
        <v>20.689655172413794</v>
      </c>
      <c r="E63" s="27">
        <v>28.71287128712871</v>
      </c>
      <c r="F63" s="27">
        <v>39.156626506024097</v>
      </c>
      <c r="G63" s="27">
        <v>22.222222222222221</v>
      </c>
      <c r="H63" s="27">
        <v>34.99</v>
      </c>
    </row>
    <row r="64" spans="1:8">
      <c r="A64" s="1" t="s">
        <v>17</v>
      </c>
      <c r="B64" s="12">
        <v>10</v>
      </c>
      <c r="C64" s="12">
        <v>27.27272727272727</v>
      </c>
      <c r="D64" s="12">
        <v>14.417177914110429</v>
      </c>
      <c r="E64" s="12">
        <v>23.225806451612904</v>
      </c>
      <c r="F64" s="12">
        <v>28.298453139217472</v>
      </c>
      <c r="G64" s="12">
        <v>18.75</v>
      </c>
      <c r="H64" s="12">
        <v>24.45</v>
      </c>
    </row>
    <row r="65" spans="1:8">
      <c r="A65" s="25" t="s">
        <v>18</v>
      </c>
      <c r="B65" s="32" t="s">
        <v>32</v>
      </c>
      <c r="C65" s="27">
        <v>0</v>
      </c>
      <c r="D65" s="27">
        <v>21.052631578947366</v>
      </c>
      <c r="E65" s="27">
        <v>27.586206896551722</v>
      </c>
      <c r="F65" s="27">
        <v>50.662251655629142</v>
      </c>
      <c r="G65" s="27">
        <v>0</v>
      </c>
      <c r="H65" s="27">
        <v>44.5</v>
      </c>
    </row>
    <row r="66" spans="1:8">
      <c r="A66" s="1" t="s">
        <v>19</v>
      </c>
      <c r="B66" s="36">
        <v>33.333333333333329</v>
      </c>
      <c r="C66" s="12">
        <v>63.636363636363633</v>
      </c>
      <c r="D66" s="12">
        <v>32.967032967032964</v>
      </c>
      <c r="E66" s="12">
        <v>28.767123287671232</v>
      </c>
      <c r="F66" s="12">
        <v>43.66013071895425</v>
      </c>
      <c r="G66" s="12">
        <v>50.980392156862742</v>
      </c>
      <c r="H66" s="12">
        <v>41.64</v>
      </c>
    </row>
    <row r="67" spans="1:8">
      <c r="A67" s="25" t="s">
        <v>20</v>
      </c>
      <c r="B67" s="27">
        <v>20</v>
      </c>
      <c r="C67" s="27">
        <v>0</v>
      </c>
      <c r="D67" s="27">
        <v>28.205128205128204</v>
      </c>
      <c r="E67" s="27">
        <v>44.444444444444443</v>
      </c>
      <c r="F67" s="27">
        <v>39.593908629441628</v>
      </c>
      <c r="G67" s="27">
        <v>66.666666666666657</v>
      </c>
      <c r="H67" s="27">
        <v>38.07</v>
      </c>
    </row>
    <row r="68" spans="1:8">
      <c r="A68" s="3" t="s">
        <v>21</v>
      </c>
      <c r="B68" s="13">
        <v>19.083969465648856</v>
      </c>
      <c r="C68" s="13">
        <v>29.20353982300885</v>
      </c>
      <c r="D68" s="13">
        <v>15.970056144728634</v>
      </c>
      <c r="E68" s="13">
        <v>26.935229067930489</v>
      </c>
      <c r="F68" s="13">
        <v>39.021228326041161</v>
      </c>
      <c r="G68" s="13">
        <v>30.303030303030305</v>
      </c>
      <c r="H68" s="13">
        <v>34.799999999999997</v>
      </c>
    </row>
    <row r="71" spans="1:8">
      <c r="A71" s="23"/>
      <c r="B71" s="37"/>
    </row>
    <row r="72" spans="1:8">
      <c r="A72" s="54" t="s">
        <v>52</v>
      </c>
      <c r="B72" s="55"/>
      <c r="C72" s="55"/>
      <c r="D72" s="55"/>
      <c r="E72" s="55"/>
      <c r="F72" s="55"/>
      <c r="G72" s="55"/>
      <c r="H72" s="55"/>
    </row>
    <row r="73" spans="1:8">
      <c r="A73" s="3" t="s">
        <v>4</v>
      </c>
      <c r="B73" s="3" t="s">
        <v>25</v>
      </c>
      <c r="C73" s="3" t="s">
        <v>26</v>
      </c>
      <c r="D73" s="3" t="s">
        <v>27</v>
      </c>
      <c r="E73" s="3" t="s">
        <v>28</v>
      </c>
      <c r="F73" s="3" t="s">
        <v>29</v>
      </c>
      <c r="G73" s="3" t="s">
        <v>30</v>
      </c>
      <c r="H73" s="3" t="s">
        <v>31</v>
      </c>
    </row>
    <row r="74" spans="1:8">
      <c r="A74" s="25" t="s">
        <v>6</v>
      </c>
      <c r="B74" s="27">
        <v>0</v>
      </c>
      <c r="C74" s="27">
        <v>12.5</v>
      </c>
      <c r="D74" s="27">
        <v>12.9</v>
      </c>
      <c r="E74" s="27">
        <v>33.299999999999997</v>
      </c>
      <c r="F74" s="27">
        <v>44.8</v>
      </c>
      <c r="G74" s="32">
        <v>43.5</v>
      </c>
      <c r="H74" s="27">
        <v>42.2</v>
      </c>
    </row>
    <row r="75" spans="1:8">
      <c r="A75" s="1" t="s">
        <v>7</v>
      </c>
      <c r="B75" s="36" t="s">
        <v>32</v>
      </c>
      <c r="C75" s="36">
        <v>54.5</v>
      </c>
      <c r="D75" s="36">
        <v>17.100000000000001</v>
      </c>
      <c r="E75" s="36">
        <v>52.2</v>
      </c>
      <c r="F75" s="36">
        <v>45.8</v>
      </c>
      <c r="G75" s="36">
        <v>0</v>
      </c>
      <c r="H75" s="12">
        <v>44.1</v>
      </c>
    </row>
    <row r="76" spans="1:8">
      <c r="A76" s="25" t="s">
        <v>8</v>
      </c>
      <c r="B76" s="27">
        <v>42.9</v>
      </c>
      <c r="C76" s="27">
        <v>50</v>
      </c>
      <c r="D76" s="27">
        <v>31.1</v>
      </c>
      <c r="E76" s="27">
        <v>14</v>
      </c>
      <c r="F76" s="27">
        <v>50.1</v>
      </c>
      <c r="G76" s="32" t="s">
        <v>32</v>
      </c>
      <c r="H76" s="27">
        <v>45.5</v>
      </c>
    </row>
    <row r="77" spans="1:8">
      <c r="A77" s="1" t="s">
        <v>9</v>
      </c>
      <c r="B77" s="12">
        <v>0</v>
      </c>
      <c r="C77" s="12">
        <v>62.5</v>
      </c>
      <c r="D77" s="12">
        <v>20</v>
      </c>
      <c r="E77" s="12">
        <v>76.5</v>
      </c>
      <c r="F77" s="12">
        <v>68.900000000000006</v>
      </c>
      <c r="G77" s="36">
        <v>54.5</v>
      </c>
      <c r="H77" s="12">
        <v>67.3</v>
      </c>
    </row>
    <row r="78" spans="1:8">
      <c r="A78" s="25" t="s">
        <v>10</v>
      </c>
      <c r="B78" s="27">
        <v>50</v>
      </c>
      <c r="C78" s="27">
        <v>45.5</v>
      </c>
      <c r="D78" s="27">
        <v>16.3</v>
      </c>
      <c r="E78" s="27">
        <v>26.2</v>
      </c>
      <c r="F78" s="27">
        <v>47.5</v>
      </c>
      <c r="G78" s="32">
        <v>25</v>
      </c>
      <c r="H78" s="27">
        <v>39</v>
      </c>
    </row>
    <row r="79" spans="1:8">
      <c r="A79" s="1" t="s">
        <v>11</v>
      </c>
      <c r="B79" s="12">
        <v>8.3000000000000007</v>
      </c>
      <c r="C79" s="12">
        <v>58.3</v>
      </c>
      <c r="D79" s="12">
        <v>23.9</v>
      </c>
      <c r="E79" s="12">
        <v>37.799999999999997</v>
      </c>
      <c r="F79" s="12">
        <v>46.9</v>
      </c>
      <c r="G79" s="36">
        <v>37</v>
      </c>
      <c r="H79" s="12">
        <v>41.4</v>
      </c>
    </row>
    <row r="80" spans="1:8">
      <c r="A80" s="25" t="s">
        <v>12</v>
      </c>
      <c r="B80" s="27">
        <v>50</v>
      </c>
      <c r="C80" s="27">
        <v>27.8</v>
      </c>
      <c r="D80" s="27">
        <v>15.1</v>
      </c>
      <c r="E80" s="27">
        <v>16</v>
      </c>
      <c r="F80" s="27">
        <v>41.8</v>
      </c>
      <c r="G80" s="32" t="s">
        <v>32</v>
      </c>
      <c r="H80" s="27">
        <v>37.799999999999997</v>
      </c>
    </row>
    <row r="81" spans="1:8">
      <c r="A81" s="1" t="s">
        <v>13</v>
      </c>
      <c r="B81" s="12">
        <v>25</v>
      </c>
      <c r="C81" s="12">
        <v>20.7</v>
      </c>
      <c r="D81" s="12">
        <v>13.5</v>
      </c>
      <c r="E81" s="12">
        <v>19.7</v>
      </c>
      <c r="F81" s="12">
        <v>35.4</v>
      </c>
      <c r="G81" s="36">
        <v>28.6</v>
      </c>
      <c r="H81" s="12">
        <v>30.4</v>
      </c>
    </row>
    <row r="82" spans="1:8">
      <c r="A82" s="25" t="s">
        <v>14</v>
      </c>
      <c r="B82" s="27">
        <v>16.7</v>
      </c>
      <c r="C82" s="27">
        <v>16.3</v>
      </c>
      <c r="D82" s="27">
        <v>6.4</v>
      </c>
      <c r="E82" s="27">
        <v>21.8</v>
      </c>
      <c r="F82" s="27">
        <v>34</v>
      </c>
      <c r="G82" s="32">
        <v>33.299999999999997</v>
      </c>
      <c r="H82" s="27">
        <v>28.7</v>
      </c>
    </row>
    <row r="83" spans="1:8">
      <c r="A83" s="1" t="s">
        <v>15</v>
      </c>
      <c r="B83" s="12">
        <v>15</v>
      </c>
      <c r="C83" s="12">
        <v>36.4</v>
      </c>
      <c r="D83" s="12">
        <v>14.8</v>
      </c>
      <c r="E83" s="12">
        <v>28.4</v>
      </c>
      <c r="F83" s="12">
        <v>38</v>
      </c>
      <c r="G83" s="36">
        <v>38.6</v>
      </c>
      <c r="H83" s="12">
        <v>35.200000000000003</v>
      </c>
    </row>
    <row r="84" spans="1:8">
      <c r="A84" s="25" t="s">
        <v>16</v>
      </c>
      <c r="B84" s="27">
        <v>15.8</v>
      </c>
      <c r="C84" s="27">
        <v>37</v>
      </c>
      <c r="D84" s="27">
        <v>20.5</v>
      </c>
      <c r="E84" s="27">
        <v>38.9</v>
      </c>
      <c r="F84" s="27">
        <v>38.200000000000003</v>
      </c>
      <c r="G84" s="32">
        <v>28.1</v>
      </c>
      <c r="H84" s="27">
        <v>36.299999999999997</v>
      </c>
    </row>
    <row r="85" spans="1:8">
      <c r="A85" s="1" t="s">
        <v>17</v>
      </c>
      <c r="B85" s="12">
        <v>14.3</v>
      </c>
      <c r="C85" s="12">
        <v>25</v>
      </c>
      <c r="D85" s="12">
        <v>22</v>
      </c>
      <c r="E85" s="12">
        <v>19</v>
      </c>
      <c r="F85" s="12">
        <v>30.4</v>
      </c>
      <c r="G85" s="36">
        <v>29</v>
      </c>
      <c r="H85" s="12">
        <v>27.2</v>
      </c>
    </row>
    <row r="86" spans="1:8">
      <c r="A86" s="25" t="s">
        <v>18</v>
      </c>
      <c r="B86" s="27">
        <v>75</v>
      </c>
      <c r="C86" s="27">
        <v>60</v>
      </c>
      <c r="D86" s="27">
        <v>25</v>
      </c>
      <c r="E86" s="27">
        <v>40.5</v>
      </c>
      <c r="F86" s="27">
        <v>48.6</v>
      </c>
      <c r="G86" s="32" t="s">
        <v>32</v>
      </c>
      <c r="H86" s="27">
        <v>46</v>
      </c>
    </row>
    <row r="87" spans="1:8">
      <c r="A87" s="1" t="s">
        <v>19</v>
      </c>
      <c r="B87" s="12">
        <v>50</v>
      </c>
      <c r="C87" s="12">
        <v>31.6</v>
      </c>
      <c r="D87" s="12">
        <v>39.299999999999997</v>
      </c>
      <c r="E87" s="12">
        <v>37</v>
      </c>
      <c r="F87" s="12">
        <v>41.6</v>
      </c>
      <c r="G87" s="36">
        <v>36.9</v>
      </c>
      <c r="H87" s="12">
        <v>40.299999999999997</v>
      </c>
    </row>
    <row r="88" spans="1:8">
      <c r="A88" s="25" t="s">
        <v>20</v>
      </c>
      <c r="B88" s="27">
        <v>50</v>
      </c>
      <c r="C88" s="27">
        <v>26.3</v>
      </c>
      <c r="D88" s="27">
        <v>25.7</v>
      </c>
      <c r="E88" s="27">
        <v>15.2</v>
      </c>
      <c r="F88" s="27">
        <v>40.9</v>
      </c>
      <c r="G88" s="32">
        <v>11.1</v>
      </c>
      <c r="H88" s="27">
        <v>37</v>
      </c>
    </row>
    <row r="89" spans="1:8">
      <c r="A89" s="3" t="s">
        <v>21</v>
      </c>
      <c r="B89" s="13">
        <v>20.5</v>
      </c>
      <c r="C89" s="13">
        <v>30.4</v>
      </c>
      <c r="D89" s="13">
        <v>17.7</v>
      </c>
      <c r="E89" s="13">
        <v>28.9</v>
      </c>
      <c r="F89" s="13">
        <v>40.1</v>
      </c>
      <c r="G89" s="41">
        <v>32.9</v>
      </c>
      <c r="H89" s="13">
        <v>35.9</v>
      </c>
    </row>
    <row r="90" spans="1:8">
      <c r="A90" s="3"/>
      <c r="B90" s="13"/>
      <c r="C90" s="13"/>
      <c r="D90" s="13"/>
      <c r="E90" s="13"/>
      <c r="F90" s="13"/>
      <c r="G90" s="13"/>
      <c r="H90" s="13"/>
    </row>
    <row r="91" spans="1:8">
      <c r="A91" s="3"/>
      <c r="B91" s="13"/>
      <c r="C91" s="13"/>
      <c r="D91" s="13"/>
      <c r="E91" s="13"/>
      <c r="F91" s="13"/>
      <c r="G91" s="13"/>
      <c r="H91" s="13"/>
    </row>
    <row r="92" spans="1:8">
      <c r="A92" s="3"/>
      <c r="B92" s="13"/>
      <c r="C92" s="13"/>
      <c r="D92" s="13"/>
      <c r="E92" s="13"/>
      <c r="F92" s="13"/>
      <c r="G92" s="13"/>
      <c r="H92" s="13"/>
    </row>
    <row r="93" spans="1:8">
      <c r="A93" s="3"/>
      <c r="B93" s="13"/>
      <c r="C93" s="13"/>
      <c r="D93" s="13"/>
      <c r="E93" s="13"/>
      <c r="F93" s="13"/>
      <c r="G93" s="13"/>
      <c r="H93" s="13"/>
    </row>
    <row r="94" spans="1:8">
      <c r="A94" s="3"/>
      <c r="B94" s="13"/>
      <c r="C94" s="13"/>
      <c r="D94" s="13"/>
      <c r="E94" s="13"/>
      <c r="F94" s="13"/>
      <c r="G94" s="13"/>
      <c r="H94" s="13"/>
    </row>
    <row r="95" spans="1:8">
      <c r="A95" s="3"/>
      <c r="B95" s="13"/>
      <c r="C95" s="13"/>
      <c r="D95" s="13"/>
      <c r="E95" s="13"/>
      <c r="F95" s="13"/>
      <c r="G95" s="13"/>
      <c r="H95" s="13"/>
    </row>
    <row r="96" spans="1:8">
      <c r="A96" s="3"/>
      <c r="B96" s="13"/>
      <c r="C96" s="13"/>
      <c r="D96" s="13"/>
      <c r="E96" s="13"/>
      <c r="F96" s="13"/>
      <c r="G96" s="13"/>
      <c r="H96" s="13"/>
    </row>
    <row r="99" spans="1:8">
      <c r="A99" s="43" t="s">
        <v>54</v>
      </c>
    </row>
    <row r="100" spans="1:8">
      <c r="A100" s="54" t="s">
        <v>53</v>
      </c>
      <c r="B100" s="55"/>
      <c r="C100" s="55"/>
      <c r="D100" s="55"/>
      <c r="E100" s="55"/>
      <c r="F100" s="55"/>
      <c r="G100" s="55"/>
      <c r="H100" s="55"/>
    </row>
    <row r="101" spans="1:8">
      <c r="A101" s="3" t="s">
        <v>4</v>
      </c>
      <c r="B101" s="3" t="s">
        <v>25</v>
      </c>
      <c r="C101" s="3" t="s">
        <v>26</v>
      </c>
      <c r="D101" s="3" t="s">
        <v>27</v>
      </c>
      <c r="E101" s="3" t="s">
        <v>28</v>
      </c>
      <c r="F101" s="3" t="s">
        <v>29</v>
      </c>
      <c r="G101" s="3" t="s">
        <v>30</v>
      </c>
      <c r="H101" s="3" t="s">
        <v>31</v>
      </c>
    </row>
    <row r="102" spans="1:8">
      <c r="A102" s="25" t="s">
        <v>6</v>
      </c>
      <c r="B102" s="27">
        <v>0</v>
      </c>
      <c r="C102" s="27">
        <v>0</v>
      </c>
      <c r="D102" s="27">
        <v>16.666666666666664</v>
      </c>
      <c r="E102" s="27">
        <v>44.444444444444443</v>
      </c>
      <c r="F102" s="27">
        <v>45.63758389261745</v>
      </c>
      <c r="G102" s="27">
        <v>45.454545454545453</v>
      </c>
      <c r="H102" s="27">
        <v>43.737574552683895</v>
      </c>
    </row>
    <row r="103" spans="1:8">
      <c r="A103" s="1" t="s">
        <v>7</v>
      </c>
      <c r="B103" s="12">
        <v>0</v>
      </c>
      <c r="C103" s="12">
        <v>37.5</v>
      </c>
      <c r="D103" s="12">
        <v>17.241379310344829</v>
      </c>
      <c r="E103" s="12">
        <v>29.411764705882355</v>
      </c>
      <c r="F103" s="12">
        <v>50</v>
      </c>
      <c r="G103" s="12">
        <v>50</v>
      </c>
      <c r="H103" s="12">
        <v>45.092460881934564</v>
      </c>
    </row>
    <row r="104" spans="1:8">
      <c r="A104" s="25" t="s">
        <v>8</v>
      </c>
      <c r="B104" s="27">
        <v>0</v>
      </c>
      <c r="C104" s="27">
        <v>37.5</v>
      </c>
      <c r="D104" s="27">
        <v>28.947368421052634</v>
      </c>
      <c r="E104" s="27">
        <v>39.024390243902438</v>
      </c>
      <c r="F104" s="27">
        <v>50.649350649350644</v>
      </c>
      <c r="G104" s="27">
        <v>37.5</v>
      </c>
      <c r="H104" s="27">
        <v>46.761133603238868</v>
      </c>
    </row>
    <row r="105" spans="1:8">
      <c r="A105" s="1" t="s">
        <v>9</v>
      </c>
      <c r="B105" s="12">
        <v>50</v>
      </c>
      <c r="C105" s="12">
        <v>0</v>
      </c>
      <c r="D105" s="12">
        <v>80</v>
      </c>
      <c r="E105" s="12">
        <v>46.666666666666664</v>
      </c>
      <c r="F105" s="12">
        <v>72.985781990521332</v>
      </c>
      <c r="G105" s="12">
        <v>60</v>
      </c>
      <c r="H105" s="12">
        <v>69.230769230769226</v>
      </c>
    </row>
    <row r="106" spans="1:8">
      <c r="A106" s="25" t="s">
        <v>10</v>
      </c>
      <c r="B106" s="27">
        <v>8.3333333333333321</v>
      </c>
      <c r="C106" s="27">
        <v>72.222222222222214</v>
      </c>
      <c r="D106" s="27">
        <v>19.607843137254903</v>
      </c>
      <c r="E106" s="27">
        <v>31.192660550458719</v>
      </c>
      <c r="F106" s="27">
        <v>42.394014962593516</v>
      </c>
      <c r="G106" s="27">
        <v>32.352941176470587</v>
      </c>
      <c r="H106" s="27">
        <v>36.94060211554109</v>
      </c>
    </row>
    <row r="107" spans="1:8">
      <c r="A107" s="1" t="s">
        <v>11</v>
      </c>
      <c r="B107" s="12">
        <v>33.333333333333329</v>
      </c>
      <c r="C107" s="12">
        <v>50</v>
      </c>
      <c r="D107" s="12">
        <v>25</v>
      </c>
      <c r="E107" s="12">
        <v>32.173913043478258</v>
      </c>
      <c r="F107" s="12">
        <v>39.130434782608695</v>
      </c>
      <c r="G107" s="12">
        <v>26.47058823529412</v>
      </c>
      <c r="H107" s="12">
        <v>35.16949152542373</v>
      </c>
    </row>
    <row r="108" spans="1:8">
      <c r="A108" s="25" t="s">
        <v>12</v>
      </c>
      <c r="B108" s="27">
        <v>0</v>
      </c>
      <c r="C108" s="27">
        <v>33.333333333333329</v>
      </c>
      <c r="D108" s="27">
        <v>14.754098360655737</v>
      </c>
      <c r="E108" s="27">
        <v>28.205128205128204</v>
      </c>
      <c r="F108" s="27">
        <v>41.38785625774473</v>
      </c>
      <c r="G108" s="27"/>
      <c r="H108" s="27">
        <v>38.572905894519131</v>
      </c>
    </row>
    <row r="109" spans="1:8">
      <c r="A109" s="1" t="s">
        <v>13</v>
      </c>
      <c r="B109" s="12">
        <v>20</v>
      </c>
      <c r="C109" s="12">
        <v>38.70967741935484</v>
      </c>
      <c r="D109" s="12">
        <v>24.074074074074073</v>
      </c>
      <c r="E109" s="12">
        <v>26.548672566371685</v>
      </c>
      <c r="F109" s="12">
        <v>30.620689655172413</v>
      </c>
      <c r="G109" s="12">
        <v>48.275862068965516</v>
      </c>
      <c r="H109" s="12">
        <v>30.181086519114686</v>
      </c>
    </row>
    <row r="110" spans="1:8">
      <c r="A110" s="25" t="s">
        <v>14</v>
      </c>
      <c r="B110" s="27">
        <v>23.076923076923077</v>
      </c>
      <c r="C110" s="27">
        <v>23.52941176470588</v>
      </c>
      <c r="D110" s="27">
        <v>10.380622837370241</v>
      </c>
      <c r="E110" s="27">
        <v>20.212765957446805</v>
      </c>
      <c r="F110" s="27">
        <v>36.69977924944812</v>
      </c>
      <c r="G110" s="27">
        <v>33.962264150943398</v>
      </c>
      <c r="H110" s="27">
        <v>31.217973985021679</v>
      </c>
    </row>
    <row r="111" spans="1:8">
      <c r="A111" s="1" t="s">
        <v>15</v>
      </c>
      <c r="B111" s="12">
        <v>10</v>
      </c>
      <c r="C111" s="12">
        <v>30.851063829787233</v>
      </c>
      <c r="D111" s="12">
        <v>16.197183098591552</v>
      </c>
      <c r="E111" s="12">
        <v>28.18181818181818</v>
      </c>
      <c r="F111" s="12">
        <v>37.859666834931858</v>
      </c>
      <c r="G111" s="12">
        <v>36.363636363636367</v>
      </c>
      <c r="H111" s="12">
        <v>35.221579961464357</v>
      </c>
    </row>
    <row r="112" spans="1:8">
      <c r="A112" s="25" t="s">
        <v>16</v>
      </c>
      <c r="B112" s="27">
        <v>10</v>
      </c>
      <c r="C112" s="27">
        <v>36.363636363636367</v>
      </c>
      <c r="D112" s="27">
        <v>25</v>
      </c>
      <c r="E112" s="27">
        <v>46.969696969696969</v>
      </c>
      <c r="F112" s="27">
        <v>43.478260869565219</v>
      </c>
      <c r="G112" s="27">
        <v>31.578947368421051</v>
      </c>
      <c r="H112" s="27">
        <v>40.75949367088608</v>
      </c>
    </row>
    <row r="113" spans="1:8">
      <c r="A113" s="1" t="s">
        <v>17</v>
      </c>
      <c r="B113" s="12">
        <v>0</v>
      </c>
      <c r="C113" s="12">
        <v>46.666666666666664</v>
      </c>
      <c r="D113" s="12">
        <v>24.060150375939848</v>
      </c>
      <c r="E113" s="12">
        <v>25.688073394495415</v>
      </c>
      <c r="F113" s="12">
        <v>37.636080870917574</v>
      </c>
      <c r="G113" s="12">
        <v>25</v>
      </c>
      <c r="H113" s="12">
        <v>31.14391143911439</v>
      </c>
    </row>
    <row r="114" spans="1:8">
      <c r="A114" s="25" t="s">
        <v>18</v>
      </c>
      <c r="B114" s="27">
        <v>25</v>
      </c>
      <c r="C114" s="27">
        <v>100</v>
      </c>
      <c r="D114" s="27">
        <v>32.432432432432435</v>
      </c>
      <c r="E114" s="27">
        <v>50</v>
      </c>
      <c r="F114" s="27">
        <v>50</v>
      </c>
      <c r="G114" s="27">
        <v>0</v>
      </c>
      <c r="H114" s="27">
        <v>47.774480712166174</v>
      </c>
    </row>
    <row r="115" spans="1:8">
      <c r="A115" s="1" t="s">
        <v>19</v>
      </c>
      <c r="B115" s="12">
        <v>50</v>
      </c>
      <c r="C115" s="12">
        <v>29.411764705882355</v>
      </c>
      <c r="D115" s="12">
        <v>31.03448275862069</v>
      </c>
      <c r="E115" s="12">
        <v>30.681818181818183</v>
      </c>
      <c r="F115" s="12">
        <v>43.670886075949369</v>
      </c>
      <c r="G115" s="12">
        <v>39.285714285714285</v>
      </c>
      <c r="H115" s="12">
        <v>40.203850509626278</v>
      </c>
    </row>
    <row r="116" spans="1:8">
      <c r="A116" s="25" t="s">
        <v>20</v>
      </c>
      <c r="B116" s="27">
        <v>16.666666666666664</v>
      </c>
      <c r="C116" s="27">
        <v>16.666666666666664</v>
      </c>
      <c r="D116" s="27">
        <v>37.142857142857146</v>
      </c>
      <c r="E116" s="27">
        <v>22.222222222222221</v>
      </c>
      <c r="F116" s="27">
        <v>46.348314606741575</v>
      </c>
      <c r="G116" s="27">
        <v>33.333333333333329</v>
      </c>
      <c r="H116" s="27">
        <v>40.690978886756241</v>
      </c>
    </row>
    <row r="117" spans="1:8">
      <c r="A117" s="3" t="s">
        <v>21</v>
      </c>
      <c r="B117" s="42">
        <v>16.304347826086957</v>
      </c>
      <c r="C117" s="42">
        <v>32.869080779944291</v>
      </c>
      <c r="D117" s="42">
        <v>20.078431372549019</v>
      </c>
      <c r="E117" s="42">
        <v>29.569455727051182</v>
      </c>
      <c r="F117" s="42">
        <v>41.097489784004672</v>
      </c>
      <c r="G117" s="42">
        <v>30.093676814988292</v>
      </c>
      <c r="H117" s="42">
        <v>36.853746198507046</v>
      </c>
    </row>
  </sheetData>
  <mergeCells count="5">
    <mergeCell ref="A100:H100"/>
    <mergeCell ref="A72:H72"/>
    <mergeCell ref="A51:H51"/>
    <mergeCell ref="A3:H3"/>
    <mergeCell ref="A22:H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7"/>
  <sheetViews>
    <sheetView topLeftCell="A106" zoomScaleNormal="100" workbookViewId="0">
      <selection activeCell="J108" sqref="J108"/>
    </sheetView>
  </sheetViews>
  <sheetFormatPr defaultRowHeight="14.25"/>
  <cols>
    <col min="1" max="1" width="16.875" bestFit="1" customWidth="1"/>
    <col min="2" max="2" width="6.375" bestFit="1" customWidth="1"/>
    <col min="3" max="3" width="6" bestFit="1" customWidth="1"/>
    <col min="4" max="4" width="7" bestFit="1" customWidth="1"/>
    <col min="5" max="5" width="10.125" customWidth="1"/>
    <col min="6" max="6" width="6.625" bestFit="1" customWidth="1"/>
  </cols>
  <sheetData>
    <row r="1" spans="1:6">
      <c r="A1" s="43" t="s">
        <v>49</v>
      </c>
      <c r="B1" s="23"/>
      <c r="C1" s="23"/>
      <c r="D1" s="23"/>
      <c r="E1" s="23"/>
      <c r="F1" s="24"/>
    </row>
    <row r="2" spans="1:6">
      <c r="A2" s="54" t="s">
        <v>33</v>
      </c>
      <c r="B2" s="55"/>
      <c r="C2" s="55"/>
      <c r="D2" s="55"/>
      <c r="E2" s="55"/>
      <c r="F2" s="55"/>
    </row>
    <row r="3" spans="1:6">
      <c r="A3" s="3" t="s">
        <v>4</v>
      </c>
      <c r="B3" s="3" t="s">
        <v>5</v>
      </c>
      <c r="C3" s="3" t="s">
        <v>22</v>
      </c>
      <c r="D3" s="3" t="s">
        <v>23</v>
      </c>
      <c r="E3" s="3" t="s">
        <v>30</v>
      </c>
      <c r="F3" s="3" t="s">
        <v>31</v>
      </c>
    </row>
    <row r="4" spans="1:6" ht="14.25" customHeight="1">
      <c r="A4" s="25" t="s">
        <v>6</v>
      </c>
      <c r="B4" s="31">
        <v>744</v>
      </c>
      <c r="C4" s="29">
        <v>28.150134048257375</v>
      </c>
      <c r="D4" s="29">
        <v>36.657681940700812</v>
      </c>
      <c r="E4" s="38" t="s">
        <v>32</v>
      </c>
      <c r="F4" s="29">
        <v>32.392473118279568</v>
      </c>
    </row>
    <row r="5" spans="1:6">
      <c r="A5" s="1" t="s">
        <v>7</v>
      </c>
      <c r="B5" s="7">
        <v>776</v>
      </c>
      <c r="C5" s="14">
        <v>38.035264483627202</v>
      </c>
      <c r="D5" s="14">
        <v>38.522427440633244</v>
      </c>
      <c r="E5" s="39" t="s">
        <v>32</v>
      </c>
      <c r="F5" s="14">
        <v>38.273195876288653</v>
      </c>
    </row>
    <row r="6" spans="1:6">
      <c r="A6" s="25" t="s">
        <v>8</v>
      </c>
      <c r="B6" s="31">
        <v>644</v>
      </c>
      <c r="C6" s="29">
        <v>32.409972299168977</v>
      </c>
      <c r="D6" s="29">
        <v>55.477031802120138</v>
      </c>
      <c r="E6" s="38" t="s">
        <v>32</v>
      </c>
      <c r="F6" s="29">
        <v>42.546583850931682</v>
      </c>
    </row>
    <row r="7" spans="1:6">
      <c r="A7" s="1" t="s">
        <v>9</v>
      </c>
      <c r="B7" s="7">
        <v>283</v>
      </c>
      <c r="C7" s="14">
        <v>31.92771084337349</v>
      </c>
      <c r="D7" s="14">
        <v>84.615384615384613</v>
      </c>
      <c r="E7" s="39" t="s">
        <v>32</v>
      </c>
      <c r="F7" s="14">
        <v>53.710247349823327</v>
      </c>
    </row>
    <row r="8" spans="1:6">
      <c r="A8" s="25" t="s">
        <v>10</v>
      </c>
      <c r="B8" s="31">
        <v>1356</v>
      </c>
      <c r="C8" s="29">
        <v>20.306965761511218</v>
      </c>
      <c r="D8" s="29">
        <v>44.990176817288798</v>
      </c>
      <c r="E8" s="38" t="s">
        <v>32</v>
      </c>
      <c r="F8" s="29">
        <v>29.572271386430675</v>
      </c>
    </row>
    <row r="9" spans="1:6">
      <c r="A9" s="1" t="s">
        <v>11</v>
      </c>
      <c r="B9" s="7">
        <v>823</v>
      </c>
      <c r="C9" s="14">
        <v>24.663677130044842</v>
      </c>
      <c r="D9" s="14">
        <v>33.51063829787234</v>
      </c>
      <c r="E9" s="39">
        <v>0</v>
      </c>
      <c r="F9" s="14">
        <v>28.675577156743621</v>
      </c>
    </row>
    <row r="10" spans="1:6">
      <c r="A10" s="25" t="s">
        <v>12</v>
      </c>
      <c r="B10" s="31">
        <v>1280</v>
      </c>
      <c r="C10" s="29">
        <v>31.081081081081081</v>
      </c>
      <c r="D10" s="29">
        <v>39.576547231270361</v>
      </c>
      <c r="E10" s="38" t="s">
        <v>32</v>
      </c>
      <c r="F10" s="29">
        <v>35.15625</v>
      </c>
    </row>
    <row r="11" spans="1:6">
      <c r="A11" s="1" t="s">
        <v>13</v>
      </c>
      <c r="B11" s="7">
        <v>1112</v>
      </c>
      <c r="C11" s="14">
        <v>27.659574468085108</v>
      </c>
      <c r="D11" s="14">
        <v>21.84873949579832</v>
      </c>
      <c r="E11" s="39" t="s">
        <v>32</v>
      </c>
      <c r="F11" s="14">
        <v>24.550359712230215</v>
      </c>
    </row>
    <row r="12" spans="1:6">
      <c r="A12" s="25" t="s">
        <v>14</v>
      </c>
      <c r="B12" s="31">
        <v>3071</v>
      </c>
      <c r="C12" s="29">
        <v>23.343848580441641</v>
      </c>
      <c r="D12" s="29">
        <v>27.052489905787347</v>
      </c>
      <c r="E12" s="38" t="s">
        <v>32</v>
      </c>
      <c r="F12" s="29">
        <v>25.138391403451642</v>
      </c>
    </row>
    <row r="13" spans="1:6">
      <c r="A13" s="1" t="s">
        <v>15</v>
      </c>
      <c r="B13" s="7">
        <v>3282</v>
      </c>
      <c r="C13" s="14">
        <v>23.045023696682463</v>
      </c>
      <c r="D13" s="14">
        <v>23.400250941028858</v>
      </c>
      <c r="E13" s="39" t="s">
        <v>32</v>
      </c>
      <c r="F13" s="14">
        <v>23.217550274223033</v>
      </c>
    </row>
    <row r="14" spans="1:6">
      <c r="A14" s="25" t="s">
        <v>16</v>
      </c>
      <c r="B14" s="31">
        <v>853</v>
      </c>
      <c r="C14" s="29">
        <v>23.150357995226731</v>
      </c>
      <c r="D14" s="29">
        <v>28.571428571428569</v>
      </c>
      <c r="E14" s="38" t="s">
        <v>32</v>
      </c>
      <c r="F14" s="29">
        <v>25.908558030480656</v>
      </c>
    </row>
    <row r="15" spans="1:6">
      <c r="A15" s="1" t="s">
        <v>17</v>
      </c>
      <c r="B15" s="7">
        <v>1704</v>
      </c>
      <c r="C15" s="14">
        <v>19.016393442622949</v>
      </c>
      <c r="D15" s="14">
        <v>25.602027883396705</v>
      </c>
      <c r="E15" s="39" t="s">
        <v>32</v>
      </c>
      <c r="F15" s="14">
        <v>22.065727699530516</v>
      </c>
    </row>
    <row r="16" spans="1:6">
      <c r="A16" s="25" t="s">
        <v>18</v>
      </c>
      <c r="B16" s="31">
        <v>335</v>
      </c>
      <c r="C16" s="29">
        <v>41.818181818181813</v>
      </c>
      <c r="D16" s="29">
        <v>30.588235294117649</v>
      </c>
      <c r="E16" s="38" t="s">
        <v>32</v>
      </c>
      <c r="F16" s="29">
        <v>36.119402985074629</v>
      </c>
    </row>
    <row r="17" spans="1:6">
      <c r="A17" s="1" t="s">
        <v>19</v>
      </c>
      <c r="B17" s="7">
        <v>1059</v>
      </c>
      <c r="C17" s="14">
        <v>31.724137931034484</v>
      </c>
      <c r="D17" s="14">
        <v>40.670859538784065</v>
      </c>
      <c r="E17" s="39">
        <v>0</v>
      </c>
      <c r="F17" s="14">
        <v>35.694050991501413</v>
      </c>
    </row>
    <row r="18" spans="1:6">
      <c r="A18" s="25" t="s">
        <v>20</v>
      </c>
      <c r="B18" s="31">
        <v>572</v>
      </c>
      <c r="C18" s="29">
        <v>29.47019867549669</v>
      </c>
      <c r="D18" s="29">
        <v>37.037037037037038</v>
      </c>
      <c r="E18" s="38" t="s">
        <v>32</v>
      </c>
      <c r="F18" s="29">
        <v>33.04195804195804</v>
      </c>
    </row>
    <row r="19" spans="1:6">
      <c r="A19" s="3" t="s">
        <v>21</v>
      </c>
      <c r="B19" s="9">
        <v>17894</v>
      </c>
      <c r="C19" s="15">
        <v>25.777023443301157</v>
      </c>
      <c r="D19" s="15">
        <v>32.053402646502839</v>
      </c>
      <c r="E19" s="40">
        <v>0</v>
      </c>
      <c r="F19" s="18">
        <v>28.741477590253716</v>
      </c>
    </row>
    <row r="20" spans="1:6">
      <c r="B20" s="9"/>
      <c r="C20" s="15"/>
      <c r="D20" s="15"/>
      <c r="E20" s="15"/>
      <c r="F20" s="15"/>
    </row>
    <row r="21" spans="1:6">
      <c r="A21" s="54" t="s">
        <v>24</v>
      </c>
      <c r="B21" s="57"/>
      <c r="C21" s="57"/>
      <c r="D21" s="57"/>
      <c r="E21" s="57"/>
      <c r="F21" s="57"/>
    </row>
    <row r="22" spans="1:6">
      <c r="A22" s="30" t="s">
        <v>6</v>
      </c>
      <c r="B22" s="31">
        <v>673</v>
      </c>
      <c r="C22" s="29">
        <v>44.915254240000003</v>
      </c>
      <c r="D22" s="29">
        <v>30.094043889999998</v>
      </c>
      <c r="E22" s="38" t="s">
        <v>32</v>
      </c>
      <c r="F22" s="29">
        <v>37.890044580000001</v>
      </c>
    </row>
    <row r="23" spans="1:6">
      <c r="A23" s="6" t="s">
        <v>7</v>
      </c>
      <c r="B23" s="7">
        <v>718</v>
      </c>
      <c r="C23" s="14">
        <v>43.222506389999999</v>
      </c>
      <c r="D23" s="14">
        <v>45.87155963</v>
      </c>
      <c r="E23" s="39" t="s">
        <v>32</v>
      </c>
      <c r="F23" s="14">
        <v>44.428969360000004</v>
      </c>
    </row>
    <row r="24" spans="1:6">
      <c r="A24" s="30" t="s">
        <v>8</v>
      </c>
      <c r="B24" s="31">
        <v>613</v>
      </c>
      <c r="C24" s="29">
        <v>37.283236989999999</v>
      </c>
      <c r="D24" s="29">
        <v>40.449438200000003</v>
      </c>
      <c r="E24" s="38" t="s">
        <v>32</v>
      </c>
      <c r="F24" s="29">
        <v>38.662316480000001</v>
      </c>
    </row>
    <row r="25" spans="1:6">
      <c r="A25" s="6" t="s">
        <v>9</v>
      </c>
      <c r="B25" s="7">
        <v>241</v>
      </c>
      <c r="C25" s="14">
        <v>57.47126437</v>
      </c>
      <c r="D25" s="14">
        <v>49.253731340000002</v>
      </c>
      <c r="E25" s="39" t="s">
        <v>32</v>
      </c>
      <c r="F25" s="14">
        <v>55.186721990000002</v>
      </c>
    </row>
    <row r="26" spans="1:6">
      <c r="A26" s="30" t="s">
        <v>10</v>
      </c>
      <c r="B26" s="31">
        <v>1307</v>
      </c>
      <c r="C26" s="29">
        <v>28.683181229999999</v>
      </c>
      <c r="D26" s="29">
        <v>37.105751390000002</v>
      </c>
      <c r="E26" s="38">
        <v>0</v>
      </c>
      <c r="F26" s="29">
        <v>32.13465953</v>
      </c>
    </row>
    <row r="27" spans="1:6">
      <c r="A27" s="6" t="s">
        <v>11</v>
      </c>
      <c r="B27" s="7">
        <v>776</v>
      </c>
      <c r="C27" s="14">
        <v>27.895981089999999</v>
      </c>
      <c r="D27" s="14">
        <v>36.26062323</v>
      </c>
      <c r="E27" s="39" t="s">
        <v>32</v>
      </c>
      <c r="F27" s="14">
        <v>31.701030930000002</v>
      </c>
    </row>
    <row r="28" spans="1:6">
      <c r="A28" s="30" t="s">
        <v>12</v>
      </c>
      <c r="B28" s="31">
        <v>1060</v>
      </c>
      <c r="C28" s="29">
        <v>34.806629829999999</v>
      </c>
      <c r="D28" s="29">
        <v>39.845261120000004</v>
      </c>
      <c r="E28" s="38" t="s">
        <v>32</v>
      </c>
      <c r="F28" s="29">
        <v>37.26415094</v>
      </c>
    </row>
    <row r="29" spans="1:6">
      <c r="A29" s="6" t="s">
        <v>13</v>
      </c>
      <c r="B29" s="7">
        <v>1041</v>
      </c>
      <c r="C29" s="14">
        <v>30.798479090000001</v>
      </c>
      <c r="D29" s="14">
        <v>30.291262140000001</v>
      </c>
      <c r="E29" s="39" t="s">
        <v>32</v>
      </c>
      <c r="F29" s="14">
        <v>30.547550430000001</v>
      </c>
    </row>
    <row r="30" spans="1:6">
      <c r="A30" s="30" t="s">
        <v>14</v>
      </c>
      <c r="B30" s="31">
        <v>2821</v>
      </c>
      <c r="C30" s="29">
        <v>27.027027029999999</v>
      </c>
      <c r="D30" s="29">
        <v>26.992896609999999</v>
      </c>
      <c r="E30" s="38" t="s">
        <v>32</v>
      </c>
      <c r="F30" s="29">
        <v>27.011697980000001</v>
      </c>
    </row>
    <row r="31" spans="1:6">
      <c r="A31" s="6" t="s">
        <v>15</v>
      </c>
      <c r="B31" s="7">
        <v>3066</v>
      </c>
      <c r="C31" s="14">
        <v>26.746381370000002</v>
      </c>
      <c r="D31" s="14">
        <v>32.49830738</v>
      </c>
      <c r="E31" s="39" t="s">
        <v>32</v>
      </c>
      <c r="F31" s="14">
        <v>29.517286370000001</v>
      </c>
    </row>
    <row r="32" spans="1:6">
      <c r="A32" s="30" t="s">
        <v>16</v>
      </c>
      <c r="B32" s="31">
        <v>609</v>
      </c>
      <c r="C32" s="29">
        <v>30.793650790000001</v>
      </c>
      <c r="D32" s="29">
        <v>23.46938776</v>
      </c>
      <c r="E32" s="38" t="s">
        <v>32</v>
      </c>
      <c r="F32" s="29">
        <v>27.257799670000001</v>
      </c>
    </row>
    <row r="33" spans="1:6">
      <c r="A33" s="6" t="s">
        <v>17</v>
      </c>
      <c r="B33" s="7">
        <v>1638</v>
      </c>
      <c r="C33" s="14">
        <v>24.918032790000002</v>
      </c>
      <c r="D33" s="14">
        <v>25.726141080000001</v>
      </c>
      <c r="E33" s="39" t="s">
        <v>32</v>
      </c>
      <c r="F33" s="14">
        <v>25.274725270000001</v>
      </c>
    </row>
    <row r="34" spans="1:6">
      <c r="A34" s="30" t="s">
        <v>18</v>
      </c>
      <c r="B34" s="31">
        <v>363</v>
      </c>
      <c r="C34" s="29">
        <v>41.489361700000003</v>
      </c>
      <c r="D34" s="29">
        <v>42.857142860000003</v>
      </c>
      <c r="E34" s="38" t="s">
        <v>32</v>
      </c>
      <c r="F34" s="29">
        <v>42.148760330000002</v>
      </c>
    </row>
    <row r="35" spans="1:6">
      <c r="A35" s="6" t="s">
        <v>19</v>
      </c>
      <c r="B35" s="7">
        <v>830</v>
      </c>
      <c r="C35" s="14">
        <v>35.185185189999999</v>
      </c>
      <c r="D35" s="14">
        <v>40.806045339999997</v>
      </c>
      <c r="E35" s="39">
        <v>0</v>
      </c>
      <c r="F35" s="14">
        <v>37.831325300000003</v>
      </c>
    </row>
    <row r="36" spans="1:6">
      <c r="A36" s="30" t="s">
        <v>20</v>
      </c>
      <c r="B36" s="31">
        <v>598</v>
      </c>
      <c r="C36" s="29">
        <v>29.90033223</v>
      </c>
      <c r="D36" s="29">
        <v>32.996633000000003</v>
      </c>
      <c r="E36" s="38" t="s">
        <v>32</v>
      </c>
      <c r="F36" s="29">
        <v>31.438127089999998</v>
      </c>
    </row>
    <row r="37" spans="1:6">
      <c r="A37" s="8" t="s">
        <v>21</v>
      </c>
      <c r="B37" s="9">
        <v>16354</v>
      </c>
      <c r="C37" s="15">
        <v>31.027443860000002</v>
      </c>
      <c r="D37" s="15">
        <v>33.036899390000002</v>
      </c>
      <c r="E37" s="40">
        <v>0</v>
      </c>
      <c r="F37" s="18">
        <v>31.949370179999999</v>
      </c>
    </row>
    <row r="38" spans="1:6">
      <c r="B38" s="9"/>
      <c r="C38" s="15"/>
      <c r="D38" s="15"/>
      <c r="E38" s="15"/>
      <c r="F38" s="18"/>
    </row>
    <row r="39" spans="1:6">
      <c r="B39" s="9"/>
      <c r="C39" s="15"/>
      <c r="D39" s="15"/>
      <c r="E39" s="15"/>
      <c r="F39" s="18"/>
    </row>
    <row r="40" spans="1:6">
      <c r="B40" s="9"/>
      <c r="C40" s="15"/>
      <c r="D40" s="15"/>
      <c r="E40" s="15"/>
      <c r="F40" s="18"/>
    </row>
    <row r="41" spans="1:6">
      <c r="B41" s="9"/>
      <c r="C41" s="15"/>
      <c r="D41" s="15"/>
      <c r="E41" s="15"/>
      <c r="F41" s="18"/>
    </row>
    <row r="42" spans="1:6">
      <c r="B42" s="9"/>
      <c r="C42" s="15"/>
      <c r="D42" s="15"/>
      <c r="E42" s="15"/>
      <c r="F42" s="18"/>
    </row>
    <row r="43" spans="1:6">
      <c r="B43" s="9"/>
      <c r="C43" s="15"/>
      <c r="D43" s="15"/>
      <c r="E43" s="15"/>
      <c r="F43" s="18"/>
    </row>
    <row r="44" spans="1:6">
      <c r="B44" s="9"/>
      <c r="C44" s="15"/>
      <c r="D44" s="15"/>
      <c r="E44" s="15"/>
      <c r="F44" s="18"/>
    </row>
    <row r="45" spans="1:6">
      <c r="B45" s="9"/>
      <c r="C45" s="15"/>
      <c r="D45" s="15"/>
      <c r="E45" s="15"/>
      <c r="F45" s="18"/>
    </row>
    <row r="46" spans="1:6">
      <c r="B46" s="9"/>
      <c r="C46" s="15"/>
      <c r="D46" s="15"/>
      <c r="E46" s="15"/>
      <c r="F46" s="18"/>
    </row>
    <row r="47" spans="1:6">
      <c r="B47" s="9"/>
      <c r="C47" s="15"/>
      <c r="D47" s="15"/>
      <c r="E47" s="15"/>
      <c r="F47" s="18"/>
    </row>
    <row r="49" spans="1:6" ht="15">
      <c r="A49" s="58"/>
      <c r="B49" s="59"/>
      <c r="C49" s="15"/>
      <c r="D49" s="15"/>
      <c r="E49" s="15"/>
      <c r="F49" s="18"/>
    </row>
    <row r="50" spans="1:6" ht="15">
      <c r="A50" s="43" t="s">
        <v>55</v>
      </c>
      <c r="B50" s="47"/>
      <c r="C50" s="15"/>
      <c r="D50" s="15"/>
      <c r="E50" s="15"/>
      <c r="F50" s="18"/>
    </row>
    <row r="51" spans="1:6">
      <c r="A51" s="56" t="s">
        <v>44</v>
      </c>
      <c r="B51" s="57"/>
      <c r="C51" s="57"/>
      <c r="D51" s="57"/>
      <c r="E51" s="57"/>
      <c r="F51" s="57"/>
    </row>
    <row r="52" spans="1:6">
      <c r="A52" s="8" t="s">
        <v>4</v>
      </c>
      <c r="B52" s="8" t="s">
        <v>5</v>
      </c>
      <c r="C52" s="8" t="s">
        <v>22</v>
      </c>
      <c r="D52" s="8" t="s">
        <v>23</v>
      </c>
      <c r="E52" s="17" t="s">
        <v>34</v>
      </c>
      <c r="F52" s="8" t="s">
        <v>31</v>
      </c>
    </row>
    <row r="53" spans="1:6">
      <c r="A53" s="30" t="s">
        <v>6</v>
      </c>
      <c r="B53" s="31">
        <v>609</v>
      </c>
      <c r="C53" s="29">
        <v>40.178571428571431</v>
      </c>
      <c r="D53" s="29">
        <v>39.194139194139197</v>
      </c>
      <c r="E53" s="38" t="s">
        <v>32</v>
      </c>
      <c r="F53" s="29">
        <v>39.74</v>
      </c>
    </row>
    <row r="54" spans="1:6">
      <c r="A54" s="6" t="s">
        <v>7</v>
      </c>
      <c r="B54" s="7">
        <v>687</v>
      </c>
      <c r="C54" s="14">
        <v>41.095890410958901</v>
      </c>
      <c r="D54" s="14">
        <v>50</v>
      </c>
      <c r="E54" s="39" t="s">
        <v>32</v>
      </c>
      <c r="F54" s="14">
        <v>45.27</v>
      </c>
    </row>
    <row r="55" spans="1:6">
      <c r="A55" s="30" t="s">
        <v>8</v>
      </c>
      <c r="B55" s="31">
        <v>565</v>
      </c>
      <c r="C55" s="29">
        <v>41.860465116279073</v>
      </c>
      <c r="D55" s="29">
        <v>33.031674208144793</v>
      </c>
      <c r="E55" s="38" t="s">
        <v>32</v>
      </c>
      <c r="F55" s="29">
        <v>38.409999999999997</v>
      </c>
    </row>
    <row r="56" spans="1:6">
      <c r="A56" s="6" t="s">
        <v>9</v>
      </c>
      <c r="B56" s="7">
        <v>282</v>
      </c>
      <c r="C56" s="14">
        <v>70.526315789473685</v>
      </c>
      <c r="D56" s="14">
        <v>52.173913043478258</v>
      </c>
      <c r="E56" s="39" t="s">
        <v>32</v>
      </c>
      <c r="F56" s="14">
        <v>64.540000000000006</v>
      </c>
    </row>
    <row r="57" spans="1:6">
      <c r="A57" s="30" t="s">
        <v>10</v>
      </c>
      <c r="B57" s="31">
        <v>1410</v>
      </c>
      <c r="C57" s="29">
        <v>34.549878345498783</v>
      </c>
      <c r="D57" s="29">
        <v>40.476190476190474</v>
      </c>
      <c r="E57" s="38" t="s">
        <v>32</v>
      </c>
      <c r="F57" s="29">
        <v>37.020000000000003</v>
      </c>
    </row>
    <row r="58" spans="1:6">
      <c r="A58" s="6" t="s">
        <v>11</v>
      </c>
      <c r="B58" s="7">
        <v>726</v>
      </c>
      <c r="C58" s="14">
        <v>33.924611973392459</v>
      </c>
      <c r="D58" s="14">
        <v>40.727272727272727</v>
      </c>
      <c r="E58" s="39" t="s">
        <v>32</v>
      </c>
      <c r="F58" s="14">
        <v>36.5</v>
      </c>
    </row>
    <row r="59" spans="1:6">
      <c r="A59" s="30" t="s">
        <v>12</v>
      </c>
      <c r="B59" s="31">
        <v>1035</v>
      </c>
      <c r="C59" s="29">
        <v>37.572254335260112</v>
      </c>
      <c r="D59" s="29">
        <v>38.759689922480625</v>
      </c>
      <c r="E59" s="38" t="s">
        <v>32</v>
      </c>
      <c r="F59" s="29">
        <v>38.159999999999997</v>
      </c>
    </row>
    <row r="60" spans="1:6">
      <c r="A60" s="6" t="s">
        <v>13</v>
      </c>
      <c r="B60" s="7">
        <v>1089</v>
      </c>
      <c r="C60" s="14">
        <v>32.520325203252028</v>
      </c>
      <c r="D60" s="14">
        <v>29.98324958123953</v>
      </c>
      <c r="E60" s="39" t="s">
        <v>32</v>
      </c>
      <c r="F60" s="14">
        <v>31.13</v>
      </c>
    </row>
    <row r="61" spans="1:6">
      <c r="A61" s="30" t="s">
        <v>14</v>
      </c>
      <c r="B61" s="31">
        <v>2767</v>
      </c>
      <c r="C61" s="29">
        <v>28.719008264462808</v>
      </c>
      <c r="D61" s="29">
        <v>31.330798479087452</v>
      </c>
      <c r="E61" s="38" t="s">
        <v>32</v>
      </c>
      <c r="F61" s="29">
        <v>29.96</v>
      </c>
    </row>
    <row r="62" spans="1:6">
      <c r="A62" s="6" t="s">
        <v>15</v>
      </c>
      <c r="B62" s="7">
        <v>3075</v>
      </c>
      <c r="C62" s="14">
        <v>32.251655629139073</v>
      </c>
      <c r="D62" s="14">
        <v>33.738019169329078</v>
      </c>
      <c r="E62" s="39" t="s">
        <v>32</v>
      </c>
      <c r="F62" s="14">
        <v>33.01</v>
      </c>
    </row>
    <row r="63" spans="1:6">
      <c r="A63" s="30" t="s">
        <v>16</v>
      </c>
      <c r="B63" s="31">
        <v>723</v>
      </c>
      <c r="C63" s="29">
        <v>39.265536723163841</v>
      </c>
      <c r="D63" s="29">
        <v>30.894308943089431</v>
      </c>
      <c r="E63" s="38" t="s">
        <v>32</v>
      </c>
      <c r="F63" s="29">
        <v>34.99</v>
      </c>
    </row>
    <row r="64" spans="1:6">
      <c r="A64" s="6" t="s">
        <v>17</v>
      </c>
      <c r="B64" s="7">
        <v>1693</v>
      </c>
      <c r="C64" s="14">
        <v>23.634336677814936</v>
      </c>
      <c r="D64" s="14">
        <v>25.376884422110553</v>
      </c>
      <c r="E64" s="39" t="s">
        <v>32</v>
      </c>
      <c r="F64" s="14">
        <v>24.45</v>
      </c>
    </row>
    <row r="65" spans="1:6">
      <c r="A65" s="30" t="s">
        <v>18</v>
      </c>
      <c r="B65" s="31">
        <v>382</v>
      </c>
      <c r="C65" s="29">
        <v>43.523316062176164</v>
      </c>
      <c r="D65" s="29">
        <v>45.5026455026455</v>
      </c>
      <c r="E65" s="38" t="s">
        <v>32</v>
      </c>
      <c r="F65" s="29">
        <v>44.5</v>
      </c>
    </row>
    <row r="66" spans="1:6">
      <c r="A66" s="6" t="s">
        <v>19</v>
      </c>
      <c r="B66" s="7">
        <v>1023</v>
      </c>
      <c r="C66" s="14">
        <v>36.084452975047988</v>
      </c>
      <c r="D66" s="14">
        <v>47.410358565737056</v>
      </c>
      <c r="E66" s="39" t="s">
        <v>32</v>
      </c>
      <c r="F66" s="14">
        <v>41.64</v>
      </c>
    </row>
    <row r="67" spans="1:6">
      <c r="A67" s="30" t="s">
        <v>20</v>
      </c>
      <c r="B67" s="31">
        <v>507</v>
      </c>
      <c r="C67" s="29">
        <v>38.297872340425535</v>
      </c>
      <c r="D67" s="29">
        <v>37.867647058823529</v>
      </c>
      <c r="E67" s="38" t="s">
        <v>32</v>
      </c>
      <c r="F67" s="29">
        <v>38.07</v>
      </c>
    </row>
    <row r="68" spans="1:6">
      <c r="A68" s="8" t="s">
        <v>21</v>
      </c>
      <c r="B68" s="9">
        <f>SUM(B53:B67)</f>
        <v>16573</v>
      </c>
      <c r="C68" s="15">
        <v>34.235687132818796</v>
      </c>
      <c r="D68" s="15">
        <v>35.491637100861631</v>
      </c>
      <c r="E68" s="40" t="s">
        <v>32</v>
      </c>
      <c r="F68" s="13">
        <v>34.799999999999997</v>
      </c>
    </row>
    <row r="70" spans="1:6">
      <c r="A70" s="56" t="s">
        <v>52</v>
      </c>
      <c r="B70" s="57"/>
      <c r="C70" s="57"/>
      <c r="D70" s="57"/>
      <c r="E70" s="57"/>
      <c r="F70" s="57"/>
    </row>
    <row r="71" spans="1:6">
      <c r="A71" s="8" t="s">
        <v>4</v>
      </c>
      <c r="B71" s="8" t="s">
        <v>5</v>
      </c>
      <c r="C71" s="8" t="s">
        <v>22</v>
      </c>
      <c r="D71" s="8" t="s">
        <v>23</v>
      </c>
      <c r="E71" s="17" t="s">
        <v>34</v>
      </c>
      <c r="F71" s="8" t="s">
        <v>31</v>
      </c>
    </row>
    <row r="72" spans="1:6">
      <c r="A72" s="30" t="s">
        <v>6</v>
      </c>
      <c r="B72" s="28">
        <v>614</v>
      </c>
      <c r="C72" s="29">
        <v>47</v>
      </c>
      <c r="D72" s="29">
        <v>36.9</v>
      </c>
      <c r="E72" s="38" t="s">
        <v>32</v>
      </c>
      <c r="F72" s="27">
        <v>42.2</v>
      </c>
    </row>
    <row r="73" spans="1:6">
      <c r="A73" s="6" t="s">
        <v>7</v>
      </c>
      <c r="B73" s="20">
        <v>640</v>
      </c>
      <c r="C73" s="14">
        <v>42</v>
      </c>
      <c r="D73" s="14">
        <v>46.4</v>
      </c>
      <c r="E73" s="39" t="s">
        <v>32</v>
      </c>
      <c r="F73" s="12">
        <v>44.1</v>
      </c>
    </row>
    <row r="74" spans="1:6">
      <c r="A74" s="30" t="s">
        <v>8</v>
      </c>
      <c r="B74" s="28">
        <v>541</v>
      </c>
      <c r="C74" s="29">
        <v>46.5</v>
      </c>
      <c r="D74" s="29">
        <v>43.9</v>
      </c>
      <c r="E74" s="38" t="s">
        <v>32</v>
      </c>
      <c r="F74" s="27">
        <v>45.5</v>
      </c>
    </row>
    <row r="75" spans="1:6">
      <c r="A75" s="6" t="s">
        <v>9</v>
      </c>
      <c r="B75" s="20">
        <v>281</v>
      </c>
      <c r="C75" s="14">
        <v>74.400000000000006</v>
      </c>
      <c r="D75" s="14">
        <v>51.2</v>
      </c>
      <c r="E75" s="39" t="s">
        <v>32</v>
      </c>
      <c r="F75" s="12">
        <v>67.3</v>
      </c>
    </row>
    <row r="76" spans="1:6">
      <c r="A76" s="30" t="s">
        <v>10</v>
      </c>
      <c r="B76" s="28">
        <v>1289</v>
      </c>
      <c r="C76" s="29">
        <v>36.6</v>
      </c>
      <c r="D76" s="29">
        <v>42.1</v>
      </c>
      <c r="E76" s="38" t="s">
        <v>32</v>
      </c>
      <c r="F76" s="27">
        <v>39</v>
      </c>
    </row>
    <row r="77" spans="1:6">
      <c r="A77" s="6" t="s">
        <v>11</v>
      </c>
      <c r="B77" s="20">
        <v>637</v>
      </c>
      <c r="C77" s="14">
        <v>38.200000000000003</v>
      </c>
      <c r="D77" s="14">
        <v>45.9</v>
      </c>
      <c r="E77" s="39" t="s">
        <v>32</v>
      </c>
      <c r="F77" s="12">
        <v>41.4</v>
      </c>
    </row>
    <row r="78" spans="1:6">
      <c r="A78" s="30" t="s">
        <v>12</v>
      </c>
      <c r="B78" s="28">
        <v>1002</v>
      </c>
      <c r="C78" s="29">
        <v>39.4</v>
      </c>
      <c r="D78" s="29">
        <v>36.200000000000003</v>
      </c>
      <c r="E78" s="38" t="s">
        <v>32</v>
      </c>
      <c r="F78" s="27">
        <v>37.799999999999997</v>
      </c>
    </row>
    <row r="79" spans="1:6">
      <c r="A79" s="6" t="s">
        <v>13</v>
      </c>
      <c r="B79" s="20">
        <v>1062</v>
      </c>
      <c r="C79" s="14">
        <v>30.7</v>
      </c>
      <c r="D79" s="14">
        <v>30.1</v>
      </c>
      <c r="E79" s="39" t="s">
        <v>32</v>
      </c>
      <c r="F79" s="12">
        <v>30.4</v>
      </c>
    </row>
    <row r="80" spans="1:6">
      <c r="A80" s="30" t="s">
        <v>14</v>
      </c>
      <c r="B80" s="28">
        <v>2819</v>
      </c>
      <c r="C80" s="29">
        <v>27.2</v>
      </c>
      <c r="D80" s="29">
        <v>30.3</v>
      </c>
      <c r="E80" s="38" t="s">
        <v>32</v>
      </c>
      <c r="F80" s="27">
        <v>28.7</v>
      </c>
    </row>
    <row r="81" spans="1:6">
      <c r="A81" s="6" t="s">
        <v>15</v>
      </c>
      <c r="B81" s="20">
        <v>2847</v>
      </c>
      <c r="C81" s="14">
        <v>35.5</v>
      </c>
      <c r="D81" s="14">
        <v>34.9</v>
      </c>
      <c r="E81" s="39" t="s">
        <v>32</v>
      </c>
      <c r="F81" s="12">
        <v>35.200000000000003</v>
      </c>
    </row>
    <row r="82" spans="1:6">
      <c r="A82" s="30" t="s">
        <v>16</v>
      </c>
      <c r="B82" s="28">
        <v>650</v>
      </c>
      <c r="C82" s="29">
        <v>36.6</v>
      </c>
      <c r="D82" s="29">
        <v>36</v>
      </c>
      <c r="E82" s="38" t="s">
        <v>32</v>
      </c>
      <c r="F82" s="27">
        <v>36.299999999999997</v>
      </c>
    </row>
    <row r="83" spans="1:6">
      <c r="A83" s="6" t="s">
        <v>17</v>
      </c>
      <c r="B83" s="20">
        <v>1605</v>
      </c>
      <c r="C83" s="14">
        <v>25.7</v>
      </c>
      <c r="D83" s="14">
        <v>29</v>
      </c>
      <c r="E83" s="39" t="s">
        <v>32</v>
      </c>
      <c r="F83" s="12">
        <v>27.2</v>
      </c>
    </row>
    <row r="84" spans="1:6">
      <c r="A84" s="30" t="s">
        <v>18</v>
      </c>
      <c r="B84" s="28">
        <v>385</v>
      </c>
      <c r="C84" s="29">
        <v>43.3</v>
      </c>
      <c r="D84" s="29">
        <v>48.9</v>
      </c>
      <c r="E84" s="38" t="s">
        <v>32</v>
      </c>
      <c r="F84" s="27">
        <v>46</v>
      </c>
    </row>
    <row r="85" spans="1:6">
      <c r="A85" s="6" t="s">
        <v>19</v>
      </c>
      <c r="B85" s="20">
        <v>1114</v>
      </c>
      <c r="C85" s="14">
        <v>36.299999999999997</v>
      </c>
      <c r="D85" s="14">
        <v>45.2</v>
      </c>
      <c r="E85" s="39" t="s">
        <v>32</v>
      </c>
      <c r="F85" s="12">
        <v>40.299999999999997</v>
      </c>
    </row>
    <row r="86" spans="1:6">
      <c r="A86" s="30" t="s">
        <v>20</v>
      </c>
      <c r="B86" s="28">
        <v>513</v>
      </c>
      <c r="C86" s="29">
        <v>37.5</v>
      </c>
      <c r="D86" s="29">
        <v>36.6</v>
      </c>
      <c r="E86" s="38" t="s">
        <v>32</v>
      </c>
      <c r="F86" s="27">
        <v>37</v>
      </c>
    </row>
    <row r="87" spans="1:6">
      <c r="A87" s="8" t="s">
        <v>21</v>
      </c>
      <c r="B87" s="9">
        <f>SUM(B72:B86)</f>
        <v>15999</v>
      </c>
      <c r="C87" s="15">
        <v>35.5</v>
      </c>
      <c r="D87" s="15">
        <v>36.299999999999997</v>
      </c>
      <c r="E87" s="40" t="s">
        <v>32</v>
      </c>
      <c r="F87" s="13">
        <v>35.9</v>
      </c>
    </row>
    <row r="99" spans="1:6">
      <c r="A99" s="43" t="s">
        <v>55</v>
      </c>
    </row>
    <row r="100" spans="1:6">
      <c r="A100" s="56" t="s">
        <v>53</v>
      </c>
      <c r="B100" s="57"/>
      <c r="C100" s="57"/>
      <c r="D100" s="57"/>
      <c r="E100" s="57"/>
      <c r="F100" s="57"/>
    </row>
    <row r="101" spans="1:6">
      <c r="A101" s="8" t="s">
        <v>4</v>
      </c>
      <c r="B101" s="8" t="s">
        <v>5</v>
      </c>
      <c r="C101" s="8" t="s">
        <v>22</v>
      </c>
      <c r="D101" s="8" t="s">
        <v>23</v>
      </c>
      <c r="E101" s="17" t="s">
        <v>34</v>
      </c>
      <c r="F101" s="8" t="s">
        <v>31</v>
      </c>
    </row>
    <row r="102" spans="1:6">
      <c r="A102" s="30" t="s">
        <v>6</v>
      </c>
      <c r="B102" s="28">
        <v>503</v>
      </c>
      <c r="C102" s="27">
        <v>46.840148698884761</v>
      </c>
      <c r="D102" s="27">
        <v>40.17094017094017</v>
      </c>
      <c r="E102" s="38" t="s">
        <v>32</v>
      </c>
      <c r="F102" s="27">
        <v>43.737574552683895</v>
      </c>
    </row>
    <row r="103" spans="1:6">
      <c r="A103" s="6" t="s">
        <v>7</v>
      </c>
      <c r="B103" s="20">
        <v>703</v>
      </c>
      <c r="C103" s="12">
        <v>46.683673469387756</v>
      </c>
      <c r="D103" s="12">
        <v>43.086816720257239</v>
      </c>
      <c r="E103" s="39" t="s">
        <v>32</v>
      </c>
      <c r="F103" s="12">
        <v>45.092460881934564</v>
      </c>
    </row>
    <row r="104" spans="1:6">
      <c r="A104" s="30" t="s">
        <v>8</v>
      </c>
      <c r="B104" s="28">
        <v>494</v>
      </c>
      <c r="C104" s="27">
        <v>47.635135135135137</v>
      </c>
      <c r="D104" s="27">
        <v>45.454545454545453</v>
      </c>
      <c r="E104" s="38" t="s">
        <v>32</v>
      </c>
      <c r="F104" s="27">
        <v>46.761133603238868</v>
      </c>
    </row>
    <row r="105" spans="1:6">
      <c r="A105" s="6" t="s">
        <v>9</v>
      </c>
      <c r="B105" s="20">
        <v>247</v>
      </c>
      <c r="C105" s="12">
        <v>73.372781065088759</v>
      </c>
      <c r="D105" s="12">
        <v>60.256410256410255</v>
      </c>
      <c r="E105" s="39" t="s">
        <v>32</v>
      </c>
      <c r="F105" s="12">
        <v>69.230769230769226</v>
      </c>
    </row>
    <row r="106" spans="1:6">
      <c r="A106" s="30" t="s">
        <v>10</v>
      </c>
      <c r="B106" s="28">
        <v>1229</v>
      </c>
      <c r="C106" s="27">
        <v>34.370771312584573</v>
      </c>
      <c r="D106" s="27">
        <v>40.816326530612244</v>
      </c>
      <c r="E106" s="38" t="s">
        <v>32</v>
      </c>
      <c r="F106" s="27">
        <v>36.94060211554109</v>
      </c>
    </row>
    <row r="107" spans="1:6">
      <c r="A107" s="6" t="s">
        <v>11</v>
      </c>
      <c r="B107" s="20">
        <v>708</v>
      </c>
      <c r="C107" s="12">
        <v>33.582089552238806</v>
      </c>
      <c r="D107" s="12">
        <v>37.254901960784316</v>
      </c>
      <c r="E107" s="39" t="s">
        <v>32</v>
      </c>
      <c r="F107" s="12">
        <v>35.16949152542373</v>
      </c>
    </row>
    <row r="108" spans="1:6">
      <c r="A108" s="30" t="s">
        <v>12</v>
      </c>
      <c r="B108" s="28">
        <v>967</v>
      </c>
      <c r="C108" s="27">
        <v>41.544117647058826</v>
      </c>
      <c r="D108" s="27">
        <v>34.751773049645394</v>
      </c>
      <c r="E108" s="38" t="s">
        <v>32</v>
      </c>
      <c r="F108" s="27">
        <v>38.572905894519131</v>
      </c>
    </row>
    <row r="109" spans="1:6">
      <c r="A109" s="6" t="s">
        <v>13</v>
      </c>
      <c r="B109" s="20">
        <v>994</v>
      </c>
      <c r="C109" s="12">
        <v>30.257510729613735</v>
      </c>
      <c r="D109" s="12">
        <v>30.113636363636363</v>
      </c>
      <c r="E109" s="39" t="s">
        <v>32</v>
      </c>
      <c r="F109" s="12">
        <v>30.181086519114686</v>
      </c>
    </row>
    <row r="110" spans="1:6">
      <c r="A110" s="30" t="s">
        <v>14</v>
      </c>
      <c r="B110" s="28">
        <v>2537</v>
      </c>
      <c r="C110" s="27">
        <v>30.370942812982999</v>
      </c>
      <c r="D110" s="27">
        <v>32.099758648431212</v>
      </c>
      <c r="E110" s="38" t="s">
        <v>32</v>
      </c>
      <c r="F110" s="27">
        <v>31.217973985021679</v>
      </c>
    </row>
    <row r="111" spans="1:6">
      <c r="A111" s="6" t="s">
        <v>15</v>
      </c>
      <c r="B111" s="20">
        <v>2595</v>
      </c>
      <c r="C111" s="12">
        <v>33.58377160030053</v>
      </c>
      <c r="D111" s="12">
        <v>36.946202531645575</v>
      </c>
      <c r="E111" s="39" t="s">
        <v>32</v>
      </c>
      <c r="F111" s="12">
        <v>35.221579961464357</v>
      </c>
    </row>
    <row r="112" spans="1:6">
      <c r="A112" s="30" t="s">
        <v>16</v>
      </c>
      <c r="B112" s="28">
        <v>395</v>
      </c>
      <c r="C112" s="27">
        <v>42.477876106194692</v>
      </c>
      <c r="D112" s="27">
        <v>38.461538461538467</v>
      </c>
      <c r="E112" s="38" t="s">
        <v>32</v>
      </c>
      <c r="F112" s="27">
        <v>40.75949367088608</v>
      </c>
    </row>
    <row r="113" spans="1:6">
      <c r="A113" s="6" t="s">
        <v>17</v>
      </c>
      <c r="B113" s="20">
        <v>1355</v>
      </c>
      <c r="C113" s="12">
        <v>27.777777777777779</v>
      </c>
      <c r="D113" s="12">
        <v>35.170178282009722</v>
      </c>
      <c r="E113" s="39" t="s">
        <v>32</v>
      </c>
      <c r="F113" s="12">
        <v>31.14391143911439</v>
      </c>
    </row>
    <row r="114" spans="1:6">
      <c r="A114" s="30" t="s">
        <v>18</v>
      </c>
      <c r="B114" s="28">
        <v>337</v>
      </c>
      <c r="C114" s="27">
        <v>48.924731182795696</v>
      </c>
      <c r="D114" s="27">
        <v>46.357615894039732</v>
      </c>
      <c r="E114" s="38" t="s">
        <v>32</v>
      </c>
      <c r="F114" s="27">
        <v>47.774480712166174</v>
      </c>
    </row>
    <row r="115" spans="1:6">
      <c r="A115" s="6" t="s">
        <v>19</v>
      </c>
      <c r="B115" s="20">
        <v>883</v>
      </c>
      <c r="C115" s="12">
        <v>38.900203665987782</v>
      </c>
      <c r="D115" s="12">
        <v>41.836734693877553</v>
      </c>
      <c r="E115" s="39" t="s">
        <v>32</v>
      </c>
      <c r="F115" s="12">
        <v>40.203850509626278</v>
      </c>
    </row>
    <row r="116" spans="1:6">
      <c r="A116" s="30" t="s">
        <v>20</v>
      </c>
      <c r="B116" s="28">
        <v>521</v>
      </c>
      <c r="C116" s="27">
        <v>40.601503759398497</v>
      </c>
      <c r="D116" s="27">
        <v>40.784313725490193</v>
      </c>
      <c r="E116" s="38" t="s">
        <v>32</v>
      </c>
      <c r="F116" s="27">
        <v>40.690978886756241</v>
      </c>
    </row>
    <row r="117" spans="1:6">
      <c r="A117" s="8" t="s">
        <v>21</v>
      </c>
      <c r="B117" s="21">
        <f>SUM(B102:B116)</f>
        <v>14468</v>
      </c>
      <c r="C117" s="42">
        <v>36.637213471635292</v>
      </c>
      <c r="D117" s="42">
        <v>37.107673824898633</v>
      </c>
      <c r="E117" s="40" t="s">
        <v>32</v>
      </c>
      <c r="F117" s="42">
        <v>36.853746198507046</v>
      </c>
    </row>
  </sheetData>
  <mergeCells count="6">
    <mergeCell ref="A100:F100"/>
    <mergeCell ref="A70:F70"/>
    <mergeCell ref="A51:F51"/>
    <mergeCell ref="A49:B49"/>
    <mergeCell ref="A2:F2"/>
    <mergeCell ref="A21:F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7"/>
  <sheetViews>
    <sheetView zoomScaleNormal="100" workbookViewId="0">
      <selection activeCell="I98" sqref="I98"/>
    </sheetView>
  </sheetViews>
  <sheetFormatPr defaultRowHeight="14.25"/>
  <cols>
    <col min="1" max="1" width="13.125" bestFit="1" customWidth="1"/>
    <col min="2" max="2" width="5.875" customWidth="1"/>
    <col min="3" max="3" width="7.875" bestFit="1" customWidth="1"/>
    <col min="4" max="4" width="8.75" bestFit="1" customWidth="1"/>
    <col min="5" max="5" width="5" customWidth="1"/>
    <col min="6" max="6" width="5.75" bestFit="1" customWidth="1"/>
    <col min="7" max="7" width="11.25" bestFit="1" customWidth="1"/>
    <col min="8" max="8" width="8.75" style="1"/>
  </cols>
  <sheetData>
    <row r="1" spans="1:7">
      <c r="A1" s="43" t="s">
        <v>50</v>
      </c>
      <c r="B1" s="24"/>
      <c r="C1" s="24"/>
      <c r="D1" s="24"/>
      <c r="E1" s="24"/>
      <c r="F1" s="24"/>
      <c r="G1" s="24"/>
    </row>
    <row r="2" spans="1:7">
      <c r="A2" s="54" t="s">
        <v>33</v>
      </c>
      <c r="B2" s="54"/>
      <c r="C2" s="54"/>
      <c r="D2" s="54"/>
      <c r="E2" s="54"/>
      <c r="F2" s="54"/>
      <c r="G2" s="54"/>
    </row>
    <row r="3" spans="1:7">
      <c r="A3" s="3" t="s">
        <v>4</v>
      </c>
      <c r="B3" s="3" t="s">
        <v>5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43</v>
      </c>
    </row>
    <row r="4" spans="1:7">
      <c r="A4" s="25" t="s">
        <v>6</v>
      </c>
      <c r="B4" s="25">
        <v>744</v>
      </c>
      <c r="C4" s="25">
        <v>192</v>
      </c>
      <c r="D4" s="25">
        <v>85</v>
      </c>
      <c r="E4" s="25">
        <v>49</v>
      </c>
      <c r="F4" s="25">
        <v>418</v>
      </c>
      <c r="G4" s="27">
        <v>43.817204301075272</v>
      </c>
    </row>
    <row r="5" spans="1:7">
      <c r="A5" s="1" t="s">
        <v>7</v>
      </c>
      <c r="B5" s="1">
        <v>776</v>
      </c>
      <c r="C5" s="1">
        <v>160</v>
      </c>
      <c r="D5" s="1">
        <v>78</v>
      </c>
      <c r="E5" s="1">
        <v>137</v>
      </c>
      <c r="F5" s="1">
        <v>401</v>
      </c>
      <c r="G5" s="12">
        <v>48.324742268041234</v>
      </c>
    </row>
    <row r="6" spans="1:7">
      <c r="A6" s="25" t="s">
        <v>8</v>
      </c>
      <c r="B6" s="25">
        <v>644</v>
      </c>
      <c r="C6" s="25">
        <v>190</v>
      </c>
      <c r="D6" s="25">
        <v>61</v>
      </c>
      <c r="E6" s="25">
        <v>84</v>
      </c>
      <c r="F6" s="25">
        <v>309</v>
      </c>
      <c r="G6" s="27">
        <v>52.018633540372669</v>
      </c>
    </row>
    <row r="7" spans="1:7">
      <c r="A7" s="1" t="s">
        <v>9</v>
      </c>
      <c r="B7" s="1">
        <v>283</v>
      </c>
      <c r="C7" s="1">
        <v>127</v>
      </c>
      <c r="D7" s="1">
        <v>15</v>
      </c>
      <c r="E7" s="1">
        <v>25</v>
      </c>
      <c r="F7" s="1">
        <v>116</v>
      </c>
      <c r="G7" s="12">
        <v>59.010600706713781</v>
      </c>
    </row>
    <row r="8" spans="1:7">
      <c r="A8" s="25" t="s">
        <v>10</v>
      </c>
      <c r="B8" s="25">
        <v>1356</v>
      </c>
      <c r="C8" s="25">
        <v>184</v>
      </c>
      <c r="D8" s="25">
        <v>211</v>
      </c>
      <c r="E8" s="25">
        <v>217</v>
      </c>
      <c r="F8" s="25">
        <v>744</v>
      </c>
      <c r="G8" s="27">
        <v>45.132743362831853</v>
      </c>
    </row>
    <row r="9" spans="1:7">
      <c r="A9" s="1" t="s">
        <v>11</v>
      </c>
      <c r="B9" s="1">
        <v>823</v>
      </c>
      <c r="C9" s="1">
        <v>94</v>
      </c>
      <c r="D9" s="1">
        <v>123</v>
      </c>
      <c r="E9" s="1">
        <v>142</v>
      </c>
      <c r="F9" s="1">
        <v>464</v>
      </c>
      <c r="G9" s="12">
        <v>43.620899149453216</v>
      </c>
    </row>
    <row r="10" spans="1:7">
      <c r="A10" s="25" t="s">
        <v>12</v>
      </c>
      <c r="B10" s="25">
        <v>1280</v>
      </c>
      <c r="C10" s="25">
        <v>309</v>
      </c>
      <c r="D10" s="25">
        <v>166</v>
      </c>
      <c r="E10" s="25">
        <v>141</v>
      </c>
      <c r="F10" s="25">
        <v>664</v>
      </c>
      <c r="G10" s="27">
        <v>48.125</v>
      </c>
    </row>
    <row r="11" spans="1:7">
      <c r="A11" s="1" t="s">
        <v>13</v>
      </c>
      <c r="B11" s="1">
        <v>1112</v>
      </c>
      <c r="C11" s="1">
        <v>141</v>
      </c>
      <c r="D11" s="1">
        <v>150</v>
      </c>
      <c r="E11" s="1">
        <v>132</v>
      </c>
      <c r="F11" s="1">
        <v>689</v>
      </c>
      <c r="G11" s="12">
        <v>38.039568345323744</v>
      </c>
    </row>
    <row r="12" spans="1:7">
      <c r="A12" s="25" t="s">
        <v>14</v>
      </c>
      <c r="B12" s="26">
        <v>3071</v>
      </c>
      <c r="C12" s="25">
        <v>459</v>
      </c>
      <c r="D12" s="25">
        <v>414</v>
      </c>
      <c r="E12" s="25">
        <v>313</v>
      </c>
      <c r="F12" s="26">
        <v>1885</v>
      </c>
      <c r="G12" s="27">
        <v>38.619342233800062</v>
      </c>
    </row>
    <row r="13" spans="1:7">
      <c r="A13" s="1" t="s">
        <v>15</v>
      </c>
      <c r="B13" s="1">
        <v>3282</v>
      </c>
      <c r="C13" s="1">
        <v>390</v>
      </c>
      <c r="D13" s="1">
        <v>551</v>
      </c>
      <c r="E13" s="1">
        <v>372</v>
      </c>
      <c r="F13" s="1">
        <v>1969</v>
      </c>
      <c r="G13" s="12">
        <v>40.006093845216334</v>
      </c>
    </row>
    <row r="14" spans="1:7">
      <c r="A14" s="25" t="s">
        <v>16</v>
      </c>
      <c r="B14" s="25">
        <v>853</v>
      </c>
      <c r="C14" s="25">
        <v>175</v>
      </c>
      <c r="D14" s="25">
        <v>70</v>
      </c>
      <c r="E14" s="25">
        <v>46</v>
      </c>
      <c r="F14" s="25">
        <v>562</v>
      </c>
      <c r="G14" s="27">
        <v>34.114888628370451</v>
      </c>
    </row>
    <row r="15" spans="1:7">
      <c r="A15" s="1" t="s">
        <v>17</v>
      </c>
      <c r="B15" s="1">
        <v>1704</v>
      </c>
      <c r="C15" s="1">
        <v>193</v>
      </c>
      <c r="D15" s="1">
        <v>256</v>
      </c>
      <c r="E15" s="1">
        <v>183</v>
      </c>
      <c r="F15" s="1">
        <v>1072</v>
      </c>
      <c r="G15" s="12">
        <v>37.089201877934272</v>
      </c>
    </row>
    <row r="16" spans="1:7">
      <c r="A16" s="25" t="s">
        <v>18</v>
      </c>
      <c r="B16" s="25">
        <v>335</v>
      </c>
      <c r="C16" s="25">
        <v>66</v>
      </c>
      <c r="D16" s="25">
        <v>34</v>
      </c>
      <c r="E16" s="25">
        <v>55</v>
      </c>
      <c r="F16" s="25">
        <v>180</v>
      </c>
      <c r="G16" s="27">
        <v>46.268656716417908</v>
      </c>
    </row>
    <row r="17" spans="1:7">
      <c r="A17" s="1" t="s">
        <v>19</v>
      </c>
      <c r="B17" s="1">
        <v>1059</v>
      </c>
      <c r="C17" s="1">
        <v>254</v>
      </c>
      <c r="D17" s="1">
        <v>87</v>
      </c>
      <c r="E17" s="1">
        <v>124</v>
      </c>
      <c r="F17" s="1">
        <v>594</v>
      </c>
      <c r="G17" s="12">
        <v>43.90934844192634</v>
      </c>
    </row>
    <row r="18" spans="1:7">
      <c r="A18" s="25" t="s">
        <v>20</v>
      </c>
      <c r="B18" s="25">
        <v>572</v>
      </c>
      <c r="C18" s="25">
        <v>102</v>
      </c>
      <c r="D18" s="25">
        <v>65</v>
      </c>
      <c r="E18" s="25">
        <v>87</v>
      </c>
      <c r="F18" s="25">
        <v>318</v>
      </c>
      <c r="G18" s="27">
        <v>44.405594405594407</v>
      </c>
    </row>
    <row r="19" spans="1:7">
      <c r="A19" s="3" t="s">
        <v>40</v>
      </c>
      <c r="B19" s="4">
        <v>17894</v>
      </c>
      <c r="C19" s="4">
        <v>3036</v>
      </c>
      <c r="D19" s="4">
        <v>2366</v>
      </c>
      <c r="E19" s="3">
        <v>2107</v>
      </c>
      <c r="F19" s="4">
        <v>10385</v>
      </c>
      <c r="G19" s="13">
        <v>41.963786744160053</v>
      </c>
    </row>
    <row r="20" spans="1:7">
      <c r="A20" s="3"/>
      <c r="B20" s="4"/>
      <c r="C20" s="4"/>
      <c r="D20" s="4"/>
      <c r="E20" s="3"/>
      <c r="F20" s="4"/>
      <c r="G20" s="3"/>
    </row>
    <row r="22" spans="1:7">
      <c r="A22" s="54" t="s">
        <v>24</v>
      </c>
      <c r="B22" s="54"/>
      <c r="C22" s="54"/>
      <c r="D22" s="54"/>
      <c r="E22" s="54"/>
      <c r="F22" s="54"/>
      <c r="G22" s="54"/>
    </row>
    <row r="23" spans="1:7">
      <c r="A23" s="3" t="s">
        <v>4</v>
      </c>
      <c r="B23" s="3" t="s">
        <v>5</v>
      </c>
      <c r="C23" s="3" t="s">
        <v>35</v>
      </c>
      <c r="D23" s="3" t="s">
        <v>36</v>
      </c>
      <c r="E23" s="3" t="s">
        <v>37</v>
      </c>
      <c r="F23" s="3" t="s">
        <v>38</v>
      </c>
      <c r="G23" s="3" t="s">
        <v>39</v>
      </c>
    </row>
    <row r="24" spans="1:7" ht="14.25" customHeight="1">
      <c r="A24" s="25" t="s">
        <v>6</v>
      </c>
      <c r="B24" s="25">
        <v>673</v>
      </c>
      <c r="C24" s="25">
        <v>197</v>
      </c>
      <c r="D24" s="25">
        <v>54</v>
      </c>
      <c r="E24" s="25">
        <v>58</v>
      </c>
      <c r="F24" s="25">
        <v>364</v>
      </c>
      <c r="G24" s="27">
        <v>45.913818720000002</v>
      </c>
    </row>
    <row r="25" spans="1:7" ht="14.25" customHeight="1">
      <c r="A25" s="1" t="s">
        <v>7</v>
      </c>
      <c r="B25" s="1">
        <v>718</v>
      </c>
      <c r="C25" s="1">
        <v>157</v>
      </c>
      <c r="D25" s="1">
        <v>77</v>
      </c>
      <c r="E25" s="1">
        <v>162</v>
      </c>
      <c r="F25" s="1">
        <v>322</v>
      </c>
      <c r="G25" s="12">
        <v>55.153203339999997</v>
      </c>
    </row>
    <row r="26" spans="1:7">
      <c r="A26" s="25" t="s">
        <v>8</v>
      </c>
      <c r="B26" s="25">
        <v>613</v>
      </c>
      <c r="C26" s="25">
        <v>150</v>
      </c>
      <c r="D26" s="25">
        <v>75</v>
      </c>
      <c r="E26" s="25">
        <v>87</v>
      </c>
      <c r="F26" s="25">
        <v>301</v>
      </c>
      <c r="G26" s="27">
        <v>50.897226750000002</v>
      </c>
    </row>
    <row r="27" spans="1:7">
      <c r="A27" s="1" t="s">
        <v>9</v>
      </c>
      <c r="B27" s="1">
        <v>241</v>
      </c>
      <c r="C27" s="1">
        <v>123</v>
      </c>
      <c r="D27" s="1">
        <v>12</v>
      </c>
      <c r="E27" s="1">
        <v>10</v>
      </c>
      <c r="F27" s="1">
        <v>96</v>
      </c>
      <c r="G27" s="12">
        <v>60.165975099999997</v>
      </c>
    </row>
    <row r="28" spans="1:7" ht="14.25" customHeight="1">
      <c r="A28" s="25" t="s">
        <v>10</v>
      </c>
      <c r="B28" s="26">
        <v>1307</v>
      </c>
      <c r="C28" s="25">
        <v>234</v>
      </c>
      <c r="D28" s="25">
        <v>200</v>
      </c>
      <c r="E28" s="25">
        <v>186</v>
      </c>
      <c r="F28" s="25">
        <v>687</v>
      </c>
      <c r="G28" s="27">
        <v>47.436878350000001</v>
      </c>
    </row>
    <row r="29" spans="1:7">
      <c r="A29" s="1" t="s">
        <v>11</v>
      </c>
      <c r="B29" s="1">
        <v>776</v>
      </c>
      <c r="C29" s="1">
        <v>128</v>
      </c>
      <c r="D29" s="1">
        <v>111</v>
      </c>
      <c r="E29" s="1">
        <v>118</v>
      </c>
      <c r="F29" s="1">
        <v>419</v>
      </c>
      <c r="G29" s="12">
        <v>46.005154640000001</v>
      </c>
    </row>
    <row r="30" spans="1:7">
      <c r="A30" s="25" t="s">
        <v>12</v>
      </c>
      <c r="B30" s="26">
        <v>1060</v>
      </c>
      <c r="C30" s="25">
        <v>263</v>
      </c>
      <c r="D30" s="25">
        <v>109</v>
      </c>
      <c r="E30" s="25">
        <v>132</v>
      </c>
      <c r="F30" s="25">
        <v>556</v>
      </c>
      <c r="G30" s="27">
        <v>47.54716981</v>
      </c>
    </row>
    <row r="31" spans="1:7">
      <c r="A31" s="1" t="s">
        <v>13</v>
      </c>
      <c r="B31" s="2">
        <v>1041</v>
      </c>
      <c r="C31" s="1">
        <v>159</v>
      </c>
      <c r="D31" s="1">
        <v>130</v>
      </c>
      <c r="E31" s="1">
        <v>159</v>
      </c>
      <c r="F31" s="1">
        <v>593</v>
      </c>
      <c r="G31" s="12">
        <v>43.035542749999998</v>
      </c>
    </row>
    <row r="32" spans="1:7">
      <c r="A32" s="25" t="s">
        <v>14</v>
      </c>
      <c r="B32" s="26">
        <v>2821</v>
      </c>
      <c r="C32" s="25">
        <v>447</v>
      </c>
      <c r="D32" s="25">
        <v>392</v>
      </c>
      <c r="E32" s="25">
        <v>315</v>
      </c>
      <c r="F32" s="26">
        <v>1667</v>
      </c>
      <c r="G32" s="27">
        <v>40.907479619999997</v>
      </c>
    </row>
    <row r="33" spans="1:7">
      <c r="A33" s="1" t="s">
        <v>15</v>
      </c>
      <c r="B33" s="2">
        <v>3066</v>
      </c>
      <c r="C33" s="1">
        <v>473</v>
      </c>
      <c r="D33" s="1">
        <v>489</v>
      </c>
      <c r="E33" s="1">
        <v>432</v>
      </c>
      <c r="F33" s="2">
        <v>1672</v>
      </c>
      <c r="G33" s="12">
        <v>45.466405739999999</v>
      </c>
    </row>
    <row r="34" spans="1:7">
      <c r="A34" s="25" t="s">
        <v>16</v>
      </c>
      <c r="B34" s="25">
        <v>609</v>
      </c>
      <c r="C34" s="25">
        <v>139</v>
      </c>
      <c r="D34" s="25">
        <v>54</v>
      </c>
      <c r="E34" s="25">
        <v>27</v>
      </c>
      <c r="F34" s="25">
        <v>389</v>
      </c>
      <c r="G34" s="27">
        <v>36.12479475</v>
      </c>
    </row>
    <row r="35" spans="1:7">
      <c r="A35" s="1" t="s">
        <v>17</v>
      </c>
      <c r="B35" s="2">
        <v>1638</v>
      </c>
      <c r="C35" s="1">
        <v>216</v>
      </c>
      <c r="D35" s="1">
        <v>252</v>
      </c>
      <c r="E35" s="1">
        <v>198</v>
      </c>
      <c r="F35" s="1">
        <v>972</v>
      </c>
      <c r="G35" s="12">
        <v>40.659340659999998</v>
      </c>
    </row>
    <row r="36" spans="1:7">
      <c r="A36" s="25" t="s">
        <v>18</v>
      </c>
      <c r="B36" s="25">
        <v>363</v>
      </c>
      <c r="C36" s="25">
        <v>80</v>
      </c>
      <c r="D36" s="25">
        <v>34</v>
      </c>
      <c r="E36" s="25">
        <v>73</v>
      </c>
      <c r="F36" s="25">
        <v>176</v>
      </c>
      <c r="G36" s="27">
        <v>51.515151520000003</v>
      </c>
    </row>
    <row r="37" spans="1:7">
      <c r="A37" s="1" t="s">
        <v>19</v>
      </c>
      <c r="B37" s="1">
        <v>830</v>
      </c>
      <c r="C37" s="1">
        <v>218</v>
      </c>
      <c r="D37" s="1">
        <v>74</v>
      </c>
      <c r="E37" s="1">
        <v>96</v>
      </c>
      <c r="F37" s="1">
        <v>442</v>
      </c>
      <c r="G37" s="12">
        <v>46.746987949999998</v>
      </c>
    </row>
    <row r="38" spans="1:7">
      <c r="A38" s="25" t="s">
        <v>20</v>
      </c>
      <c r="B38" s="25">
        <v>598</v>
      </c>
      <c r="C38" s="25">
        <v>107</v>
      </c>
      <c r="D38" s="25">
        <v>66</v>
      </c>
      <c r="E38" s="25">
        <v>81</v>
      </c>
      <c r="F38" s="25">
        <v>344</v>
      </c>
      <c r="G38" s="27">
        <v>42.474916389999997</v>
      </c>
    </row>
    <row r="39" spans="1:7">
      <c r="A39" s="3" t="s">
        <v>40</v>
      </c>
      <c r="B39" s="4">
        <v>16354</v>
      </c>
      <c r="C39" s="4">
        <v>3091</v>
      </c>
      <c r="D39" s="4">
        <v>2129</v>
      </c>
      <c r="E39" s="4">
        <v>2134</v>
      </c>
      <c r="F39" s="4">
        <v>9000</v>
      </c>
      <c r="G39" s="13">
        <v>44.967592029999999</v>
      </c>
    </row>
    <row r="40" spans="1:7">
      <c r="A40" s="3"/>
      <c r="B40" s="4"/>
      <c r="C40" s="4"/>
      <c r="D40" s="4"/>
      <c r="E40" s="3"/>
      <c r="F40" s="4"/>
      <c r="G40" s="13"/>
    </row>
    <row r="41" spans="1:7">
      <c r="A41" s="3"/>
      <c r="B41" s="4"/>
      <c r="C41" s="4"/>
      <c r="D41" s="4"/>
      <c r="E41" s="3"/>
      <c r="F41" s="4"/>
      <c r="G41" s="13"/>
    </row>
    <row r="42" spans="1:7">
      <c r="A42" s="3"/>
      <c r="B42" s="4"/>
      <c r="C42" s="4"/>
      <c r="D42" s="4"/>
      <c r="E42" s="3"/>
      <c r="F42" s="4"/>
      <c r="G42" s="13"/>
    </row>
    <row r="43" spans="1:7">
      <c r="A43" s="3"/>
      <c r="B43" s="4"/>
      <c r="C43" s="4"/>
      <c r="D43" s="4"/>
      <c r="E43" s="3"/>
      <c r="F43" s="4"/>
      <c r="G43" s="13"/>
    </row>
    <row r="44" spans="1:7">
      <c r="A44" s="3"/>
      <c r="B44" s="4"/>
      <c r="C44" s="4"/>
      <c r="D44" s="4"/>
      <c r="E44" s="3"/>
      <c r="F44" s="4"/>
      <c r="G44" s="13"/>
    </row>
    <row r="45" spans="1:7">
      <c r="A45" s="3"/>
      <c r="B45" s="4"/>
      <c r="C45" s="4"/>
      <c r="D45" s="4"/>
      <c r="E45" s="3"/>
      <c r="F45" s="4"/>
      <c r="G45" s="13"/>
    </row>
    <row r="46" spans="1:7">
      <c r="A46" s="3"/>
      <c r="B46" s="4"/>
      <c r="C46" s="4"/>
      <c r="D46" s="4"/>
      <c r="E46" s="3"/>
      <c r="F46" s="4"/>
      <c r="G46" s="13"/>
    </row>
    <row r="47" spans="1:7">
      <c r="A47" s="3"/>
      <c r="B47" s="4"/>
      <c r="C47" s="4"/>
      <c r="D47" s="4"/>
      <c r="E47" s="3"/>
      <c r="F47" s="4"/>
      <c r="G47" s="13"/>
    </row>
    <row r="48" spans="1:7">
      <c r="A48" s="3"/>
      <c r="B48" s="4"/>
      <c r="C48" s="4"/>
      <c r="D48" s="4"/>
      <c r="E48" s="3"/>
      <c r="F48" s="4"/>
      <c r="G48" s="13"/>
    </row>
    <row r="49" spans="1:7">
      <c r="A49" s="3"/>
      <c r="B49" s="4"/>
      <c r="C49" s="4"/>
      <c r="D49" s="4"/>
      <c r="E49" s="3"/>
      <c r="F49" s="4"/>
      <c r="G49" s="13"/>
    </row>
    <row r="50" spans="1:7">
      <c r="A50" s="43" t="s">
        <v>51</v>
      </c>
      <c r="B50" s="4"/>
      <c r="C50" s="4"/>
      <c r="D50" s="4"/>
      <c r="E50" s="3"/>
      <c r="F50" s="4"/>
      <c r="G50" s="13"/>
    </row>
    <row r="51" spans="1:7">
      <c r="A51" s="54" t="s">
        <v>44</v>
      </c>
      <c r="B51" s="54"/>
      <c r="C51" s="54"/>
      <c r="D51" s="54"/>
      <c r="E51" s="54"/>
      <c r="F51" s="54"/>
      <c r="G51" s="54"/>
    </row>
    <row r="52" spans="1:7">
      <c r="A52" s="3" t="s">
        <v>4</v>
      </c>
      <c r="B52" s="3" t="s">
        <v>5</v>
      </c>
      <c r="C52" s="3" t="s">
        <v>35</v>
      </c>
      <c r="D52" s="3" t="s">
        <v>36</v>
      </c>
      <c r="E52" s="3" t="s">
        <v>37</v>
      </c>
      <c r="F52" s="3" t="s">
        <v>38</v>
      </c>
      <c r="G52" s="3" t="s">
        <v>39</v>
      </c>
    </row>
    <row r="53" spans="1:7">
      <c r="A53" s="25" t="s">
        <v>6</v>
      </c>
      <c r="B53" s="25">
        <v>609</v>
      </c>
      <c r="C53" s="25">
        <v>188</v>
      </c>
      <c r="D53" s="25">
        <v>68</v>
      </c>
      <c r="E53" s="25">
        <v>54</v>
      </c>
      <c r="F53" s="25">
        <v>299</v>
      </c>
      <c r="G53" s="27">
        <f xml:space="preserve"> (SUM(C53:E53)/B53)*100</f>
        <v>50.903119868637113</v>
      </c>
    </row>
    <row r="54" spans="1:7">
      <c r="A54" s="1" t="s">
        <v>7</v>
      </c>
      <c r="B54" s="1">
        <v>687</v>
      </c>
      <c r="C54" s="1">
        <v>150</v>
      </c>
      <c r="D54" s="1">
        <v>70</v>
      </c>
      <c r="E54" s="1">
        <v>161</v>
      </c>
      <c r="F54" s="1">
        <v>306</v>
      </c>
      <c r="G54" s="12">
        <f t="shared" ref="G54:G68" si="0" xml:space="preserve"> (SUM(C54:E54)/B54)*100</f>
        <v>55.458515283842793</v>
      </c>
    </row>
    <row r="55" spans="1:7">
      <c r="A55" s="25" t="s">
        <v>8</v>
      </c>
      <c r="B55" s="25">
        <v>565</v>
      </c>
      <c r="C55" s="25">
        <v>130</v>
      </c>
      <c r="D55" s="25">
        <v>84</v>
      </c>
      <c r="E55" s="25">
        <v>87</v>
      </c>
      <c r="F55" s="25">
        <v>264</v>
      </c>
      <c r="G55" s="27">
        <f t="shared" si="0"/>
        <v>53.274336283185839</v>
      </c>
    </row>
    <row r="56" spans="1:7">
      <c r="A56" s="1" t="s">
        <v>9</v>
      </c>
      <c r="B56" s="1">
        <v>282</v>
      </c>
      <c r="C56" s="1">
        <v>160</v>
      </c>
      <c r="D56" s="1">
        <v>18</v>
      </c>
      <c r="E56" s="1">
        <v>22</v>
      </c>
      <c r="F56" s="1">
        <v>82</v>
      </c>
      <c r="G56" s="12">
        <f t="shared" si="0"/>
        <v>70.921985815602838</v>
      </c>
    </row>
    <row r="57" spans="1:7">
      <c r="A57" s="25" t="s">
        <v>10</v>
      </c>
      <c r="B57" s="26">
        <v>1410</v>
      </c>
      <c r="C57" s="25">
        <v>311</v>
      </c>
      <c r="D57" s="25">
        <v>153</v>
      </c>
      <c r="E57" s="25">
        <v>211</v>
      </c>
      <c r="F57" s="25">
        <v>735</v>
      </c>
      <c r="G57" s="27">
        <f t="shared" si="0"/>
        <v>47.872340425531917</v>
      </c>
    </row>
    <row r="58" spans="1:7">
      <c r="A58" s="1" t="s">
        <v>11</v>
      </c>
      <c r="B58" s="1">
        <v>726</v>
      </c>
      <c r="C58" s="1">
        <v>126</v>
      </c>
      <c r="D58" s="1">
        <v>93</v>
      </c>
      <c r="E58" s="1">
        <v>139</v>
      </c>
      <c r="F58" s="1">
        <v>368</v>
      </c>
      <c r="G58" s="12">
        <f t="shared" si="0"/>
        <v>49.311294765840216</v>
      </c>
    </row>
    <row r="59" spans="1:7">
      <c r="A59" s="25" t="s">
        <v>12</v>
      </c>
      <c r="B59" s="26">
        <v>1035</v>
      </c>
      <c r="C59" s="25">
        <v>269</v>
      </c>
      <c r="D59" s="25">
        <v>133</v>
      </c>
      <c r="E59" s="25">
        <v>126</v>
      </c>
      <c r="F59" s="25">
        <v>507</v>
      </c>
      <c r="G59" s="27">
        <f t="shared" si="0"/>
        <v>51.014492753623188</v>
      </c>
    </row>
    <row r="60" spans="1:7">
      <c r="A60" s="1" t="s">
        <v>13</v>
      </c>
      <c r="B60" s="2">
        <v>1089</v>
      </c>
      <c r="C60" s="1">
        <v>175</v>
      </c>
      <c r="D60" s="1">
        <v>128</v>
      </c>
      <c r="E60" s="1">
        <v>164</v>
      </c>
      <c r="F60" s="1">
        <v>622</v>
      </c>
      <c r="G60" s="12">
        <f t="shared" si="0"/>
        <v>42.883379247015611</v>
      </c>
    </row>
    <row r="61" spans="1:7">
      <c r="A61" s="25" t="s">
        <v>14</v>
      </c>
      <c r="B61" s="26">
        <v>2767</v>
      </c>
      <c r="C61" s="25">
        <v>503</v>
      </c>
      <c r="D61" s="25">
        <v>310</v>
      </c>
      <c r="E61" s="25">
        <v>326</v>
      </c>
      <c r="F61" s="26">
        <v>1628</v>
      </c>
      <c r="G61" s="27">
        <f t="shared" si="0"/>
        <v>41.163715215034337</v>
      </c>
    </row>
    <row r="62" spans="1:7">
      <c r="A62" s="1" t="s">
        <v>15</v>
      </c>
      <c r="B62" s="2">
        <v>3075</v>
      </c>
      <c r="C62" s="1">
        <v>520</v>
      </c>
      <c r="D62" s="1">
        <v>500</v>
      </c>
      <c r="E62" s="1">
        <v>495</v>
      </c>
      <c r="F62" s="2">
        <v>1560</v>
      </c>
      <c r="G62" s="12">
        <f t="shared" si="0"/>
        <v>49.268292682926827</v>
      </c>
    </row>
    <row r="63" spans="1:7">
      <c r="A63" s="25" t="s">
        <v>16</v>
      </c>
      <c r="B63" s="25">
        <v>723</v>
      </c>
      <c r="C63" s="25">
        <v>210</v>
      </c>
      <c r="D63" s="25">
        <v>72</v>
      </c>
      <c r="E63" s="25">
        <v>43</v>
      </c>
      <c r="F63" s="25">
        <v>398</v>
      </c>
      <c r="G63" s="27">
        <f t="shared" si="0"/>
        <v>44.951590594744125</v>
      </c>
    </row>
    <row r="64" spans="1:7">
      <c r="A64" s="1" t="s">
        <v>17</v>
      </c>
      <c r="B64" s="2">
        <v>1693</v>
      </c>
      <c r="C64" s="1">
        <v>203</v>
      </c>
      <c r="D64" s="1">
        <v>233</v>
      </c>
      <c r="E64" s="1">
        <v>211</v>
      </c>
      <c r="F64" s="1">
        <v>1046</v>
      </c>
      <c r="G64" s="12">
        <f t="shared" si="0"/>
        <v>38.216184288245721</v>
      </c>
    </row>
    <row r="65" spans="1:7">
      <c r="A65" s="25" t="s">
        <v>18</v>
      </c>
      <c r="B65" s="25">
        <v>382</v>
      </c>
      <c r="C65" s="25">
        <v>97</v>
      </c>
      <c r="D65" s="25">
        <v>39</v>
      </c>
      <c r="E65" s="25">
        <v>73</v>
      </c>
      <c r="F65" s="25">
        <v>173</v>
      </c>
      <c r="G65" s="27">
        <f t="shared" si="0"/>
        <v>54.712041884816756</v>
      </c>
    </row>
    <row r="66" spans="1:7">
      <c r="A66" s="1" t="s">
        <v>19</v>
      </c>
      <c r="B66" s="1">
        <v>1023</v>
      </c>
      <c r="C66" s="1">
        <v>280</v>
      </c>
      <c r="D66" s="1">
        <v>78</v>
      </c>
      <c r="E66" s="1">
        <v>146</v>
      </c>
      <c r="F66" s="1">
        <v>519</v>
      </c>
      <c r="G66" s="12">
        <f t="shared" si="0"/>
        <v>49.266862170087975</v>
      </c>
    </row>
    <row r="67" spans="1:7">
      <c r="A67" s="25" t="s">
        <v>20</v>
      </c>
      <c r="B67" s="25">
        <v>507</v>
      </c>
      <c r="C67" s="25">
        <v>105</v>
      </c>
      <c r="D67" s="25">
        <v>46</v>
      </c>
      <c r="E67" s="25">
        <v>88</v>
      </c>
      <c r="F67" s="25">
        <v>268</v>
      </c>
      <c r="G67" s="27">
        <f t="shared" si="0"/>
        <v>47.140039447731759</v>
      </c>
    </row>
    <row r="68" spans="1:7">
      <c r="A68" s="3" t="s">
        <v>40</v>
      </c>
      <c r="B68" s="4">
        <f>SUM(B53:B67)</f>
        <v>16573</v>
      </c>
      <c r="C68" s="4">
        <f>SUM(C53:C67)</f>
        <v>3427</v>
      </c>
      <c r="D68" s="4">
        <f>SUM(D53:D67)</f>
        <v>2025</v>
      </c>
      <c r="E68" s="4">
        <f>SUM(E53:E67)</f>
        <v>2346</v>
      </c>
      <c r="F68" s="4">
        <f>SUM(F53:F67)</f>
        <v>8775</v>
      </c>
      <c r="G68" s="13">
        <f t="shared" si="0"/>
        <v>47.052434682917998</v>
      </c>
    </row>
    <row r="70" spans="1:7">
      <c r="A70" s="54" t="s">
        <v>52</v>
      </c>
      <c r="B70" s="54"/>
      <c r="C70" s="54"/>
      <c r="D70" s="54"/>
      <c r="E70" s="54"/>
      <c r="F70" s="54"/>
      <c r="G70" s="54"/>
    </row>
    <row r="71" spans="1:7">
      <c r="A71" s="3" t="s">
        <v>4</v>
      </c>
      <c r="B71" s="3" t="s">
        <v>5</v>
      </c>
      <c r="C71" s="3" t="s">
        <v>35</v>
      </c>
      <c r="D71" s="3" t="s">
        <v>36</v>
      </c>
      <c r="E71" s="3" t="s">
        <v>37</v>
      </c>
      <c r="F71" s="3" t="s">
        <v>38</v>
      </c>
      <c r="G71" s="3" t="s">
        <v>39</v>
      </c>
    </row>
    <row r="72" spans="1:7">
      <c r="A72" s="25" t="s">
        <v>6</v>
      </c>
      <c r="B72" s="28">
        <v>614</v>
      </c>
      <c r="C72" s="31">
        <v>213</v>
      </c>
      <c r="D72" s="31">
        <v>62</v>
      </c>
      <c r="E72" s="31">
        <v>46</v>
      </c>
      <c r="F72" s="31">
        <v>293</v>
      </c>
      <c r="G72" s="27">
        <f>(SUM(C72:E72)/B72)*100</f>
        <v>52.280130293159608</v>
      </c>
    </row>
    <row r="73" spans="1:7">
      <c r="A73" s="1" t="s">
        <v>7</v>
      </c>
      <c r="B73" s="20">
        <v>640</v>
      </c>
      <c r="C73" s="7">
        <v>139</v>
      </c>
      <c r="D73" s="7">
        <v>67</v>
      </c>
      <c r="E73" s="7">
        <v>143</v>
      </c>
      <c r="F73" s="7">
        <v>291</v>
      </c>
      <c r="G73" s="12">
        <f t="shared" ref="G73:G87" si="1" xml:space="preserve"> (SUM(C73:E73)/B73)*100</f>
        <v>54.53125</v>
      </c>
    </row>
    <row r="74" spans="1:7">
      <c r="A74" s="25" t="s">
        <v>8</v>
      </c>
      <c r="B74" s="28">
        <v>541</v>
      </c>
      <c r="C74" s="31">
        <v>155</v>
      </c>
      <c r="D74" s="31">
        <v>58</v>
      </c>
      <c r="E74" s="31">
        <v>91</v>
      </c>
      <c r="F74" s="31">
        <v>237</v>
      </c>
      <c r="G74" s="27">
        <f t="shared" si="1"/>
        <v>56.192236598890943</v>
      </c>
    </row>
    <row r="75" spans="1:7">
      <c r="A75" s="1" t="s">
        <v>9</v>
      </c>
      <c r="B75" s="20">
        <v>281</v>
      </c>
      <c r="C75" s="7">
        <v>166</v>
      </c>
      <c r="D75" s="7">
        <v>12</v>
      </c>
      <c r="E75" s="7">
        <v>23</v>
      </c>
      <c r="F75" s="7">
        <v>80</v>
      </c>
      <c r="G75" s="12">
        <f t="shared" si="1"/>
        <v>71.530249110320284</v>
      </c>
    </row>
    <row r="76" spans="1:7">
      <c r="A76" s="25" t="s">
        <v>10</v>
      </c>
      <c r="B76" s="28">
        <v>1289</v>
      </c>
      <c r="C76" s="31">
        <v>267</v>
      </c>
      <c r="D76" s="31">
        <v>175</v>
      </c>
      <c r="E76" s="31">
        <v>236</v>
      </c>
      <c r="F76" s="31">
        <v>611</v>
      </c>
      <c r="G76" s="27">
        <f t="shared" si="1"/>
        <v>52.598913886733897</v>
      </c>
    </row>
    <row r="77" spans="1:7">
      <c r="A77" s="1" t="s">
        <v>11</v>
      </c>
      <c r="B77" s="20">
        <v>637</v>
      </c>
      <c r="C77" s="7">
        <v>122</v>
      </c>
      <c r="D77" s="7">
        <v>89</v>
      </c>
      <c r="E77" s="7">
        <v>142</v>
      </c>
      <c r="F77" s="7">
        <v>284</v>
      </c>
      <c r="G77" s="12">
        <f t="shared" si="1"/>
        <v>55.416012558869696</v>
      </c>
    </row>
    <row r="78" spans="1:7">
      <c r="A78" s="25" t="s">
        <v>12</v>
      </c>
      <c r="B78" s="28">
        <v>1002</v>
      </c>
      <c r="C78" s="31">
        <v>247</v>
      </c>
      <c r="D78" s="31">
        <v>114</v>
      </c>
      <c r="E78" s="31">
        <v>132</v>
      </c>
      <c r="F78" s="31">
        <v>509</v>
      </c>
      <c r="G78" s="27">
        <f t="shared" si="1"/>
        <v>49.201596806387229</v>
      </c>
    </row>
    <row r="79" spans="1:7">
      <c r="A79" s="1" t="s">
        <v>13</v>
      </c>
      <c r="B79" s="20">
        <v>1062</v>
      </c>
      <c r="C79" s="7">
        <v>185</v>
      </c>
      <c r="D79" s="7">
        <v>146</v>
      </c>
      <c r="E79" s="7">
        <v>138</v>
      </c>
      <c r="F79" s="7">
        <v>593</v>
      </c>
      <c r="G79" s="12">
        <f t="shared" si="1"/>
        <v>44.161958568738228</v>
      </c>
    </row>
    <row r="80" spans="1:7">
      <c r="A80" s="25" t="s">
        <v>14</v>
      </c>
      <c r="B80" s="28">
        <v>2819</v>
      </c>
      <c r="C80" s="31">
        <v>481</v>
      </c>
      <c r="D80" s="31">
        <v>355</v>
      </c>
      <c r="E80" s="31">
        <v>327</v>
      </c>
      <c r="F80" s="31">
        <v>1656</v>
      </c>
      <c r="G80" s="27">
        <f t="shared" si="1"/>
        <v>41.255764455480666</v>
      </c>
    </row>
    <row r="81" spans="1:7">
      <c r="A81" s="1" t="s">
        <v>15</v>
      </c>
      <c r="B81" s="20">
        <v>2847</v>
      </c>
      <c r="C81" s="7">
        <v>542</v>
      </c>
      <c r="D81" s="7">
        <v>401</v>
      </c>
      <c r="E81" s="7">
        <v>460</v>
      </c>
      <c r="F81" s="7">
        <v>1444</v>
      </c>
      <c r="G81" s="12">
        <f t="shared" si="1"/>
        <v>49.279943800491743</v>
      </c>
    </row>
    <row r="82" spans="1:7">
      <c r="A82" s="25" t="s">
        <v>16</v>
      </c>
      <c r="B82" s="28">
        <v>650</v>
      </c>
      <c r="C82" s="31">
        <v>199</v>
      </c>
      <c r="D82" s="31">
        <v>66</v>
      </c>
      <c r="E82" s="31">
        <v>37</v>
      </c>
      <c r="F82" s="31">
        <v>348</v>
      </c>
      <c r="G82" s="27">
        <f t="shared" si="1"/>
        <v>46.46153846153846</v>
      </c>
    </row>
    <row r="83" spans="1:7">
      <c r="A83" s="1" t="s">
        <v>17</v>
      </c>
      <c r="B83" s="20">
        <v>1605</v>
      </c>
      <c r="C83" s="7">
        <v>210</v>
      </c>
      <c r="D83" s="7">
        <v>228</v>
      </c>
      <c r="E83" s="7">
        <v>226</v>
      </c>
      <c r="F83" s="7">
        <v>941</v>
      </c>
      <c r="G83" s="12">
        <f t="shared" si="1"/>
        <v>41.370716510903428</v>
      </c>
    </row>
    <row r="84" spans="1:7">
      <c r="A84" s="25" t="s">
        <v>18</v>
      </c>
      <c r="B84" s="28">
        <v>385</v>
      </c>
      <c r="C84" s="31">
        <v>100</v>
      </c>
      <c r="D84" s="31">
        <v>33</v>
      </c>
      <c r="E84" s="31">
        <v>77</v>
      </c>
      <c r="F84" s="31">
        <v>175</v>
      </c>
      <c r="G84" s="27">
        <f t="shared" si="1"/>
        <v>54.54545454545454</v>
      </c>
    </row>
    <row r="85" spans="1:7">
      <c r="A85" s="1" t="s">
        <v>19</v>
      </c>
      <c r="B85" s="20">
        <v>1114</v>
      </c>
      <c r="C85" s="7">
        <v>312</v>
      </c>
      <c r="D85" s="7">
        <v>92</v>
      </c>
      <c r="E85" s="7">
        <v>137</v>
      </c>
      <c r="F85" s="7">
        <v>573</v>
      </c>
      <c r="G85" s="12">
        <f t="shared" si="1"/>
        <v>48.563734290843804</v>
      </c>
    </row>
    <row r="86" spans="1:7">
      <c r="A86" s="25" t="s">
        <v>20</v>
      </c>
      <c r="B86" s="28">
        <v>513</v>
      </c>
      <c r="C86" s="31">
        <v>103</v>
      </c>
      <c r="D86" s="31">
        <v>47</v>
      </c>
      <c r="E86" s="31">
        <v>87</v>
      </c>
      <c r="F86" s="31">
        <v>276</v>
      </c>
      <c r="G86" s="27">
        <f t="shared" si="1"/>
        <v>46.198830409356724</v>
      </c>
    </row>
    <row r="87" spans="1:7">
      <c r="A87" s="3" t="s">
        <v>40</v>
      </c>
      <c r="B87" s="21">
        <f>SUM(B72:B86)</f>
        <v>15999</v>
      </c>
      <c r="C87" s="4">
        <f>SUM(C72:C86)</f>
        <v>3441</v>
      </c>
      <c r="D87" s="4">
        <f>SUM(D72:D86)</f>
        <v>1945</v>
      </c>
      <c r="E87" s="4">
        <f>SUM(E72:E86)</f>
        <v>2302</v>
      </c>
      <c r="F87" s="4">
        <f>SUM(F72:F86)</f>
        <v>8311</v>
      </c>
      <c r="G87" s="13">
        <f t="shared" si="1"/>
        <v>48.053003312707041</v>
      </c>
    </row>
    <row r="88" spans="1:7">
      <c r="A88" s="3"/>
      <c r="B88" s="4"/>
      <c r="C88" s="4"/>
      <c r="D88" s="4"/>
      <c r="E88" s="4"/>
      <c r="F88" s="4"/>
      <c r="G88" s="13"/>
    </row>
    <row r="89" spans="1:7">
      <c r="A89" s="3"/>
      <c r="B89" s="4"/>
      <c r="C89" s="4"/>
      <c r="D89" s="4"/>
      <c r="E89" s="4"/>
      <c r="F89" s="4"/>
      <c r="G89" s="13"/>
    </row>
    <row r="90" spans="1:7">
      <c r="A90" s="3"/>
      <c r="B90" s="4"/>
      <c r="C90" s="4"/>
      <c r="D90" s="4"/>
      <c r="E90" s="4"/>
      <c r="F90" s="4"/>
      <c r="G90" s="13"/>
    </row>
    <row r="91" spans="1:7">
      <c r="A91" s="3"/>
      <c r="B91" s="4"/>
      <c r="C91" s="4"/>
      <c r="D91" s="4"/>
      <c r="E91" s="4"/>
      <c r="F91" s="4"/>
      <c r="G91" s="13"/>
    </row>
    <row r="92" spans="1:7">
      <c r="A92" s="3"/>
      <c r="B92" s="4"/>
      <c r="C92" s="4"/>
      <c r="D92" s="4"/>
      <c r="E92" s="4"/>
      <c r="F92" s="4"/>
      <c r="G92" s="13"/>
    </row>
    <row r="93" spans="1:7">
      <c r="A93" s="3"/>
      <c r="B93" s="4"/>
      <c r="C93" s="4"/>
      <c r="D93" s="4"/>
      <c r="E93" s="4"/>
      <c r="F93" s="4"/>
      <c r="G93" s="13"/>
    </row>
    <row r="94" spans="1:7">
      <c r="A94" s="3"/>
      <c r="B94" s="4"/>
      <c r="C94" s="4"/>
      <c r="D94" s="4"/>
      <c r="E94" s="4"/>
      <c r="F94" s="4"/>
      <c r="G94" s="13"/>
    </row>
    <row r="95" spans="1:7">
      <c r="A95" s="3"/>
      <c r="B95" s="4"/>
      <c r="C95" s="4"/>
      <c r="D95" s="4"/>
      <c r="E95" s="4"/>
      <c r="F95" s="4"/>
      <c r="G95" s="13"/>
    </row>
    <row r="96" spans="1:7">
      <c r="A96" s="3"/>
      <c r="B96" s="4"/>
      <c r="C96" s="4"/>
      <c r="D96" s="4"/>
      <c r="E96" s="4"/>
      <c r="F96" s="4"/>
      <c r="G96" s="13"/>
    </row>
    <row r="99" spans="1:7">
      <c r="A99" s="48" t="s">
        <v>51</v>
      </c>
    </row>
    <row r="100" spans="1:7">
      <c r="A100" s="54" t="s">
        <v>53</v>
      </c>
      <c r="B100" s="54"/>
      <c r="C100" s="54"/>
      <c r="D100" s="54"/>
      <c r="E100" s="54"/>
      <c r="F100" s="54"/>
      <c r="G100" s="54"/>
    </row>
    <row r="101" spans="1:7">
      <c r="A101" s="3" t="s">
        <v>4</v>
      </c>
      <c r="B101" s="3" t="s">
        <v>5</v>
      </c>
      <c r="C101" s="3" t="s">
        <v>35</v>
      </c>
      <c r="D101" s="3" t="s">
        <v>36</v>
      </c>
      <c r="E101" s="3" t="s">
        <v>37</v>
      </c>
      <c r="F101" s="3" t="s">
        <v>38</v>
      </c>
      <c r="G101" s="3" t="s">
        <v>39</v>
      </c>
    </row>
    <row r="102" spans="1:7">
      <c r="A102" s="25" t="s">
        <v>6</v>
      </c>
      <c r="B102" s="28">
        <v>503</v>
      </c>
      <c r="C102" s="31">
        <v>187</v>
      </c>
      <c r="D102" s="31">
        <v>19</v>
      </c>
      <c r="E102" s="31">
        <v>33</v>
      </c>
      <c r="F102" s="31">
        <v>264</v>
      </c>
      <c r="G102" s="27">
        <f>((C102+D102+E102)/B102)*100</f>
        <v>47.514910536779325</v>
      </c>
    </row>
    <row r="103" spans="1:7">
      <c r="A103" s="1" t="s">
        <v>7</v>
      </c>
      <c r="B103" s="20">
        <v>703</v>
      </c>
      <c r="C103" s="7">
        <v>197</v>
      </c>
      <c r="D103" s="7">
        <v>23</v>
      </c>
      <c r="E103" s="7">
        <v>120</v>
      </c>
      <c r="F103" s="7">
        <v>363</v>
      </c>
      <c r="G103" s="12">
        <f t="shared" ref="G103:G117" si="2">((C103+D103+E103)/B103)*100</f>
        <v>48.364153627311524</v>
      </c>
    </row>
    <row r="104" spans="1:7">
      <c r="A104" s="25" t="s">
        <v>8</v>
      </c>
      <c r="B104" s="28">
        <v>494</v>
      </c>
      <c r="C104" s="31">
        <v>156</v>
      </c>
      <c r="D104" s="31">
        <v>13</v>
      </c>
      <c r="E104" s="31">
        <v>75</v>
      </c>
      <c r="F104" s="31">
        <v>250</v>
      </c>
      <c r="G104" s="27">
        <f t="shared" si="2"/>
        <v>49.392712550607285</v>
      </c>
    </row>
    <row r="105" spans="1:7">
      <c r="A105" s="1" t="s">
        <v>9</v>
      </c>
      <c r="B105" s="20">
        <v>247</v>
      </c>
      <c r="C105" s="7">
        <v>149</v>
      </c>
      <c r="D105" s="7">
        <v>3</v>
      </c>
      <c r="E105" s="7">
        <v>22</v>
      </c>
      <c r="F105" s="7">
        <v>73</v>
      </c>
      <c r="G105" s="12">
        <f t="shared" si="2"/>
        <v>70.445344129554655</v>
      </c>
    </row>
    <row r="106" spans="1:7">
      <c r="A106" s="25" t="s">
        <v>10</v>
      </c>
      <c r="B106" s="28">
        <v>1229</v>
      </c>
      <c r="C106" s="31">
        <v>298</v>
      </c>
      <c r="D106" s="31">
        <v>51</v>
      </c>
      <c r="E106" s="31">
        <v>156</v>
      </c>
      <c r="F106" s="31">
        <v>724</v>
      </c>
      <c r="G106" s="27">
        <f t="shared" si="2"/>
        <v>41.090317331163547</v>
      </c>
    </row>
    <row r="107" spans="1:7">
      <c r="A107" s="1" t="s">
        <v>11</v>
      </c>
      <c r="B107" s="20">
        <v>708</v>
      </c>
      <c r="C107" s="7">
        <v>134</v>
      </c>
      <c r="D107" s="7">
        <v>29</v>
      </c>
      <c r="E107" s="7">
        <v>115</v>
      </c>
      <c r="F107" s="7">
        <v>430</v>
      </c>
      <c r="G107" s="12">
        <f t="shared" si="2"/>
        <v>39.265536723163841</v>
      </c>
    </row>
    <row r="108" spans="1:7">
      <c r="A108" s="25" t="s">
        <v>12</v>
      </c>
      <c r="B108" s="28">
        <v>967</v>
      </c>
      <c r="C108" s="31">
        <v>249</v>
      </c>
      <c r="D108" s="31">
        <v>52</v>
      </c>
      <c r="E108" s="31">
        <v>124</v>
      </c>
      <c r="F108" s="31">
        <v>542</v>
      </c>
      <c r="G108" s="27">
        <f t="shared" si="2"/>
        <v>43.950361944157187</v>
      </c>
    </row>
    <row r="109" spans="1:7">
      <c r="A109" s="1" t="s">
        <v>13</v>
      </c>
      <c r="B109" s="20">
        <v>994</v>
      </c>
      <c r="C109" s="7">
        <v>177</v>
      </c>
      <c r="D109" s="7">
        <v>40</v>
      </c>
      <c r="E109" s="7">
        <v>123</v>
      </c>
      <c r="F109" s="7">
        <v>654</v>
      </c>
      <c r="G109" s="12">
        <f t="shared" si="2"/>
        <v>34.205231388329985</v>
      </c>
    </row>
    <row r="110" spans="1:7">
      <c r="A110" s="25" t="s">
        <v>14</v>
      </c>
      <c r="B110" s="28">
        <v>2537</v>
      </c>
      <c r="C110" s="31">
        <v>527</v>
      </c>
      <c r="D110" s="31">
        <v>152</v>
      </c>
      <c r="E110" s="31">
        <v>265</v>
      </c>
      <c r="F110" s="31">
        <v>1593</v>
      </c>
      <c r="G110" s="27">
        <f t="shared" si="2"/>
        <v>37.209302325581397</v>
      </c>
    </row>
    <row r="111" spans="1:7">
      <c r="A111" s="1" t="s">
        <v>15</v>
      </c>
      <c r="B111" s="20">
        <v>2595</v>
      </c>
      <c r="C111" s="7">
        <v>555</v>
      </c>
      <c r="D111" s="7">
        <v>171</v>
      </c>
      <c r="E111" s="7">
        <v>359</v>
      </c>
      <c r="F111" s="7">
        <v>1510</v>
      </c>
      <c r="G111" s="12">
        <f t="shared" si="2"/>
        <v>41.811175337186896</v>
      </c>
    </row>
    <row r="112" spans="1:7">
      <c r="A112" s="25" t="s">
        <v>16</v>
      </c>
      <c r="B112" s="28">
        <v>395</v>
      </c>
      <c r="C112" s="31">
        <v>136</v>
      </c>
      <c r="D112" s="31">
        <v>13</v>
      </c>
      <c r="E112" s="31">
        <v>25</v>
      </c>
      <c r="F112" s="31">
        <v>221</v>
      </c>
      <c r="G112" s="27">
        <f t="shared" si="2"/>
        <v>44.050632911392405</v>
      </c>
    </row>
    <row r="113" spans="1:7">
      <c r="A113" s="1" t="s">
        <v>17</v>
      </c>
      <c r="B113" s="20">
        <v>1355</v>
      </c>
      <c r="C113" s="7">
        <v>268</v>
      </c>
      <c r="D113" s="7">
        <v>49</v>
      </c>
      <c r="E113" s="7">
        <v>154</v>
      </c>
      <c r="F113" s="7">
        <v>884</v>
      </c>
      <c r="G113" s="12">
        <f t="shared" si="2"/>
        <v>34.760147601476014</v>
      </c>
    </row>
    <row r="114" spans="1:7">
      <c r="A114" s="25" t="s">
        <v>18</v>
      </c>
      <c r="B114" s="28">
        <v>337</v>
      </c>
      <c r="C114" s="31">
        <v>100</v>
      </c>
      <c r="D114" s="31">
        <v>11</v>
      </c>
      <c r="E114" s="31">
        <v>61</v>
      </c>
      <c r="F114" s="31">
        <v>165</v>
      </c>
      <c r="G114" s="27">
        <f t="shared" si="2"/>
        <v>51.038575667655785</v>
      </c>
    </row>
    <row r="115" spans="1:7">
      <c r="A115" s="1" t="s">
        <v>19</v>
      </c>
      <c r="B115" s="20">
        <v>883</v>
      </c>
      <c r="C115" s="7">
        <v>268</v>
      </c>
      <c r="D115" s="7">
        <v>13</v>
      </c>
      <c r="E115" s="7">
        <v>87</v>
      </c>
      <c r="F115" s="7">
        <v>515</v>
      </c>
      <c r="G115" s="12">
        <f t="shared" si="2"/>
        <v>41.676104190260475</v>
      </c>
    </row>
    <row r="116" spans="1:7">
      <c r="A116" s="25" t="s">
        <v>20</v>
      </c>
      <c r="B116" s="28">
        <v>521</v>
      </c>
      <c r="C116" s="31">
        <v>131</v>
      </c>
      <c r="D116" s="31">
        <v>16</v>
      </c>
      <c r="E116" s="31">
        <v>81</v>
      </c>
      <c r="F116" s="31">
        <v>293</v>
      </c>
      <c r="G116" s="27">
        <f t="shared" si="2"/>
        <v>43.761996161228403</v>
      </c>
    </row>
    <row r="117" spans="1:7">
      <c r="A117" s="3" t="s">
        <v>40</v>
      </c>
      <c r="B117" s="21">
        <f t="shared" ref="B117:F117" si="3">SUM(B102:B116)</f>
        <v>14468</v>
      </c>
      <c r="C117" s="4">
        <f t="shared" si="3"/>
        <v>3532</v>
      </c>
      <c r="D117" s="4">
        <f t="shared" si="3"/>
        <v>655</v>
      </c>
      <c r="E117" s="4">
        <f t="shared" si="3"/>
        <v>1800</v>
      </c>
      <c r="F117" s="4">
        <f t="shared" si="3"/>
        <v>8481</v>
      </c>
      <c r="G117" s="13">
        <f t="shared" si="2"/>
        <v>41.380978711639486</v>
      </c>
    </row>
  </sheetData>
  <mergeCells count="5">
    <mergeCell ref="A100:G100"/>
    <mergeCell ref="A2:G2"/>
    <mergeCell ref="A22:G22"/>
    <mergeCell ref="A51:G51"/>
    <mergeCell ref="A70:G7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8" ma:contentTypeDescription="Create a new document." ma:contentTypeScope="" ma:versionID="81018cb3007958b183f914902b2c887b">
  <xsd:schema xmlns:xsd="http://www.w3.org/2001/XMLSchema" xmlns:p="http://schemas.microsoft.com/office/2006/metadata/properties" targetNamespace="http://schemas.microsoft.com/office/2006/metadata/properties" ma:root="true" ma:fieldsID="53762acbdaf9120ae801ee5f4c1d19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17987B-6A36-4A58-B1B8-D8093A8BA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8EDC203-CFF0-449E-8FB8-CA4B626F59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E97BF-9F22-4EA6-B785-B19CDDD7093F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Graduation Rates</dc:title>
  <dc:creator>gjones</dc:creator>
  <cp:lastModifiedBy>Jepsen, Alison [IDOE]</cp:lastModifiedBy>
  <cp:lastPrinted>2019-11-27T19:22:08Z</cp:lastPrinted>
  <dcterms:created xsi:type="dcterms:W3CDTF">2012-03-02T14:38:16Z</dcterms:created>
  <dcterms:modified xsi:type="dcterms:W3CDTF">2021-01-28T18:17:21Z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