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13\tables\"/>
    </mc:Choice>
  </mc:AlternateContent>
  <xr:revisionPtr revIDLastSave="0" documentId="13_ncr:1_{02400E0E-96C9-43DB-AD5C-2CDF66EB4D5A}" xr6:coauthVersionLast="36" xr6:coauthVersionMax="36" xr10:uidLastSave="{00000000-0000-0000-0000-000000000000}"/>
  <bookViews>
    <workbookView xWindow="600" yWindow="276" windowWidth="14976" windowHeight="11760" tabRatio="752" xr2:uid="{00000000-000D-0000-FFFF-FFFF00000000}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</sheets>
  <calcPr calcId="191029"/>
</workbook>
</file>

<file path=xl/calcChain.xml><?xml version="1.0" encoding="utf-8"?>
<calcChain xmlns="http://schemas.openxmlformats.org/spreadsheetml/2006/main">
  <c r="F97" i="42" l="1"/>
  <c r="F96" i="42"/>
  <c r="F95" i="42"/>
  <c r="F94" i="42"/>
  <c r="F93" i="42"/>
  <c r="F92" i="42"/>
  <c r="F91" i="42"/>
  <c r="F90" i="42"/>
  <c r="F89" i="42"/>
  <c r="F88" i="42"/>
  <c r="F87" i="42"/>
  <c r="F86" i="42"/>
  <c r="F85" i="42"/>
  <c r="F84" i="42"/>
  <c r="F83" i="42"/>
  <c r="F77" i="42"/>
  <c r="F76" i="42"/>
  <c r="F75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57" i="42"/>
  <c r="F56" i="42"/>
  <c r="F55" i="42"/>
  <c r="F54" i="42"/>
  <c r="F53" i="42"/>
  <c r="F52" i="42"/>
  <c r="F51" i="42"/>
  <c r="F50" i="42"/>
  <c r="F49" i="42"/>
  <c r="F48" i="42"/>
  <c r="F47" i="42"/>
  <c r="F46" i="42"/>
  <c r="F45" i="42"/>
  <c r="F44" i="42"/>
  <c r="F43" i="42"/>
  <c r="F37" i="42"/>
  <c r="F36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F4" i="42"/>
  <c r="F5" i="42"/>
  <c r="F6" i="42"/>
  <c r="F7" i="42"/>
  <c r="F8" i="42"/>
  <c r="F9" i="42"/>
  <c r="F10" i="42"/>
  <c r="F11" i="42"/>
  <c r="F12" i="42"/>
  <c r="F13" i="42"/>
  <c r="F14" i="42"/>
  <c r="F15" i="42"/>
  <c r="F16" i="42"/>
  <c r="F17" i="42"/>
  <c r="F3" i="42"/>
  <c r="E38" i="12"/>
  <c r="F38" i="12"/>
  <c r="A84" i="42" l="1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8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6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4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23" i="42"/>
  <c r="E18" i="42"/>
  <c r="C18" i="42"/>
  <c r="D18" i="42"/>
  <c r="B22" i="42" l="1"/>
  <c r="C22" i="42"/>
  <c r="D22" i="42"/>
  <c r="E22" i="42"/>
  <c r="B42" i="42"/>
  <c r="C42" i="42"/>
  <c r="D42" i="42"/>
  <c r="E42" i="42"/>
  <c r="B62" i="42"/>
  <c r="C62" i="42"/>
  <c r="D62" i="42"/>
  <c r="E62" i="42"/>
  <c r="B82" i="42"/>
  <c r="C82" i="42"/>
  <c r="D82" i="42"/>
  <c r="E82" i="42"/>
  <c r="A82" i="42"/>
  <c r="A62" i="42"/>
  <c r="A42" i="42"/>
  <c r="A22" i="42"/>
  <c r="E21" i="42"/>
  <c r="E41" i="42" s="1"/>
  <c r="E61" i="42" s="1"/>
  <c r="E81" i="42" s="1"/>
  <c r="B18" i="42"/>
  <c r="F18" i="42" s="1"/>
  <c r="E98" i="42"/>
  <c r="D98" i="42"/>
  <c r="C98" i="42"/>
  <c r="B98" i="42"/>
  <c r="E78" i="42"/>
  <c r="D78" i="42"/>
  <c r="C78" i="42"/>
  <c r="B78" i="42"/>
  <c r="F78" i="42" s="1"/>
  <c r="E58" i="42"/>
  <c r="D58" i="42"/>
  <c r="C58" i="42"/>
  <c r="B58" i="42"/>
  <c r="C38" i="42"/>
  <c r="D38" i="42"/>
  <c r="E38" i="42"/>
  <c r="B38" i="42"/>
  <c r="C18" i="41"/>
  <c r="B18" i="41"/>
  <c r="D4" i="41"/>
  <c r="D5" i="41"/>
  <c r="D6" i="41"/>
  <c r="D7" i="41"/>
  <c r="D8" i="41"/>
  <c r="D9" i="41"/>
  <c r="D10" i="41"/>
  <c r="D11" i="41"/>
  <c r="D12" i="41"/>
  <c r="D13" i="41"/>
  <c r="D14" i="41"/>
  <c r="D15" i="41"/>
  <c r="D16" i="41"/>
  <c r="D17" i="41"/>
  <c r="D3" i="41"/>
  <c r="C38" i="41"/>
  <c r="B38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23" i="41"/>
  <c r="C58" i="41"/>
  <c r="B58" i="41"/>
  <c r="D44" i="41"/>
  <c r="D45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43" i="41"/>
  <c r="C78" i="41"/>
  <c r="B78" i="41"/>
  <c r="D64" i="41"/>
  <c r="D65" i="41"/>
  <c r="D66" i="41"/>
  <c r="D67" i="41"/>
  <c r="D68" i="41"/>
  <c r="D69" i="41"/>
  <c r="D70" i="41"/>
  <c r="D71" i="41"/>
  <c r="D72" i="41"/>
  <c r="D73" i="41"/>
  <c r="D74" i="41"/>
  <c r="D75" i="41"/>
  <c r="D76" i="41"/>
  <c r="D77" i="41"/>
  <c r="D63" i="41"/>
  <c r="D84" i="41"/>
  <c r="D85" i="41"/>
  <c r="D86" i="41"/>
  <c r="D87" i="41"/>
  <c r="D88" i="41"/>
  <c r="D89" i="41"/>
  <c r="D90" i="41"/>
  <c r="D91" i="41"/>
  <c r="D92" i="41"/>
  <c r="D93" i="41"/>
  <c r="D94" i="41"/>
  <c r="D95" i="41"/>
  <c r="D96" i="41"/>
  <c r="D97" i="41"/>
  <c r="C98" i="41"/>
  <c r="B98" i="41"/>
  <c r="D83" i="41"/>
  <c r="B82" i="41"/>
  <c r="C82" i="41"/>
  <c r="D82" i="41"/>
  <c r="A82" i="41"/>
  <c r="B62" i="41"/>
  <c r="C62" i="41"/>
  <c r="D62" i="41"/>
  <c r="A62" i="41"/>
  <c r="B42" i="41"/>
  <c r="C42" i="41"/>
  <c r="D42" i="41"/>
  <c r="A42" i="41"/>
  <c r="B22" i="41"/>
  <c r="C22" i="41"/>
  <c r="D22" i="41"/>
  <c r="A22" i="41"/>
  <c r="D21" i="41"/>
  <c r="D41" i="41" s="1"/>
  <c r="D61" i="41" s="1"/>
  <c r="D81" i="41" s="1"/>
  <c r="F58" i="42" l="1"/>
  <c r="F38" i="42"/>
  <c r="F98" i="42"/>
  <c r="D18" i="41"/>
  <c r="D98" i="41"/>
  <c r="D78" i="41"/>
  <c r="D58" i="41"/>
  <c r="D38" i="41"/>
  <c r="B49" i="12"/>
  <c r="B22" i="12"/>
  <c r="C38" i="12"/>
  <c r="D38" i="12"/>
  <c r="B38" i="12"/>
  <c r="F64" i="12"/>
  <c r="E64" i="12"/>
  <c r="D64" i="12"/>
  <c r="C64" i="12"/>
  <c r="B64" i="12"/>
  <c r="F63" i="12"/>
  <c r="E63" i="12"/>
  <c r="D63" i="12"/>
  <c r="C63" i="12"/>
  <c r="B63" i="12"/>
  <c r="F62" i="12"/>
  <c r="E62" i="12"/>
  <c r="D62" i="12"/>
  <c r="C62" i="12"/>
  <c r="B62" i="12"/>
  <c r="F61" i="12"/>
  <c r="E61" i="12"/>
  <c r="D61" i="12"/>
  <c r="C61" i="12"/>
  <c r="B61" i="12"/>
  <c r="F60" i="12"/>
  <c r="E60" i="12"/>
  <c r="D60" i="12"/>
  <c r="C60" i="12"/>
  <c r="B60" i="12"/>
  <c r="F59" i="12"/>
  <c r="E59" i="12"/>
  <c r="D59" i="12"/>
  <c r="C59" i="12"/>
  <c r="B59" i="12"/>
  <c r="F58" i="12"/>
  <c r="E58" i="12"/>
  <c r="D58" i="12"/>
  <c r="C58" i="12"/>
  <c r="B58" i="12"/>
  <c r="F57" i="12"/>
  <c r="E57" i="12"/>
  <c r="D57" i="12"/>
  <c r="C57" i="12"/>
  <c r="B57" i="12"/>
  <c r="F56" i="12"/>
  <c r="E56" i="12"/>
  <c r="D56" i="12"/>
  <c r="C56" i="12"/>
  <c r="B56" i="12"/>
  <c r="F55" i="12"/>
  <c r="E55" i="12"/>
  <c r="D55" i="12"/>
  <c r="C55" i="12"/>
  <c r="B55" i="12"/>
  <c r="F54" i="12"/>
  <c r="E54" i="12"/>
  <c r="D54" i="12"/>
  <c r="C54" i="12"/>
  <c r="B54" i="12"/>
  <c r="F53" i="12"/>
  <c r="E53" i="12"/>
  <c r="D53" i="12"/>
  <c r="C53" i="12"/>
  <c r="B53" i="12"/>
  <c r="F52" i="12"/>
  <c r="E52" i="12"/>
  <c r="D52" i="12"/>
  <c r="C52" i="12"/>
  <c r="B52" i="12"/>
  <c r="C51" i="12"/>
  <c r="D51" i="12"/>
  <c r="E51" i="12"/>
  <c r="F51" i="12"/>
  <c r="B51" i="12"/>
  <c r="C50" i="12"/>
  <c r="D50" i="12"/>
  <c r="E50" i="12"/>
  <c r="F50" i="12"/>
  <c r="B50" i="12"/>
  <c r="C18" i="12"/>
  <c r="D18" i="12"/>
  <c r="E18" i="12"/>
  <c r="E65" i="12" s="1"/>
  <c r="F18" i="12"/>
  <c r="B18" i="12"/>
  <c r="C2" i="12"/>
  <c r="C22" i="12" s="1"/>
  <c r="D52" i="3"/>
  <c r="C49" i="12" l="1"/>
  <c r="D2" i="12"/>
  <c r="D49" i="12" s="1"/>
  <c r="F65" i="12"/>
  <c r="C65" i="12"/>
  <c r="D65" i="12"/>
  <c r="B65" i="12"/>
  <c r="E2" i="12" l="1"/>
  <c r="E49" i="12" s="1"/>
  <c r="D22" i="12"/>
  <c r="F2" i="12" l="1"/>
  <c r="E22" i="12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22" i="12" l="1"/>
  <c r="F49" i="12"/>
</calcChain>
</file>

<file path=xl/sharedStrings.xml><?xml version="1.0" encoding="utf-8"?>
<sst xmlns="http://schemas.openxmlformats.org/spreadsheetml/2006/main" count="179" uniqueCount="40">
  <si>
    <t>College</t>
  </si>
  <si>
    <t>Full Time</t>
  </si>
  <si>
    <t>Part Time</t>
  </si>
  <si>
    <t>Total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</si>
  <si>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</si>
  <si>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</si>
  <si>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</si>
  <si>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</si>
  <si>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</si>
  <si>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</si>
  <si>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</si>
  <si>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</si>
  <si>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</si>
  <si>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</si>
  <si>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</si>
  <si>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</si>
  <si>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</si>
  <si>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</si>
  <si>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</si>
  <si>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Year</t>
  </si>
  <si>
    <t>Full-time</t>
  </si>
  <si>
    <t>Part-time</t>
  </si>
  <si>
    <t>College Parallel</t>
  </si>
  <si>
    <t>Career Option</t>
  </si>
  <si>
    <t>CTE</t>
  </si>
  <si>
    <t>Combination</t>
  </si>
  <si>
    <t>Table 2-1: Historical Enrollment Since 1965</t>
  </si>
  <si>
    <t>Table 2-4:  Credit Hours Per Student, Latest 5 Years</t>
  </si>
  <si>
    <t>Table 2-3:  Summary of Credit Hours, Latest 5 Years</t>
  </si>
  <si>
    <t>Table 2-2:  Enrollment Summary, Latest 5 Years</t>
  </si>
  <si>
    <t>Table 2-6:  Enrollment by Status</t>
  </si>
  <si>
    <t>Table 2-7:  Enrollment by Status</t>
  </si>
  <si>
    <t>Table 2-8:  Enrollment by Status</t>
  </si>
  <si>
    <t>Table 2-9:  Enrollment by Status</t>
  </si>
  <si>
    <t>Table 2-5:  Enrollment by Status</t>
  </si>
  <si>
    <t>Table 2-10:  Enrollment by Program</t>
  </si>
  <si>
    <t>Table 2-11:  Enrollment by Program</t>
  </si>
  <si>
    <t>Table 2-12:  Enrollment by Program</t>
  </si>
  <si>
    <t>Table 2-13:  Enrollment by Program</t>
  </si>
  <si>
    <t>Table 2-14:  Enrollment by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</si>
</sst>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3" fontId="2" fillId="2" borderId="0" xfId="0" applyNumberFormat="1" applyFont="1" applyFill="1"/>
    <xf numFmtId="3" fontId="2" fillId="0" borderId="0" xfId="0" applyNumberFormat="1" applyFont="1" applyFill="1"/>
    <xf numFmtId="3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7" fillId="0" borderId="0" xfId="0" applyFont="1" applyAlignment="1"/>
    <xf numFmtId="2" fontId="2" fillId="2" borderId="0" xfId="0" applyNumberFormat="1" applyFont="1" applyFill="1"/>
    <xf numFmtId="2" fontId="2" fillId="0" borderId="0" xfId="0" applyNumberFormat="1" applyFont="1"/>
    <xf numFmtId="2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3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Alignment="1"/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3" fillId="0" borderId="0" xfId="0" applyNumberFormat="1" applyFont="1" applyFill="1" applyAlignment="1"/>
    <xf numFmtId="0" fontId="3" fillId="0" borderId="0" xfId="0" applyNumberFormat="1" applyFont="1" applyFill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center"/>
    </xf>
    <xf numFmtId="0" fontId="8" fillId="0" borderId="0" xfId="0" applyNumberFormat="1" applyFont="1"/>
    <xf numFmtId="0" fontId="10" fillId="0" borderId="0" xfId="0" applyNumberFormat="1" applyFont="1" applyFill="1" applyAlignment="1"/>
    <xf numFmtId="3" fontId="10" fillId="0" borderId="0" xfId="0" applyNumberFormat="1" applyFont="1" applyFill="1" applyAlignment="1"/>
    <xf numFmtId="0" fontId="10" fillId="0" borderId="0" xfId="0" applyFont="1"/>
    <xf numFmtId="0" fontId="10" fillId="0" borderId="0" xfId="0" applyFont="1" applyAlignment="1"/>
    <xf numFmtId="0" fontId="8" fillId="0" borderId="0" xfId="0" applyFont="1" applyAlignment="1"/>
    <xf numFmtId="0" fontId="10" fillId="0" borderId="0" xfId="0" applyNumberFormat="1" applyFont="1"/>
    <xf numFmtId="3" fontId="0" fillId="0" borderId="0" xfId="0" applyNumberFormat="1"/>
    <xf numFmtId="0" fontId="2" fillId="0" borderId="0" xfId="0" applyNumberFormat="1" applyFont="1" applyFill="1" applyBorder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workbookViewId="0">
      <selection activeCell="J24" sqref="J24"/>
    </sheetView>
  </sheetViews>
  <sheetFormatPr defaultColWidth="9.109375" defaultRowHeight="13.2"/>
  <cols>
    <col min="1" max="1" width="6.33203125" style="26" bestFit="1" customWidth="1"/>
    <col min="2" max="2" width="8.44140625" style="20" customWidth="1"/>
    <col min="3" max="3" width="7.6640625" style="20" bestFit="1" customWidth="1"/>
    <col min="4" max="4" width="8.109375" style="20" bestFit="1" customWidth="1"/>
    <col min="5" max="5" width="5.109375" style="27" bestFit="1" customWidth="1"/>
    <col min="6" max="6" width="6.5546875" style="17" bestFit="1" customWidth="1"/>
    <col min="7" max="7" width="7.6640625" style="17" bestFit="1" customWidth="1"/>
    <col min="8" max="8" width="8.109375" style="17" bestFit="1" customWidth="1"/>
    <col min="9" max="16384" width="9.109375" style="17"/>
  </cols>
  <sheetData>
    <row r="1" spans="1:8" ht="13.8">
      <c r="A1" s="34" t="s">
        <v>26</v>
      </c>
      <c r="B1" s="35"/>
      <c r="C1" s="35"/>
      <c r="D1" s="35"/>
      <c r="E1" s="35"/>
      <c r="F1" s="35"/>
      <c r="G1" s="35"/>
      <c r="H1" s="35"/>
    </row>
    <row r="2" spans="1:8" ht="14.4">
      <c r="A2" s="32"/>
      <c r="B2" s="32"/>
      <c r="C2" s="32"/>
      <c r="D2" s="32"/>
      <c r="E2" s="32"/>
      <c r="F2" s="32"/>
      <c r="G2" s="32"/>
      <c r="H2" s="32"/>
    </row>
    <row r="3" spans="1:8" s="20" customFormat="1">
      <c r="A3" s="23" t="s">
        <v>19</v>
      </c>
      <c r="B3" s="19" t="s">
        <v>3</v>
      </c>
      <c r="C3" s="18" t="s">
        <v>20</v>
      </c>
      <c r="D3" s="18" t="s">
        <v>21</v>
      </c>
    </row>
    <row r="4" spans="1:8">
      <c r="A4" s="30">
        <v>1965</v>
      </c>
      <c r="B4" s="4">
        <v>9110</v>
      </c>
      <c r="C4" s="4">
        <v>8269</v>
      </c>
      <c r="D4" s="4">
        <f t="shared" ref="D4:D27" si="0">B4-C4</f>
        <v>841</v>
      </c>
    </row>
    <row r="5" spans="1:8">
      <c r="A5" s="24">
        <v>1966</v>
      </c>
      <c r="B5" s="15">
        <v>12419</v>
      </c>
      <c r="C5" s="15">
        <v>11541</v>
      </c>
      <c r="D5" s="15">
        <f t="shared" si="0"/>
        <v>878</v>
      </c>
    </row>
    <row r="6" spans="1:8">
      <c r="A6" s="30">
        <v>1967</v>
      </c>
      <c r="B6" s="4">
        <v>15411</v>
      </c>
      <c r="C6" s="4">
        <v>13667</v>
      </c>
      <c r="D6" s="4">
        <f t="shared" si="0"/>
        <v>1744</v>
      </c>
    </row>
    <row r="7" spans="1:8">
      <c r="A7" s="24">
        <v>1968</v>
      </c>
      <c r="B7" s="15">
        <v>16906</v>
      </c>
      <c r="C7" s="15">
        <v>15373</v>
      </c>
      <c r="D7" s="15">
        <f t="shared" si="0"/>
        <v>1533</v>
      </c>
    </row>
    <row r="8" spans="1:8">
      <c r="A8" s="30">
        <v>1969</v>
      </c>
      <c r="B8" s="4">
        <v>18427</v>
      </c>
      <c r="C8" s="4">
        <v>16831</v>
      </c>
      <c r="D8" s="4">
        <f t="shared" si="0"/>
        <v>1596</v>
      </c>
    </row>
    <row r="9" spans="1:8">
      <c r="A9" s="24">
        <v>1970</v>
      </c>
      <c r="B9" s="15">
        <v>20409</v>
      </c>
      <c r="C9" s="15">
        <v>18188</v>
      </c>
      <c r="D9" s="15">
        <f t="shared" si="0"/>
        <v>2221</v>
      </c>
    </row>
    <row r="10" spans="1:8">
      <c r="A10" s="30">
        <v>1971</v>
      </c>
      <c r="B10" s="4">
        <v>20844</v>
      </c>
      <c r="C10" s="4">
        <v>18309</v>
      </c>
      <c r="D10" s="4">
        <f t="shared" si="0"/>
        <v>2535</v>
      </c>
    </row>
    <row r="11" spans="1:8">
      <c r="A11" s="24">
        <v>1972</v>
      </c>
      <c r="B11" s="15">
        <v>23590</v>
      </c>
      <c r="C11" s="15">
        <v>19984</v>
      </c>
      <c r="D11" s="15">
        <f t="shared" si="0"/>
        <v>3606</v>
      </c>
    </row>
    <row r="12" spans="1:8">
      <c r="A12" s="30">
        <v>1973</v>
      </c>
      <c r="B12" s="4">
        <v>25452</v>
      </c>
      <c r="C12" s="4">
        <v>20952</v>
      </c>
      <c r="D12" s="4">
        <f t="shared" si="0"/>
        <v>4500</v>
      </c>
    </row>
    <row r="13" spans="1:8">
      <c r="A13" s="24">
        <v>1974</v>
      </c>
      <c r="B13" s="15">
        <v>26992</v>
      </c>
      <c r="C13" s="15">
        <v>20770</v>
      </c>
      <c r="D13" s="15">
        <f t="shared" si="0"/>
        <v>6222</v>
      </c>
    </row>
    <row r="14" spans="1:8">
      <c r="A14" s="30">
        <v>1975</v>
      </c>
      <c r="B14" s="4">
        <v>32792</v>
      </c>
      <c r="C14" s="4">
        <v>24324</v>
      </c>
      <c r="D14" s="4">
        <f t="shared" si="0"/>
        <v>8468</v>
      </c>
    </row>
    <row r="15" spans="1:8">
      <c r="A15" s="24">
        <v>1976</v>
      </c>
      <c r="B15" s="15">
        <v>32364</v>
      </c>
      <c r="C15" s="15">
        <v>23762</v>
      </c>
      <c r="D15" s="15">
        <f t="shared" si="0"/>
        <v>8602</v>
      </c>
    </row>
    <row r="16" spans="1:8">
      <c r="A16" s="30">
        <v>1977</v>
      </c>
      <c r="B16" s="4">
        <v>32477</v>
      </c>
      <c r="C16" s="4">
        <v>22888</v>
      </c>
      <c r="D16" s="4">
        <f t="shared" si="0"/>
        <v>9589</v>
      </c>
    </row>
    <row r="17" spans="1:8">
      <c r="A17" s="24">
        <v>1978</v>
      </c>
      <c r="B17" s="15">
        <v>32860</v>
      </c>
      <c r="C17" s="15">
        <v>22337</v>
      </c>
      <c r="D17" s="15">
        <f t="shared" si="0"/>
        <v>10523</v>
      </c>
    </row>
    <row r="18" spans="1:8">
      <c r="A18" s="30">
        <v>1979</v>
      </c>
      <c r="B18" s="4">
        <v>34051</v>
      </c>
      <c r="C18" s="4">
        <v>22610</v>
      </c>
      <c r="D18" s="4">
        <f t="shared" si="0"/>
        <v>11441</v>
      </c>
    </row>
    <row r="19" spans="1:8">
      <c r="A19" s="24">
        <v>1980</v>
      </c>
      <c r="B19" s="15">
        <v>37869</v>
      </c>
      <c r="C19" s="15">
        <v>24972</v>
      </c>
      <c r="D19" s="15">
        <f t="shared" si="0"/>
        <v>12897</v>
      </c>
    </row>
    <row r="20" spans="1:8">
      <c r="A20" s="30">
        <v>1981</v>
      </c>
      <c r="B20" s="4">
        <v>38900</v>
      </c>
      <c r="C20" s="4">
        <v>25416</v>
      </c>
      <c r="D20" s="4">
        <f t="shared" si="0"/>
        <v>13484</v>
      </c>
    </row>
    <row r="21" spans="1:8">
      <c r="A21" s="24">
        <v>1982</v>
      </c>
      <c r="B21" s="15">
        <v>40432</v>
      </c>
      <c r="C21" s="15">
        <v>26551</v>
      </c>
      <c r="D21" s="15">
        <f t="shared" si="0"/>
        <v>13881</v>
      </c>
    </row>
    <row r="22" spans="1:8">
      <c r="A22" s="30">
        <v>1983</v>
      </c>
      <c r="B22" s="4">
        <v>41820</v>
      </c>
      <c r="C22" s="4">
        <v>26957</v>
      </c>
      <c r="D22" s="4">
        <f t="shared" si="0"/>
        <v>14863</v>
      </c>
    </row>
    <row r="23" spans="1:8">
      <c r="A23" s="24">
        <v>1984</v>
      </c>
      <c r="B23" s="15">
        <v>40953</v>
      </c>
      <c r="C23" s="15">
        <v>25999</v>
      </c>
      <c r="D23" s="15">
        <f t="shared" si="0"/>
        <v>14954</v>
      </c>
    </row>
    <row r="24" spans="1:8">
      <c r="A24" s="30">
        <v>1985</v>
      </c>
      <c r="B24" s="4">
        <v>40858</v>
      </c>
      <c r="C24" s="4">
        <v>25667</v>
      </c>
      <c r="D24" s="4">
        <f t="shared" si="0"/>
        <v>15191</v>
      </c>
    </row>
    <row r="25" spans="1:8">
      <c r="A25" s="24">
        <v>1986</v>
      </c>
      <c r="B25" s="15">
        <v>42290</v>
      </c>
      <c r="C25" s="15">
        <v>26195</v>
      </c>
      <c r="D25" s="15">
        <f t="shared" si="0"/>
        <v>16095</v>
      </c>
    </row>
    <row r="26" spans="1:8">
      <c r="A26" s="30">
        <v>1987</v>
      </c>
      <c r="B26" s="4">
        <v>44703</v>
      </c>
      <c r="C26" s="4">
        <v>26571</v>
      </c>
      <c r="D26" s="4">
        <f t="shared" si="0"/>
        <v>18132</v>
      </c>
    </row>
    <row r="27" spans="1:8">
      <c r="A27" s="24">
        <v>1988</v>
      </c>
      <c r="B27" s="15">
        <v>46336</v>
      </c>
      <c r="C27" s="15">
        <v>27192</v>
      </c>
      <c r="D27" s="15">
        <f t="shared" si="0"/>
        <v>19144</v>
      </c>
    </row>
    <row r="28" spans="1:8">
      <c r="A28" s="30">
        <v>1989</v>
      </c>
      <c r="B28" s="4">
        <v>49351</v>
      </c>
      <c r="C28" s="4">
        <v>28614</v>
      </c>
      <c r="D28" s="4">
        <f>B28-C28</f>
        <v>20737</v>
      </c>
      <c r="E28" s="41"/>
      <c r="F28" s="3"/>
      <c r="G28" s="3"/>
      <c r="H28" s="3"/>
    </row>
    <row r="29" spans="1:8">
      <c r="A29" s="25">
        <v>1990</v>
      </c>
      <c r="B29" s="15">
        <v>51428</v>
      </c>
      <c r="C29" s="16">
        <v>29102</v>
      </c>
      <c r="D29" s="15">
        <f t="shared" ref="D29:D52" si="1">B29-C29</f>
        <v>22326</v>
      </c>
    </row>
    <row r="30" spans="1:8">
      <c r="A30" s="31">
        <v>1991</v>
      </c>
      <c r="B30" s="4">
        <v>54160</v>
      </c>
      <c r="C30" s="5">
        <v>30095</v>
      </c>
      <c r="D30" s="4">
        <f t="shared" si="1"/>
        <v>24065</v>
      </c>
    </row>
    <row r="31" spans="1:8">
      <c r="A31" s="25">
        <v>1992</v>
      </c>
      <c r="B31" s="15">
        <v>58192</v>
      </c>
      <c r="C31" s="16">
        <v>32715</v>
      </c>
      <c r="D31" s="15">
        <f t="shared" si="1"/>
        <v>25477</v>
      </c>
    </row>
    <row r="32" spans="1:8">
      <c r="A32" s="31">
        <v>1993</v>
      </c>
      <c r="B32" s="4">
        <v>58173</v>
      </c>
      <c r="C32" s="5">
        <v>31711</v>
      </c>
      <c r="D32" s="4">
        <f t="shared" si="1"/>
        <v>26462</v>
      </c>
    </row>
    <row r="33" spans="1:8">
      <c r="A33" s="25">
        <v>1994</v>
      </c>
      <c r="B33" s="15">
        <v>58514</v>
      </c>
      <c r="C33" s="16">
        <v>31297</v>
      </c>
      <c r="D33" s="15">
        <f t="shared" si="1"/>
        <v>27217</v>
      </c>
    </row>
    <row r="34" spans="1:8">
      <c r="A34" s="31">
        <v>1995</v>
      </c>
      <c r="B34" s="4">
        <v>59111</v>
      </c>
      <c r="C34" s="5">
        <v>31417</v>
      </c>
      <c r="D34" s="4">
        <f t="shared" si="1"/>
        <v>27694</v>
      </c>
    </row>
    <row r="35" spans="1:8">
      <c r="A35" s="25">
        <v>1996</v>
      </c>
      <c r="B35" s="15">
        <v>61642</v>
      </c>
      <c r="C35" s="16">
        <v>32602</v>
      </c>
      <c r="D35" s="15">
        <f t="shared" si="1"/>
        <v>29040</v>
      </c>
    </row>
    <row r="36" spans="1:8">
      <c r="A36" s="31">
        <v>1997</v>
      </c>
      <c r="B36" s="4">
        <v>60620</v>
      </c>
      <c r="C36" s="5">
        <v>32889</v>
      </c>
      <c r="D36" s="4">
        <f t="shared" si="1"/>
        <v>27731</v>
      </c>
    </row>
    <row r="37" spans="1:8">
      <c r="A37" s="25">
        <v>1998</v>
      </c>
      <c r="B37" s="15">
        <v>61479</v>
      </c>
      <c r="C37" s="16">
        <v>33048</v>
      </c>
      <c r="D37" s="15">
        <f t="shared" si="1"/>
        <v>28431</v>
      </c>
    </row>
    <row r="38" spans="1:8">
      <c r="A38" s="31">
        <v>1999</v>
      </c>
      <c r="B38" s="4">
        <v>63809</v>
      </c>
      <c r="C38" s="5">
        <v>33283</v>
      </c>
      <c r="D38" s="4">
        <f t="shared" si="1"/>
        <v>30526</v>
      </c>
    </row>
    <row r="39" spans="1:8">
      <c r="A39" s="25">
        <v>2000</v>
      </c>
      <c r="B39" s="15">
        <v>65473</v>
      </c>
      <c r="C39" s="16">
        <v>34047</v>
      </c>
      <c r="D39" s="15">
        <f t="shared" si="1"/>
        <v>31426</v>
      </c>
    </row>
    <row r="40" spans="1:8">
      <c r="A40" s="31">
        <v>2001</v>
      </c>
      <c r="B40" s="4">
        <v>68790</v>
      </c>
      <c r="C40" s="5">
        <v>35857</v>
      </c>
      <c r="D40" s="4">
        <f t="shared" si="1"/>
        <v>32933</v>
      </c>
    </row>
    <row r="41" spans="1:8">
      <c r="A41" s="25">
        <v>2002</v>
      </c>
      <c r="B41" s="15">
        <v>73947</v>
      </c>
      <c r="C41" s="16">
        <v>38660</v>
      </c>
      <c r="D41" s="15">
        <f t="shared" si="1"/>
        <v>35287</v>
      </c>
    </row>
    <row r="42" spans="1:8">
      <c r="A42" s="31">
        <v>2003</v>
      </c>
      <c r="B42" s="4">
        <v>78281</v>
      </c>
      <c r="C42" s="5">
        <v>41028</v>
      </c>
      <c r="D42" s="4">
        <f t="shared" si="1"/>
        <v>37253</v>
      </c>
    </row>
    <row r="43" spans="1:8">
      <c r="A43" s="25">
        <v>2004</v>
      </c>
      <c r="B43" s="15">
        <v>81803</v>
      </c>
      <c r="C43" s="16">
        <v>41778</v>
      </c>
      <c r="D43" s="15">
        <f t="shared" si="1"/>
        <v>40025</v>
      </c>
    </row>
    <row r="44" spans="1:8">
      <c r="A44" s="31">
        <v>2005</v>
      </c>
      <c r="B44" s="4">
        <v>82499</v>
      </c>
      <c r="C44" s="5">
        <v>41435</v>
      </c>
      <c r="D44" s="4">
        <f t="shared" si="1"/>
        <v>41064</v>
      </c>
      <c r="E44" s="28"/>
      <c r="F44" s="21"/>
      <c r="G44" s="21"/>
      <c r="H44" s="21"/>
    </row>
    <row r="45" spans="1:8">
      <c r="A45" s="25">
        <v>2006</v>
      </c>
      <c r="B45" s="15">
        <v>84961</v>
      </c>
      <c r="C45" s="16">
        <v>41759</v>
      </c>
      <c r="D45" s="15">
        <f t="shared" si="1"/>
        <v>43202</v>
      </c>
      <c r="E45" s="28"/>
      <c r="F45" s="21"/>
      <c r="G45" s="21"/>
      <c r="H45" s="21"/>
    </row>
    <row r="46" spans="1:8">
      <c r="A46" s="31">
        <v>2007</v>
      </c>
      <c r="B46" s="4">
        <v>87072</v>
      </c>
      <c r="C46" s="4">
        <v>42307</v>
      </c>
      <c r="D46" s="4">
        <f t="shared" si="1"/>
        <v>44765</v>
      </c>
      <c r="E46" s="29"/>
      <c r="F46" s="22"/>
      <c r="G46" s="22"/>
      <c r="H46" s="22"/>
    </row>
    <row r="47" spans="1:8">
      <c r="A47" s="25">
        <v>2008</v>
      </c>
      <c r="B47" s="15">
        <v>88104</v>
      </c>
      <c r="C47" s="15">
        <v>43209</v>
      </c>
      <c r="D47" s="15">
        <f t="shared" si="1"/>
        <v>44895</v>
      </c>
      <c r="E47" s="29"/>
      <c r="F47" s="22"/>
      <c r="G47" s="22"/>
      <c r="H47" s="22"/>
    </row>
    <row r="48" spans="1:8">
      <c r="A48" s="31">
        <v>2009</v>
      </c>
      <c r="B48" s="4">
        <v>100736</v>
      </c>
      <c r="C48" s="4">
        <v>50683</v>
      </c>
      <c r="D48" s="4">
        <f t="shared" si="1"/>
        <v>50053</v>
      </c>
      <c r="E48" s="29"/>
      <c r="F48" s="22"/>
      <c r="G48" s="22"/>
      <c r="H48" s="22"/>
    </row>
    <row r="49" spans="1:4">
      <c r="A49" s="25">
        <v>2010</v>
      </c>
      <c r="B49" s="15">
        <v>106597</v>
      </c>
      <c r="C49" s="15">
        <v>53883</v>
      </c>
      <c r="D49" s="15">
        <f t="shared" si="1"/>
        <v>52714</v>
      </c>
    </row>
    <row r="50" spans="1:4">
      <c r="A50" s="31">
        <v>2011</v>
      </c>
      <c r="B50" s="4">
        <v>105975</v>
      </c>
      <c r="C50" s="4">
        <v>51107</v>
      </c>
      <c r="D50" s="4">
        <f t="shared" si="1"/>
        <v>54868</v>
      </c>
    </row>
    <row r="51" spans="1:4">
      <c r="A51" s="25">
        <v>2012</v>
      </c>
      <c r="B51" s="15">
        <v>100519</v>
      </c>
      <c r="C51" s="15">
        <v>46355</v>
      </c>
      <c r="D51" s="15">
        <f t="shared" si="1"/>
        <v>54164</v>
      </c>
    </row>
    <row r="52" spans="1:4">
      <c r="A52" s="31">
        <v>2013</v>
      </c>
      <c r="B52" s="4">
        <v>94234</v>
      </c>
      <c r="C52" s="4">
        <v>42186</v>
      </c>
      <c r="D52" s="4">
        <f t="shared" si="1"/>
        <v>52048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7"/>
  <sheetViews>
    <sheetView workbookViewId="0">
      <selection activeCell="H31" sqref="H31"/>
    </sheetView>
  </sheetViews>
  <sheetFormatPr defaultRowHeight="14.4"/>
  <cols>
    <col min="1" max="1" width="15" bestFit="1" customWidth="1"/>
    <col min="2" max="2" width="7.44140625" bestFit="1" customWidth="1"/>
    <col min="3" max="4" width="8.88671875" bestFit="1" customWidth="1"/>
    <col min="5" max="6" width="7.44140625" bestFit="1" customWidth="1"/>
  </cols>
  <sheetData>
    <row r="1" spans="1:6">
      <c r="A1" s="37" t="s">
        <v>29</v>
      </c>
      <c r="B1" s="37"/>
      <c r="C1" s="37"/>
      <c r="D1" s="37"/>
      <c r="E1" s="37"/>
      <c r="F1" s="37"/>
    </row>
    <row r="2" spans="1:6">
      <c r="A2" s="9" t="s">
        <v>0</v>
      </c>
      <c r="B2" s="9">
        <v>2009</v>
      </c>
      <c r="C2" s="9">
        <f>1+B2</f>
        <v>2010</v>
      </c>
      <c r="D2" s="9">
        <f t="shared" ref="D2:F2" si="0">1+C2</f>
        <v>2011</v>
      </c>
      <c r="E2" s="9">
        <f t="shared" si="0"/>
        <v>2012</v>
      </c>
      <c r="F2" s="9">
        <f t="shared" si="0"/>
        <v>2013</v>
      </c>
    </row>
    <row r="3" spans="1:6">
      <c r="A3" s="6" t="s">
        <v>4</v>
      </c>
      <c r="B3" s="2">
        <v>5389</v>
      </c>
      <c r="C3" s="2">
        <v>5136</v>
      </c>
      <c r="D3" s="2">
        <v>5053</v>
      </c>
      <c r="E3" s="2">
        <v>5025</v>
      </c>
      <c r="F3" s="2">
        <v>5201</v>
      </c>
    </row>
    <row r="4" spans="1:6">
      <c r="A4" s="7" t="s">
        <v>5</v>
      </c>
      <c r="B4" s="8">
        <v>3729</v>
      </c>
      <c r="C4" s="8">
        <v>3744</v>
      </c>
      <c r="D4" s="8">
        <v>3557</v>
      </c>
      <c r="E4" s="8">
        <v>3278</v>
      </c>
      <c r="F4" s="8">
        <v>3207</v>
      </c>
    </row>
    <row r="5" spans="1:6">
      <c r="A5" s="6" t="s">
        <v>6</v>
      </c>
      <c r="B5" s="2">
        <v>3315</v>
      </c>
      <c r="C5" s="2">
        <v>3474</v>
      </c>
      <c r="D5" s="2">
        <v>3258</v>
      </c>
      <c r="E5" s="2">
        <v>3041</v>
      </c>
      <c r="F5" s="2">
        <v>2650</v>
      </c>
    </row>
    <row r="6" spans="1:6">
      <c r="A6" s="7" t="s">
        <v>7</v>
      </c>
      <c r="B6" s="8">
        <v>1615</v>
      </c>
      <c r="C6" s="8">
        <v>1648</v>
      </c>
      <c r="D6" s="8">
        <v>1544</v>
      </c>
      <c r="E6" s="8">
        <v>1605</v>
      </c>
      <c r="F6" s="8">
        <v>1607</v>
      </c>
    </row>
    <row r="7" spans="1:6">
      <c r="A7" s="6" t="s">
        <v>8</v>
      </c>
      <c r="B7" s="2">
        <v>5904</v>
      </c>
      <c r="C7" s="2">
        <v>6204</v>
      </c>
      <c r="D7" s="2">
        <v>6298</v>
      </c>
      <c r="E7" s="2">
        <v>6216</v>
      </c>
      <c r="F7" s="2">
        <v>5697</v>
      </c>
    </row>
    <row r="8" spans="1:6" ht="15" customHeight="1">
      <c r="A8" s="7" t="s">
        <v>9</v>
      </c>
      <c r="B8" s="8">
        <v>3322</v>
      </c>
      <c r="C8" s="8">
        <v>3154</v>
      </c>
      <c r="D8" s="8">
        <v>3054</v>
      </c>
      <c r="E8" s="8">
        <v>3117</v>
      </c>
      <c r="F8" s="8">
        <v>3141</v>
      </c>
    </row>
    <row r="9" spans="1:6">
      <c r="A9" s="6" t="s">
        <v>10</v>
      </c>
      <c r="B9" s="2">
        <v>6312</v>
      </c>
      <c r="C9" s="2">
        <v>6664</v>
      </c>
      <c r="D9" s="2">
        <v>6238</v>
      </c>
      <c r="E9" s="2">
        <v>5963</v>
      </c>
      <c r="F9" s="2">
        <v>5802</v>
      </c>
    </row>
    <row r="10" spans="1:6">
      <c r="A10" s="7" t="s">
        <v>11</v>
      </c>
      <c r="B10" s="8">
        <v>8480</v>
      </c>
      <c r="C10" s="8">
        <v>9365</v>
      </c>
      <c r="D10" s="8">
        <v>9839</v>
      </c>
      <c r="E10" s="8">
        <v>8474</v>
      </c>
      <c r="F10" s="8">
        <v>8694</v>
      </c>
    </row>
    <row r="11" spans="1:6">
      <c r="A11" s="6" t="s">
        <v>12</v>
      </c>
      <c r="B11" s="2">
        <v>17841</v>
      </c>
      <c r="C11" s="2">
        <v>18456</v>
      </c>
      <c r="D11" s="2">
        <v>17610</v>
      </c>
      <c r="E11" s="2">
        <v>16661</v>
      </c>
      <c r="F11" s="2">
        <v>15345</v>
      </c>
    </row>
    <row r="12" spans="1:6">
      <c r="A12" s="7" t="s">
        <v>13</v>
      </c>
      <c r="B12" s="8">
        <v>22324</v>
      </c>
      <c r="C12" s="8">
        <v>24658</v>
      </c>
      <c r="D12" s="8">
        <v>25425</v>
      </c>
      <c r="E12" s="8">
        <v>23685</v>
      </c>
      <c r="F12" s="8">
        <v>20167</v>
      </c>
    </row>
    <row r="13" spans="1:6">
      <c r="A13" s="6" t="s">
        <v>14</v>
      </c>
      <c r="B13" s="2">
        <v>5834</v>
      </c>
      <c r="C13" s="2">
        <v>6421</v>
      </c>
      <c r="D13" s="2">
        <v>6787</v>
      </c>
      <c r="E13" s="2">
        <v>6424</v>
      </c>
      <c r="F13" s="2">
        <v>6330</v>
      </c>
    </row>
    <row r="14" spans="1:6">
      <c r="A14" s="7" t="s">
        <v>15</v>
      </c>
      <c r="B14" s="8">
        <v>6100</v>
      </c>
      <c r="C14" s="8">
        <v>6799</v>
      </c>
      <c r="D14" s="8">
        <v>7176</v>
      </c>
      <c r="E14" s="8">
        <v>7367</v>
      </c>
      <c r="F14" s="8">
        <v>6991</v>
      </c>
    </row>
    <row r="15" spans="1:6">
      <c r="A15" s="6" t="s">
        <v>16</v>
      </c>
      <c r="B15" s="2">
        <v>1680</v>
      </c>
      <c r="C15" s="2">
        <v>1753</v>
      </c>
      <c r="D15" s="2">
        <v>1762</v>
      </c>
      <c r="E15" s="2">
        <v>1666</v>
      </c>
      <c r="F15" s="2">
        <v>1573</v>
      </c>
    </row>
    <row r="16" spans="1:6">
      <c r="A16" s="7" t="s">
        <v>17</v>
      </c>
      <c r="B16" s="8">
        <v>5137</v>
      </c>
      <c r="C16" s="8">
        <v>5520</v>
      </c>
      <c r="D16" s="8">
        <v>5033</v>
      </c>
      <c r="E16" s="8">
        <v>4885</v>
      </c>
      <c r="F16" s="8">
        <v>4604</v>
      </c>
    </row>
    <row r="17" spans="1:6">
      <c r="A17" s="6" t="s">
        <v>18</v>
      </c>
      <c r="B17" s="2">
        <v>3754</v>
      </c>
      <c r="C17" s="2">
        <v>3601</v>
      </c>
      <c r="D17" s="2">
        <v>3341</v>
      </c>
      <c r="E17" s="2">
        <v>3112</v>
      </c>
      <c r="F17" s="2">
        <v>3225</v>
      </c>
    </row>
    <row r="18" spans="1:6">
      <c r="A18" s="9" t="s">
        <v>3</v>
      </c>
      <c r="B18" s="10">
        <f>SUM(B3:B17)</f>
        <v>100736</v>
      </c>
      <c r="C18" s="10">
        <f>SUM(C3:C17)</f>
        <v>106597</v>
      </c>
      <c r="D18" s="10">
        <f>SUM(D3:D17)</f>
        <v>105975</v>
      </c>
      <c r="E18" s="10">
        <f>SUM(E3:E17)</f>
        <v>100519</v>
      </c>
      <c r="F18" s="10">
        <f t="shared" ref="F18" si="1">SUM(F3:F17)</f>
        <v>94234</v>
      </c>
    </row>
    <row r="19" spans="1:6" s="1" customFormat="1">
      <c r="A19" s="42"/>
      <c r="B19" s="42"/>
      <c r="C19" s="42"/>
      <c r="D19" s="42"/>
      <c r="E19" s="42"/>
      <c r="F19" s="42"/>
    </row>
    <row r="20" spans="1:6" s="1" customFormat="1">
      <c r="A20" s="9"/>
      <c r="B20" s="10"/>
      <c r="C20" s="10"/>
      <c r="D20" s="10"/>
      <c r="E20" s="10"/>
      <c r="F20" s="10"/>
    </row>
    <row r="21" spans="1:6">
      <c r="A21" s="37" t="s">
        <v>28</v>
      </c>
      <c r="B21" s="37"/>
      <c r="C21" s="37"/>
      <c r="D21" s="37"/>
      <c r="E21" s="37"/>
      <c r="F21" s="37"/>
    </row>
    <row r="22" spans="1:6">
      <c r="A22" s="9" t="s">
        <v>0</v>
      </c>
      <c r="B22" s="9">
        <f>B2</f>
        <v>2009</v>
      </c>
      <c r="C22" s="9">
        <f t="shared" ref="C22:F22" si="2">C2</f>
        <v>2010</v>
      </c>
      <c r="D22" s="9">
        <f t="shared" si="2"/>
        <v>2011</v>
      </c>
      <c r="E22" s="9">
        <f t="shared" si="2"/>
        <v>2012</v>
      </c>
      <c r="F22" s="9">
        <f t="shared" si="2"/>
        <v>2013</v>
      </c>
    </row>
    <row r="23" spans="1:6">
      <c r="A23" s="6" t="s">
        <v>4</v>
      </c>
      <c r="B23" s="2">
        <v>51719</v>
      </c>
      <c r="C23" s="2">
        <v>50181</v>
      </c>
      <c r="D23" s="2">
        <v>47116</v>
      </c>
      <c r="E23" s="2">
        <v>45643.75</v>
      </c>
      <c r="F23" s="2">
        <v>44382.25</v>
      </c>
    </row>
    <row r="24" spans="1:6">
      <c r="A24" s="7" t="s">
        <v>5</v>
      </c>
      <c r="B24" s="8">
        <v>37914</v>
      </c>
      <c r="C24" s="8">
        <v>37732</v>
      </c>
      <c r="D24" s="8">
        <v>36161</v>
      </c>
      <c r="E24" s="8">
        <v>32800</v>
      </c>
      <c r="F24" s="8">
        <v>31282</v>
      </c>
    </row>
    <row r="25" spans="1:6">
      <c r="A25" s="6" t="s">
        <v>6</v>
      </c>
      <c r="B25" s="2">
        <v>36453</v>
      </c>
      <c r="C25" s="2">
        <v>38988</v>
      </c>
      <c r="D25" s="2">
        <v>34920</v>
      </c>
      <c r="E25" s="2">
        <v>31939.5</v>
      </c>
      <c r="F25" s="2">
        <v>27585.5</v>
      </c>
    </row>
    <row r="26" spans="1:6">
      <c r="A26" s="7" t="s">
        <v>7</v>
      </c>
      <c r="B26" s="8">
        <v>15787</v>
      </c>
      <c r="C26" s="8">
        <v>16240</v>
      </c>
      <c r="D26" s="8">
        <v>15290</v>
      </c>
      <c r="E26" s="8">
        <v>15161</v>
      </c>
      <c r="F26" s="8">
        <v>14551</v>
      </c>
    </row>
    <row r="27" spans="1:6">
      <c r="A27" s="6" t="s">
        <v>8</v>
      </c>
      <c r="B27" s="2">
        <v>59748</v>
      </c>
      <c r="C27" s="2">
        <v>64119</v>
      </c>
      <c r="D27" s="2">
        <v>65466</v>
      </c>
      <c r="E27" s="2">
        <v>64287</v>
      </c>
      <c r="F27" s="2">
        <v>58038.1</v>
      </c>
    </row>
    <row r="28" spans="1:6">
      <c r="A28" s="7" t="s">
        <v>9</v>
      </c>
      <c r="B28" s="8">
        <v>34488</v>
      </c>
      <c r="C28" s="8">
        <v>34888</v>
      </c>
      <c r="D28" s="8">
        <v>32733</v>
      </c>
      <c r="E28" s="8">
        <v>33574.5</v>
      </c>
      <c r="F28" s="8">
        <v>32104</v>
      </c>
    </row>
    <row r="29" spans="1:6">
      <c r="A29" s="6" t="s">
        <v>10</v>
      </c>
      <c r="B29" s="2">
        <v>65538</v>
      </c>
      <c r="C29" s="2">
        <v>68928</v>
      </c>
      <c r="D29" s="2">
        <v>65302</v>
      </c>
      <c r="E29" s="2">
        <v>61214</v>
      </c>
      <c r="F29" s="2">
        <v>58713</v>
      </c>
    </row>
    <row r="30" spans="1:6">
      <c r="A30" s="7" t="s">
        <v>11</v>
      </c>
      <c r="B30" s="8">
        <v>78381</v>
      </c>
      <c r="C30" s="8">
        <v>85275</v>
      </c>
      <c r="D30" s="8">
        <v>87325</v>
      </c>
      <c r="E30" s="8">
        <v>73161.25</v>
      </c>
      <c r="F30" s="8">
        <v>71886.75</v>
      </c>
    </row>
    <row r="31" spans="1:6">
      <c r="A31" s="6" t="s">
        <v>12</v>
      </c>
      <c r="B31" s="2">
        <v>177971</v>
      </c>
      <c r="C31" s="2">
        <v>184662</v>
      </c>
      <c r="D31" s="2">
        <v>174911</v>
      </c>
      <c r="E31" s="2">
        <v>160560.25</v>
      </c>
      <c r="F31" s="2">
        <v>146892</v>
      </c>
    </row>
    <row r="32" spans="1:6">
      <c r="A32" s="7" t="s">
        <v>13</v>
      </c>
      <c r="B32" s="8">
        <v>194179</v>
      </c>
      <c r="C32" s="8">
        <v>211828</v>
      </c>
      <c r="D32" s="8">
        <v>217840</v>
      </c>
      <c r="E32" s="8">
        <v>200689</v>
      </c>
      <c r="F32" s="8">
        <v>177957</v>
      </c>
    </row>
    <row r="33" spans="1:7">
      <c r="A33" s="6" t="s">
        <v>14</v>
      </c>
      <c r="B33" s="2">
        <v>53180</v>
      </c>
      <c r="C33" s="2">
        <v>60649</v>
      </c>
      <c r="D33" s="2">
        <v>62525</v>
      </c>
      <c r="E33" s="2">
        <v>57527.5</v>
      </c>
      <c r="F33" s="2">
        <v>55509</v>
      </c>
    </row>
    <row r="34" spans="1:7">
      <c r="A34" s="7" t="s">
        <v>15</v>
      </c>
      <c r="B34" s="8">
        <v>65301</v>
      </c>
      <c r="C34" s="8">
        <v>73313</v>
      </c>
      <c r="D34" s="8">
        <v>75930</v>
      </c>
      <c r="E34" s="8">
        <v>76351</v>
      </c>
      <c r="F34" s="8">
        <v>72170</v>
      </c>
    </row>
    <row r="35" spans="1:7">
      <c r="A35" s="6" t="s">
        <v>16</v>
      </c>
      <c r="B35" s="2">
        <v>16918</v>
      </c>
      <c r="C35" s="2">
        <v>17798</v>
      </c>
      <c r="D35" s="2">
        <v>17710</v>
      </c>
      <c r="E35" s="2">
        <v>16418.5</v>
      </c>
      <c r="F35" s="2">
        <v>15303.5</v>
      </c>
    </row>
    <row r="36" spans="1:7">
      <c r="A36" s="7" t="s">
        <v>17</v>
      </c>
      <c r="B36" s="8">
        <v>40645</v>
      </c>
      <c r="C36" s="8">
        <v>43949</v>
      </c>
      <c r="D36" s="8">
        <v>38957</v>
      </c>
      <c r="E36" s="8">
        <v>37897.5</v>
      </c>
      <c r="F36" s="8">
        <v>34623.5</v>
      </c>
    </row>
    <row r="37" spans="1:7">
      <c r="A37" s="6" t="s">
        <v>18</v>
      </c>
      <c r="B37" s="2">
        <v>38725</v>
      </c>
      <c r="C37" s="2">
        <v>37586</v>
      </c>
      <c r="D37" s="2">
        <v>33915</v>
      </c>
      <c r="E37" s="2">
        <v>31231.599999999999</v>
      </c>
      <c r="F37" s="2">
        <v>31746.5</v>
      </c>
    </row>
    <row r="38" spans="1:7">
      <c r="A38" s="9" t="s">
        <v>3</v>
      </c>
      <c r="B38" s="10">
        <f>SUM(B23:B37)</f>
        <v>966947</v>
      </c>
      <c r="C38" s="10">
        <f t="shared" ref="C38:F38" si="3">SUM(C23:C37)</f>
        <v>1026136</v>
      </c>
      <c r="D38" s="10">
        <f t="shared" si="3"/>
        <v>1006101</v>
      </c>
      <c r="E38" s="10">
        <f t="shared" si="3"/>
        <v>938456.35</v>
      </c>
      <c r="F38" s="10">
        <f t="shared" si="3"/>
        <v>872744.1</v>
      </c>
      <c r="G38" s="40"/>
    </row>
    <row r="39" spans="1:7">
      <c r="A39" s="42"/>
      <c r="B39" s="42"/>
      <c r="C39" s="42"/>
      <c r="D39" s="42"/>
      <c r="E39" s="42"/>
      <c r="F39" s="42"/>
    </row>
    <row r="41" spans="1:7" s="1" customFormat="1"/>
    <row r="42" spans="1:7" s="1" customFormat="1"/>
    <row r="43" spans="1:7" s="1" customFormat="1"/>
    <row r="44" spans="1:7" s="1" customFormat="1"/>
    <row r="45" spans="1:7" s="1" customFormat="1"/>
    <row r="46" spans="1:7" s="1" customFormat="1"/>
    <row r="47" spans="1:7" s="1" customFormat="1"/>
    <row r="48" spans="1:7">
      <c r="A48" s="37" t="s">
        <v>27</v>
      </c>
      <c r="B48" s="37"/>
      <c r="C48" s="37"/>
      <c r="D48" s="37"/>
      <c r="E48" s="37"/>
      <c r="F48" s="37"/>
    </row>
    <row r="49" spans="1:6">
      <c r="A49" s="9" t="s">
        <v>0</v>
      </c>
      <c r="B49" s="9">
        <f>B2</f>
        <v>2009</v>
      </c>
      <c r="C49" s="9">
        <f t="shared" ref="C49:F49" si="4">C2</f>
        <v>2010</v>
      </c>
      <c r="D49" s="9">
        <f t="shared" si="4"/>
        <v>2011</v>
      </c>
      <c r="E49" s="9">
        <f t="shared" si="4"/>
        <v>2012</v>
      </c>
      <c r="F49" s="9">
        <f t="shared" si="4"/>
        <v>2013</v>
      </c>
    </row>
    <row r="50" spans="1:6">
      <c r="A50" s="6" t="s">
        <v>4</v>
      </c>
      <c r="B50" s="12">
        <f t="shared" ref="B50:F59" si="5">B23/B3</f>
        <v>9.5971423269623308</v>
      </c>
      <c r="C50" s="12">
        <f t="shared" si="5"/>
        <v>9.7704439252336446</v>
      </c>
      <c r="D50" s="12">
        <f t="shared" si="5"/>
        <v>9.3243617652879482</v>
      </c>
      <c r="E50" s="12">
        <f t="shared" si="5"/>
        <v>9.0833333333333339</v>
      </c>
      <c r="F50" s="12">
        <f t="shared" si="5"/>
        <v>8.5334070371082476</v>
      </c>
    </row>
    <row r="51" spans="1:6">
      <c r="A51" s="7" t="s">
        <v>5</v>
      </c>
      <c r="B51" s="13">
        <f t="shared" si="5"/>
        <v>10.16733708769107</v>
      </c>
      <c r="C51" s="13">
        <f t="shared" si="5"/>
        <v>10.077991452991453</v>
      </c>
      <c r="D51" s="13">
        <f t="shared" si="5"/>
        <v>10.166151251054259</v>
      </c>
      <c r="E51" s="13">
        <f t="shared" si="5"/>
        <v>10.006101281269066</v>
      </c>
      <c r="F51" s="13">
        <f t="shared" si="5"/>
        <v>9.7542874961022754</v>
      </c>
    </row>
    <row r="52" spans="1:6">
      <c r="A52" s="6" t="s">
        <v>6</v>
      </c>
      <c r="B52" s="12">
        <f t="shared" si="5"/>
        <v>10.996380090497738</v>
      </c>
      <c r="C52" s="12">
        <f t="shared" si="5"/>
        <v>11.222797927461141</v>
      </c>
      <c r="D52" s="12">
        <f t="shared" si="5"/>
        <v>10.718232044198896</v>
      </c>
      <c r="E52" s="12">
        <f t="shared" si="5"/>
        <v>10.502959552778691</v>
      </c>
      <c r="F52" s="12">
        <f t="shared" si="5"/>
        <v>10.409622641509435</v>
      </c>
    </row>
    <row r="53" spans="1:6">
      <c r="A53" s="7" t="s">
        <v>7</v>
      </c>
      <c r="B53" s="13">
        <f t="shared" si="5"/>
        <v>9.7752321981424153</v>
      </c>
      <c r="C53" s="13">
        <f t="shared" si="5"/>
        <v>9.8543689320388346</v>
      </c>
      <c r="D53" s="13">
        <f t="shared" si="5"/>
        <v>9.902849740932643</v>
      </c>
      <c r="E53" s="13">
        <f t="shared" si="5"/>
        <v>9.4461059190031147</v>
      </c>
      <c r="F53" s="13">
        <f t="shared" si="5"/>
        <v>9.0547604231487249</v>
      </c>
    </row>
    <row r="54" spans="1:6">
      <c r="A54" s="6" t="s">
        <v>8</v>
      </c>
      <c r="B54" s="12">
        <f t="shared" si="5"/>
        <v>10.119918699186991</v>
      </c>
      <c r="C54" s="12">
        <f t="shared" si="5"/>
        <v>10.335106382978724</v>
      </c>
      <c r="D54" s="12">
        <f t="shared" si="5"/>
        <v>10.394728485233408</v>
      </c>
      <c r="E54" s="12">
        <f t="shared" si="5"/>
        <v>10.342181467181467</v>
      </c>
      <c r="F54" s="12">
        <f t="shared" si="5"/>
        <v>10.187484641039143</v>
      </c>
    </row>
    <row r="55" spans="1:6">
      <c r="A55" s="7" t="s">
        <v>9</v>
      </c>
      <c r="B55" s="13">
        <f t="shared" si="5"/>
        <v>10.38169777242625</v>
      </c>
      <c r="C55" s="13">
        <f t="shared" si="5"/>
        <v>11.06150919467343</v>
      </c>
      <c r="D55" s="13">
        <f t="shared" si="5"/>
        <v>10.718074656188605</v>
      </c>
      <c r="E55" s="13">
        <f t="shared" si="5"/>
        <v>10.771414821944177</v>
      </c>
      <c r="F55" s="13">
        <f t="shared" si="5"/>
        <v>10.220948742438713</v>
      </c>
    </row>
    <row r="56" spans="1:6">
      <c r="A56" s="6" t="s">
        <v>10</v>
      </c>
      <c r="B56" s="12">
        <f t="shared" si="5"/>
        <v>10.383079847908744</v>
      </c>
      <c r="C56" s="12">
        <f t="shared" si="5"/>
        <v>10.343337334933974</v>
      </c>
      <c r="D56" s="12">
        <f t="shared" si="5"/>
        <v>10.468419365181148</v>
      </c>
      <c r="E56" s="12">
        <f t="shared" si="5"/>
        <v>10.265638101626697</v>
      </c>
      <c r="F56" s="12">
        <f t="shared" si="5"/>
        <v>10.119441571871768</v>
      </c>
    </row>
    <row r="57" spans="1:6">
      <c r="A57" s="7" t="s">
        <v>11</v>
      </c>
      <c r="B57" s="13">
        <f t="shared" si="5"/>
        <v>9.2430424528301884</v>
      </c>
      <c r="C57" s="13">
        <f t="shared" si="5"/>
        <v>9.1057127602776298</v>
      </c>
      <c r="D57" s="13">
        <f t="shared" si="5"/>
        <v>8.8753938408374839</v>
      </c>
      <c r="E57" s="13">
        <f t="shared" si="5"/>
        <v>8.6336145857918343</v>
      </c>
      <c r="F57" s="13">
        <f t="shared" si="5"/>
        <v>8.2685472739820565</v>
      </c>
    </row>
    <row r="58" spans="1:6">
      <c r="A58" s="6" t="s">
        <v>12</v>
      </c>
      <c r="B58" s="12">
        <f t="shared" si="5"/>
        <v>9.975393755955384</v>
      </c>
      <c r="C58" s="12">
        <f t="shared" si="5"/>
        <v>10.005526657997398</v>
      </c>
      <c r="D58" s="12">
        <f t="shared" si="5"/>
        <v>9.9324815445769445</v>
      </c>
      <c r="E58" s="12">
        <f t="shared" si="5"/>
        <v>9.636891543124662</v>
      </c>
      <c r="F58" s="12">
        <f t="shared" si="5"/>
        <v>9.5726295210166175</v>
      </c>
    </row>
    <row r="59" spans="1:6">
      <c r="A59" s="7" t="s">
        <v>13</v>
      </c>
      <c r="B59" s="13">
        <f t="shared" si="5"/>
        <v>8.6982171653825482</v>
      </c>
      <c r="C59" s="13">
        <f t="shared" si="5"/>
        <v>8.5906399545786361</v>
      </c>
      <c r="D59" s="13">
        <f t="shared" si="5"/>
        <v>8.5679449360865299</v>
      </c>
      <c r="E59" s="13">
        <f t="shared" si="5"/>
        <v>8.4732531137850966</v>
      </c>
      <c r="F59" s="13">
        <f t="shared" si="5"/>
        <v>8.8241681955670153</v>
      </c>
    </row>
    <row r="60" spans="1:6">
      <c r="A60" s="6" t="s">
        <v>14</v>
      </c>
      <c r="B60" s="12">
        <f t="shared" ref="B60:F65" si="6">B33/B13</f>
        <v>9.1155296537538568</v>
      </c>
      <c r="C60" s="12">
        <f t="shared" si="6"/>
        <v>9.4454134869957951</v>
      </c>
      <c r="D60" s="12">
        <f t="shared" si="6"/>
        <v>9.2124650066303229</v>
      </c>
      <c r="E60" s="12">
        <f t="shared" si="6"/>
        <v>8.9550902864259037</v>
      </c>
      <c r="F60" s="12">
        <f t="shared" si="6"/>
        <v>8.7691943127962091</v>
      </c>
    </row>
    <row r="61" spans="1:6">
      <c r="A61" s="7" t="s">
        <v>15</v>
      </c>
      <c r="B61" s="13">
        <f t="shared" si="6"/>
        <v>10.705081967213115</v>
      </c>
      <c r="C61" s="13">
        <f t="shared" si="6"/>
        <v>10.782909251360493</v>
      </c>
      <c r="D61" s="13">
        <f t="shared" si="6"/>
        <v>10.581103678929766</v>
      </c>
      <c r="E61" s="13">
        <f t="shared" si="6"/>
        <v>10.363920184607032</v>
      </c>
      <c r="F61" s="13">
        <f t="shared" si="6"/>
        <v>10.323272779287656</v>
      </c>
    </row>
    <row r="62" spans="1:6">
      <c r="A62" s="6" t="s">
        <v>16</v>
      </c>
      <c r="B62" s="12">
        <f t="shared" si="6"/>
        <v>10.070238095238095</v>
      </c>
      <c r="C62" s="12">
        <f t="shared" si="6"/>
        <v>10.152880775812893</v>
      </c>
      <c r="D62" s="12">
        <f t="shared" si="6"/>
        <v>10.051078320090806</v>
      </c>
      <c r="E62" s="12">
        <f t="shared" si="6"/>
        <v>9.8550420168067223</v>
      </c>
      <c r="F62" s="12">
        <f t="shared" si="6"/>
        <v>9.7288620470438651</v>
      </c>
    </row>
    <row r="63" spans="1:6">
      <c r="A63" s="7" t="s">
        <v>17</v>
      </c>
      <c r="B63" s="13">
        <f t="shared" si="6"/>
        <v>7.9122055674518199</v>
      </c>
      <c r="C63" s="13">
        <f t="shared" si="6"/>
        <v>7.961775362318841</v>
      </c>
      <c r="D63" s="13">
        <f t="shared" si="6"/>
        <v>7.7403139280747073</v>
      </c>
      <c r="E63" s="13">
        <f t="shared" si="6"/>
        <v>7.757932446264074</v>
      </c>
      <c r="F63" s="13">
        <f t="shared" si="6"/>
        <v>7.5203084274543874</v>
      </c>
    </row>
    <row r="64" spans="1:6">
      <c r="A64" s="6" t="s">
        <v>18</v>
      </c>
      <c r="B64" s="12">
        <f t="shared" si="6"/>
        <v>10.315663292488013</v>
      </c>
      <c r="C64" s="12">
        <f t="shared" si="6"/>
        <v>10.437656206609276</v>
      </c>
      <c r="D64" s="12">
        <f t="shared" si="6"/>
        <v>10.151152349595929</v>
      </c>
      <c r="E64" s="12">
        <f t="shared" si="6"/>
        <v>10.03586118251928</v>
      </c>
      <c r="F64" s="12">
        <f t="shared" si="6"/>
        <v>9.8438759689922488</v>
      </c>
    </row>
    <row r="65" spans="1:6">
      <c r="A65" s="9" t="s">
        <v>3</v>
      </c>
      <c r="B65" s="14">
        <f t="shared" si="6"/>
        <v>9.5988226651842439</v>
      </c>
      <c r="C65" s="14">
        <f t="shared" si="6"/>
        <v>9.6263121851459239</v>
      </c>
      <c r="D65" s="14">
        <f t="shared" si="6"/>
        <v>9.4937579617834391</v>
      </c>
      <c r="E65" s="14">
        <f t="shared" si="6"/>
        <v>9.3361090938031612</v>
      </c>
      <c r="F65" s="14">
        <f t="shared" si="6"/>
        <v>9.2614565867945746</v>
      </c>
    </row>
    <row r="66" spans="1:6" ht="15" customHeight="1">
      <c r="A66" s="42"/>
      <c r="B66" s="42"/>
      <c r="C66" s="42"/>
      <c r="D66" s="42"/>
      <c r="E66" s="42"/>
      <c r="F66" s="42"/>
    </row>
    <row r="67" spans="1:6">
      <c r="A67" s="11"/>
      <c r="B67" s="11"/>
      <c r="C67" s="11"/>
      <c r="D67" s="11"/>
      <c r="E67" s="11"/>
      <c r="F67" s="11"/>
    </row>
  </sheetData>
  <mergeCells count="3">
    <mergeCell ref="A66:F66"/>
    <mergeCell ref="A39:F39"/>
    <mergeCell ref="A19:F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8"/>
  <sheetViews>
    <sheetView workbookViewId="0">
      <selection activeCell="D21" sqref="D21"/>
    </sheetView>
  </sheetViews>
  <sheetFormatPr defaultColWidth="9.109375" defaultRowHeight="11.4"/>
  <cols>
    <col min="1" max="1" width="15" style="7" bestFit="1" customWidth="1"/>
    <col min="2" max="2" width="7.6640625" style="7" bestFit="1" customWidth="1"/>
    <col min="3" max="3" width="8.109375" style="7" bestFit="1" customWidth="1"/>
    <col min="4" max="4" width="6.44140625" style="7" bestFit="1" customWidth="1"/>
    <col min="5" max="16384" width="9.109375" style="7"/>
  </cols>
  <sheetData>
    <row r="1" spans="1:4" ht="13.8">
      <c r="A1" s="37" t="s">
        <v>34</v>
      </c>
      <c r="B1" s="37"/>
      <c r="C1" s="37"/>
      <c r="D1" s="36">
        <v>2013</v>
      </c>
    </row>
    <row r="2" spans="1:4" ht="12">
      <c r="A2" s="9" t="s">
        <v>0</v>
      </c>
      <c r="B2" s="9" t="s">
        <v>1</v>
      </c>
      <c r="C2" s="9" t="s">
        <v>2</v>
      </c>
      <c r="D2" s="9" t="s">
        <v>3</v>
      </c>
    </row>
    <row r="3" spans="1:4">
      <c r="A3" s="6" t="s">
        <v>4</v>
      </c>
      <c r="B3" s="2">
        <v>1856</v>
      </c>
      <c r="C3" s="2">
        <v>3345</v>
      </c>
      <c r="D3" s="2">
        <f>SUM(B3:C3)</f>
        <v>5201</v>
      </c>
    </row>
    <row r="4" spans="1:4">
      <c r="A4" s="7" t="s">
        <v>5</v>
      </c>
      <c r="B4" s="8">
        <v>1565</v>
      </c>
      <c r="C4" s="8">
        <v>1642</v>
      </c>
      <c r="D4" s="8">
        <f t="shared" ref="D4:D18" si="0">SUM(B4:C4)</f>
        <v>3207</v>
      </c>
    </row>
    <row r="5" spans="1:4">
      <c r="A5" s="6" t="s">
        <v>6</v>
      </c>
      <c r="B5" s="2">
        <v>1359</v>
      </c>
      <c r="C5" s="2">
        <v>1291</v>
      </c>
      <c r="D5" s="2">
        <f t="shared" si="0"/>
        <v>2650</v>
      </c>
    </row>
    <row r="6" spans="1:4">
      <c r="A6" s="7" t="s">
        <v>7</v>
      </c>
      <c r="B6" s="7">
        <v>620</v>
      </c>
      <c r="C6" s="7">
        <v>987</v>
      </c>
      <c r="D6" s="8">
        <f t="shared" si="0"/>
        <v>1607</v>
      </c>
    </row>
    <row r="7" spans="1:4">
      <c r="A7" s="6" t="s">
        <v>8</v>
      </c>
      <c r="B7" s="2">
        <v>2998</v>
      </c>
      <c r="C7" s="2">
        <v>2699</v>
      </c>
      <c r="D7" s="2">
        <f t="shared" si="0"/>
        <v>5697</v>
      </c>
    </row>
    <row r="8" spans="1:4">
      <c r="A8" s="7" t="s">
        <v>9</v>
      </c>
      <c r="B8" s="8">
        <v>1661</v>
      </c>
      <c r="C8" s="8">
        <v>1480</v>
      </c>
      <c r="D8" s="8">
        <f t="shared" si="0"/>
        <v>3141</v>
      </c>
    </row>
    <row r="9" spans="1:4">
      <c r="A9" s="6" t="s">
        <v>10</v>
      </c>
      <c r="B9" s="2">
        <v>3061</v>
      </c>
      <c r="C9" s="2">
        <v>2741</v>
      </c>
      <c r="D9" s="2">
        <f t="shared" si="0"/>
        <v>5802</v>
      </c>
    </row>
    <row r="10" spans="1:4">
      <c r="A10" s="7" t="s">
        <v>11</v>
      </c>
      <c r="B10" s="8">
        <v>3019</v>
      </c>
      <c r="C10" s="8">
        <v>5675</v>
      </c>
      <c r="D10" s="8">
        <f t="shared" si="0"/>
        <v>8694</v>
      </c>
    </row>
    <row r="11" spans="1:4">
      <c r="A11" s="6" t="s">
        <v>12</v>
      </c>
      <c r="B11" s="2">
        <v>7205</v>
      </c>
      <c r="C11" s="2">
        <v>8140</v>
      </c>
      <c r="D11" s="2">
        <f t="shared" si="0"/>
        <v>15345</v>
      </c>
    </row>
    <row r="12" spans="1:4">
      <c r="A12" s="7" t="s">
        <v>13</v>
      </c>
      <c r="B12" s="8">
        <v>7735</v>
      </c>
      <c r="C12" s="8">
        <v>12432</v>
      </c>
      <c r="D12" s="8">
        <f t="shared" si="0"/>
        <v>20167</v>
      </c>
    </row>
    <row r="13" spans="1:4">
      <c r="A13" s="6" t="s">
        <v>14</v>
      </c>
      <c r="B13" s="2">
        <v>2459</v>
      </c>
      <c r="C13" s="2">
        <v>3871</v>
      </c>
      <c r="D13" s="2">
        <f t="shared" si="0"/>
        <v>6330</v>
      </c>
    </row>
    <row r="14" spans="1:4">
      <c r="A14" s="7" t="s">
        <v>15</v>
      </c>
      <c r="B14" s="8">
        <v>3733</v>
      </c>
      <c r="C14" s="8">
        <v>3258</v>
      </c>
      <c r="D14" s="8">
        <f t="shared" si="0"/>
        <v>6991</v>
      </c>
    </row>
    <row r="15" spans="1:4">
      <c r="A15" s="6" t="s">
        <v>16</v>
      </c>
      <c r="B15" s="6">
        <v>739</v>
      </c>
      <c r="C15" s="6">
        <v>834</v>
      </c>
      <c r="D15" s="2">
        <f t="shared" si="0"/>
        <v>1573</v>
      </c>
    </row>
    <row r="16" spans="1:4">
      <c r="A16" s="7" t="s">
        <v>17</v>
      </c>
      <c r="B16" s="8">
        <v>2564</v>
      </c>
      <c r="C16" s="8">
        <v>2040</v>
      </c>
      <c r="D16" s="8">
        <f t="shared" si="0"/>
        <v>4604</v>
      </c>
    </row>
    <row r="17" spans="1:4">
      <c r="A17" s="6" t="s">
        <v>18</v>
      </c>
      <c r="B17" s="2">
        <v>1612</v>
      </c>
      <c r="C17" s="2">
        <v>1613</v>
      </c>
      <c r="D17" s="2">
        <f t="shared" si="0"/>
        <v>3225</v>
      </c>
    </row>
    <row r="18" spans="1:4">
      <c r="A18" s="7" t="s">
        <v>3</v>
      </c>
      <c r="B18" s="8">
        <f>SUM(B3:B17)</f>
        <v>42186</v>
      </c>
      <c r="C18" s="8">
        <f>SUM(C3:C17)</f>
        <v>52048</v>
      </c>
      <c r="D18" s="8">
        <f t="shared" si="0"/>
        <v>94234</v>
      </c>
    </row>
    <row r="21" spans="1:4" ht="13.8">
      <c r="A21" s="37" t="s">
        <v>30</v>
      </c>
      <c r="B21" s="37"/>
      <c r="C21" s="37"/>
      <c r="D21" s="36">
        <f>D1-1</f>
        <v>2012</v>
      </c>
    </row>
    <row r="22" spans="1:4" ht="12">
      <c r="A22" s="9" t="str">
        <f>A2</f>
        <v>College</v>
      </c>
      <c r="B22" s="9" t="str">
        <f t="shared" ref="B22:D22" si="1">B2</f>
        <v>Full Time</v>
      </c>
      <c r="C22" s="9" t="str">
        <f t="shared" si="1"/>
        <v>Part Time</v>
      </c>
      <c r="D22" s="9" t="str">
        <f t="shared" si="1"/>
        <v>Total</v>
      </c>
    </row>
    <row r="23" spans="1:4">
      <c r="A23" s="6" t="s">
        <v>4</v>
      </c>
      <c r="B23" s="2">
        <v>2071</v>
      </c>
      <c r="C23" s="2">
        <v>2954</v>
      </c>
      <c r="D23" s="2">
        <f>SUM(B23:C23)</f>
        <v>5025</v>
      </c>
    </row>
    <row r="24" spans="1:4">
      <c r="A24" s="7" t="s">
        <v>5</v>
      </c>
      <c r="B24" s="8">
        <v>1684</v>
      </c>
      <c r="C24" s="8">
        <v>1594</v>
      </c>
      <c r="D24" s="8">
        <f t="shared" ref="D24:D38" si="2">SUM(B24:C24)</f>
        <v>3278</v>
      </c>
    </row>
    <row r="25" spans="1:4">
      <c r="A25" s="6" t="s">
        <v>6</v>
      </c>
      <c r="B25" s="2">
        <v>1579</v>
      </c>
      <c r="C25" s="2">
        <v>1462</v>
      </c>
      <c r="D25" s="2">
        <f t="shared" si="2"/>
        <v>3041</v>
      </c>
    </row>
    <row r="26" spans="1:4">
      <c r="A26" s="7" t="s">
        <v>7</v>
      </c>
      <c r="B26" s="7">
        <v>689</v>
      </c>
      <c r="C26" s="7">
        <v>916</v>
      </c>
      <c r="D26" s="8">
        <f t="shared" si="2"/>
        <v>1605</v>
      </c>
    </row>
    <row r="27" spans="1:4">
      <c r="A27" s="6" t="s">
        <v>8</v>
      </c>
      <c r="B27" s="2">
        <v>3395</v>
      </c>
      <c r="C27" s="2">
        <v>2821</v>
      </c>
      <c r="D27" s="2">
        <f t="shared" si="2"/>
        <v>6216</v>
      </c>
    </row>
    <row r="28" spans="1:4">
      <c r="A28" s="7" t="s">
        <v>9</v>
      </c>
      <c r="B28" s="8">
        <v>1817</v>
      </c>
      <c r="C28" s="8">
        <v>1300</v>
      </c>
      <c r="D28" s="8">
        <f t="shared" si="2"/>
        <v>3117</v>
      </c>
    </row>
    <row r="29" spans="1:4">
      <c r="A29" s="6" t="s">
        <v>10</v>
      </c>
      <c r="B29" s="2">
        <v>3305</v>
      </c>
      <c r="C29" s="2">
        <v>2658</v>
      </c>
      <c r="D29" s="2">
        <f t="shared" si="2"/>
        <v>5963</v>
      </c>
    </row>
    <row r="30" spans="1:4">
      <c r="A30" s="7" t="s">
        <v>11</v>
      </c>
      <c r="B30" s="8">
        <v>3287</v>
      </c>
      <c r="C30" s="8">
        <v>5187</v>
      </c>
      <c r="D30" s="8">
        <f t="shared" si="2"/>
        <v>8474</v>
      </c>
    </row>
    <row r="31" spans="1:4">
      <c r="A31" s="6" t="s">
        <v>12</v>
      </c>
      <c r="B31" s="2">
        <v>8045</v>
      </c>
      <c r="C31" s="2">
        <v>8616</v>
      </c>
      <c r="D31" s="2">
        <f t="shared" si="2"/>
        <v>16661</v>
      </c>
    </row>
    <row r="32" spans="1:4">
      <c r="A32" s="7" t="s">
        <v>13</v>
      </c>
      <c r="B32" s="8">
        <v>8433</v>
      </c>
      <c r="C32" s="8">
        <v>15252</v>
      </c>
      <c r="D32" s="8">
        <f t="shared" si="2"/>
        <v>23685</v>
      </c>
    </row>
    <row r="33" spans="1:4">
      <c r="A33" s="6" t="s">
        <v>14</v>
      </c>
      <c r="B33" s="2">
        <v>2686</v>
      </c>
      <c r="C33" s="2">
        <v>3738</v>
      </c>
      <c r="D33" s="2">
        <f t="shared" si="2"/>
        <v>6424</v>
      </c>
    </row>
    <row r="34" spans="1:4">
      <c r="A34" s="7" t="s">
        <v>15</v>
      </c>
      <c r="B34" s="8">
        <v>3981</v>
      </c>
      <c r="C34" s="8">
        <v>3386</v>
      </c>
      <c r="D34" s="8">
        <f t="shared" si="2"/>
        <v>7367</v>
      </c>
    </row>
    <row r="35" spans="1:4">
      <c r="A35" s="6" t="s">
        <v>16</v>
      </c>
      <c r="B35" s="6">
        <v>807</v>
      </c>
      <c r="C35" s="6">
        <v>859</v>
      </c>
      <c r="D35" s="2">
        <f t="shared" si="2"/>
        <v>1666</v>
      </c>
    </row>
    <row r="36" spans="1:4">
      <c r="A36" s="7" t="s">
        <v>17</v>
      </c>
      <c r="B36" s="8">
        <v>2954</v>
      </c>
      <c r="C36" s="8">
        <v>1931</v>
      </c>
      <c r="D36" s="8">
        <f t="shared" si="2"/>
        <v>4885</v>
      </c>
    </row>
    <row r="37" spans="1:4">
      <c r="A37" s="6" t="s">
        <v>18</v>
      </c>
      <c r="B37" s="2">
        <v>1621</v>
      </c>
      <c r="C37" s="2">
        <v>1491</v>
      </c>
      <c r="D37" s="2">
        <f t="shared" si="2"/>
        <v>3112</v>
      </c>
    </row>
    <row r="38" spans="1:4">
      <c r="A38" s="7" t="s">
        <v>3</v>
      </c>
      <c r="B38" s="8">
        <f>SUM(B23:B37)</f>
        <v>46354</v>
      </c>
      <c r="C38" s="8">
        <f>SUM(C23:C37)</f>
        <v>54165</v>
      </c>
      <c r="D38" s="8">
        <f t="shared" si="2"/>
        <v>100519</v>
      </c>
    </row>
    <row r="39" spans="1:4">
      <c r="B39" s="8"/>
      <c r="C39" s="8"/>
      <c r="D39" s="8"/>
    </row>
    <row r="41" spans="1:4" ht="13.8">
      <c r="A41" s="37" t="s">
        <v>31</v>
      </c>
      <c r="B41" s="37"/>
      <c r="C41" s="37"/>
      <c r="D41" s="36">
        <f>D21-1</f>
        <v>2011</v>
      </c>
    </row>
    <row r="42" spans="1:4" ht="12">
      <c r="A42" s="9" t="str">
        <f>A2</f>
        <v>College</v>
      </c>
      <c r="B42" s="9" t="str">
        <f t="shared" ref="B42:D42" si="3">B2</f>
        <v>Full Time</v>
      </c>
      <c r="C42" s="9" t="str">
        <f t="shared" si="3"/>
        <v>Part Time</v>
      </c>
      <c r="D42" s="9" t="str">
        <f t="shared" si="3"/>
        <v>Total</v>
      </c>
    </row>
    <row r="43" spans="1:4">
      <c r="A43" s="6" t="s">
        <v>4</v>
      </c>
      <c r="B43" s="2">
        <v>2195</v>
      </c>
      <c r="C43" s="2">
        <v>2858</v>
      </c>
      <c r="D43" s="2">
        <f>SUM(B43:C43)</f>
        <v>5053</v>
      </c>
    </row>
    <row r="44" spans="1:4">
      <c r="A44" s="7" t="s">
        <v>5</v>
      </c>
      <c r="B44" s="8">
        <v>1903</v>
      </c>
      <c r="C44" s="8">
        <v>1654</v>
      </c>
      <c r="D44" s="8">
        <f t="shared" ref="D44:D58" si="4">SUM(B44:C44)</f>
        <v>3557</v>
      </c>
    </row>
    <row r="45" spans="1:4">
      <c r="A45" s="6" t="s">
        <v>6</v>
      </c>
      <c r="B45" s="2">
        <v>1770</v>
      </c>
      <c r="C45" s="2">
        <v>1488</v>
      </c>
      <c r="D45" s="2">
        <f t="shared" si="4"/>
        <v>3258</v>
      </c>
    </row>
    <row r="46" spans="1:4">
      <c r="A46" s="7" t="s">
        <v>7</v>
      </c>
      <c r="B46" s="7">
        <v>727</v>
      </c>
      <c r="C46" s="7">
        <v>817</v>
      </c>
      <c r="D46" s="8">
        <f t="shared" si="4"/>
        <v>1544</v>
      </c>
    </row>
    <row r="47" spans="1:4">
      <c r="A47" s="6" t="s">
        <v>8</v>
      </c>
      <c r="B47" s="2">
        <v>3492</v>
      </c>
      <c r="C47" s="2">
        <v>2806</v>
      </c>
      <c r="D47" s="2">
        <f t="shared" si="4"/>
        <v>6298</v>
      </c>
    </row>
    <row r="48" spans="1:4">
      <c r="A48" s="7" t="s">
        <v>9</v>
      </c>
      <c r="B48" s="8">
        <v>1795</v>
      </c>
      <c r="C48" s="8">
        <v>1259</v>
      </c>
      <c r="D48" s="8">
        <f t="shared" si="4"/>
        <v>3054</v>
      </c>
    </row>
    <row r="49" spans="1:4">
      <c r="A49" s="6" t="s">
        <v>10</v>
      </c>
      <c r="B49" s="2">
        <v>3551</v>
      </c>
      <c r="C49" s="2">
        <v>2687</v>
      </c>
      <c r="D49" s="2">
        <f t="shared" si="4"/>
        <v>6238</v>
      </c>
    </row>
    <row r="50" spans="1:4">
      <c r="A50" s="7" t="s">
        <v>11</v>
      </c>
      <c r="B50" s="8">
        <v>4125</v>
      </c>
      <c r="C50" s="8">
        <v>5714</v>
      </c>
      <c r="D50" s="8">
        <f t="shared" si="4"/>
        <v>9839</v>
      </c>
    </row>
    <row r="51" spans="1:4">
      <c r="A51" s="6" t="s">
        <v>12</v>
      </c>
      <c r="B51" s="2">
        <v>9129</v>
      </c>
      <c r="C51" s="2">
        <v>8481</v>
      </c>
      <c r="D51" s="2">
        <f t="shared" si="4"/>
        <v>17610</v>
      </c>
    </row>
    <row r="52" spans="1:4">
      <c r="A52" s="7" t="s">
        <v>13</v>
      </c>
      <c r="B52" s="8">
        <v>9508</v>
      </c>
      <c r="C52" s="8">
        <v>15917</v>
      </c>
      <c r="D52" s="8">
        <f t="shared" si="4"/>
        <v>25425</v>
      </c>
    </row>
    <row r="53" spans="1:4">
      <c r="A53" s="6" t="s">
        <v>14</v>
      </c>
      <c r="B53" s="2">
        <v>3083</v>
      </c>
      <c r="C53" s="2">
        <v>3704</v>
      </c>
      <c r="D53" s="2">
        <f t="shared" si="4"/>
        <v>6787</v>
      </c>
    </row>
    <row r="54" spans="1:4">
      <c r="A54" s="7" t="s">
        <v>15</v>
      </c>
      <c r="B54" s="8">
        <v>4071</v>
      </c>
      <c r="C54" s="8">
        <v>3105</v>
      </c>
      <c r="D54" s="8">
        <f t="shared" si="4"/>
        <v>7176</v>
      </c>
    </row>
    <row r="55" spans="1:4">
      <c r="A55" s="6" t="s">
        <v>16</v>
      </c>
      <c r="B55" s="6">
        <v>876</v>
      </c>
      <c r="C55" s="6">
        <v>886</v>
      </c>
      <c r="D55" s="2">
        <f t="shared" si="4"/>
        <v>1762</v>
      </c>
    </row>
    <row r="56" spans="1:4">
      <c r="A56" s="7" t="s">
        <v>17</v>
      </c>
      <c r="B56" s="8">
        <v>3085</v>
      </c>
      <c r="C56" s="8">
        <v>1948</v>
      </c>
      <c r="D56" s="8">
        <f t="shared" si="4"/>
        <v>5033</v>
      </c>
    </row>
    <row r="57" spans="1:4">
      <c r="A57" s="6" t="s">
        <v>18</v>
      </c>
      <c r="B57" s="2">
        <v>1797</v>
      </c>
      <c r="C57" s="2">
        <v>1544</v>
      </c>
      <c r="D57" s="2">
        <f t="shared" si="4"/>
        <v>3341</v>
      </c>
    </row>
    <row r="58" spans="1:4">
      <c r="A58" s="7" t="s">
        <v>3</v>
      </c>
      <c r="B58" s="8">
        <f>SUM(B43:B57)</f>
        <v>51107</v>
      </c>
      <c r="C58" s="8">
        <f>SUM(C43:C57)</f>
        <v>54868</v>
      </c>
      <c r="D58" s="8">
        <f t="shared" si="4"/>
        <v>105975</v>
      </c>
    </row>
    <row r="61" spans="1:4" ht="13.8">
      <c r="A61" s="37" t="s">
        <v>32</v>
      </c>
      <c r="B61" s="37"/>
      <c r="C61" s="37"/>
      <c r="D61" s="36">
        <f>D41-1</f>
        <v>2010</v>
      </c>
    </row>
    <row r="62" spans="1:4" ht="12">
      <c r="A62" s="9" t="str">
        <f>A2</f>
        <v>College</v>
      </c>
      <c r="B62" s="9" t="str">
        <f t="shared" ref="B62:D62" si="5">B2</f>
        <v>Full Time</v>
      </c>
      <c r="C62" s="9" t="str">
        <f t="shared" si="5"/>
        <v>Part Time</v>
      </c>
      <c r="D62" s="9" t="str">
        <f t="shared" si="5"/>
        <v>Total</v>
      </c>
    </row>
    <row r="63" spans="1:4">
      <c r="A63" s="6" t="s">
        <v>4</v>
      </c>
      <c r="B63" s="2">
        <v>2511</v>
      </c>
      <c r="C63" s="2">
        <v>2625</v>
      </c>
      <c r="D63" s="2">
        <f>SUM(B63:C63)</f>
        <v>5136</v>
      </c>
    </row>
    <row r="64" spans="1:4">
      <c r="A64" s="7" t="s">
        <v>5</v>
      </c>
      <c r="B64" s="8">
        <v>2028</v>
      </c>
      <c r="C64" s="8">
        <v>1716</v>
      </c>
      <c r="D64" s="8">
        <f t="shared" ref="D64:D78" si="6">SUM(B64:C64)</f>
        <v>3744</v>
      </c>
    </row>
    <row r="65" spans="1:4">
      <c r="A65" s="6" t="s">
        <v>6</v>
      </c>
      <c r="B65" s="2">
        <v>2042</v>
      </c>
      <c r="C65" s="2">
        <v>1432</v>
      </c>
      <c r="D65" s="2">
        <f t="shared" si="6"/>
        <v>3474</v>
      </c>
    </row>
    <row r="66" spans="1:4">
      <c r="A66" s="7" t="s">
        <v>7</v>
      </c>
      <c r="B66" s="7">
        <v>742</v>
      </c>
      <c r="C66" s="7">
        <v>906</v>
      </c>
      <c r="D66" s="8">
        <f t="shared" si="6"/>
        <v>1648</v>
      </c>
    </row>
    <row r="67" spans="1:4">
      <c r="A67" s="6" t="s">
        <v>8</v>
      </c>
      <c r="B67" s="2">
        <v>3401</v>
      </c>
      <c r="C67" s="2">
        <v>2803</v>
      </c>
      <c r="D67" s="2">
        <f t="shared" si="6"/>
        <v>6204</v>
      </c>
    </row>
    <row r="68" spans="1:4">
      <c r="A68" s="7" t="s">
        <v>9</v>
      </c>
      <c r="B68" s="8">
        <v>1947</v>
      </c>
      <c r="C68" s="8">
        <v>1207</v>
      </c>
      <c r="D68" s="8">
        <f t="shared" si="6"/>
        <v>3154</v>
      </c>
    </row>
    <row r="69" spans="1:4">
      <c r="A69" s="6" t="s">
        <v>10</v>
      </c>
      <c r="B69" s="2">
        <v>3787</v>
      </c>
      <c r="C69" s="2">
        <v>2877</v>
      </c>
      <c r="D69" s="2">
        <f t="shared" si="6"/>
        <v>6664</v>
      </c>
    </row>
    <row r="70" spans="1:4">
      <c r="A70" s="7" t="s">
        <v>11</v>
      </c>
      <c r="B70" s="8">
        <v>4210</v>
      </c>
      <c r="C70" s="8">
        <v>5155</v>
      </c>
      <c r="D70" s="8">
        <f t="shared" si="6"/>
        <v>9365</v>
      </c>
    </row>
    <row r="71" spans="1:4">
      <c r="A71" s="6" t="s">
        <v>12</v>
      </c>
      <c r="B71" s="2">
        <v>10011</v>
      </c>
      <c r="C71" s="2">
        <v>8445</v>
      </c>
      <c r="D71" s="2">
        <f t="shared" si="6"/>
        <v>18456</v>
      </c>
    </row>
    <row r="72" spans="1:4">
      <c r="A72" s="7" t="s">
        <v>13</v>
      </c>
      <c r="B72" s="8">
        <v>9629</v>
      </c>
      <c r="C72" s="8">
        <v>15029</v>
      </c>
      <c r="D72" s="8">
        <f t="shared" si="6"/>
        <v>24658</v>
      </c>
    </row>
    <row r="73" spans="1:4">
      <c r="A73" s="6" t="s">
        <v>14</v>
      </c>
      <c r="B73" s="2">
        <v>3041</v>
      </c>
      <c r="C73" s="2">
        <v>3380</v>
      </c>
      <c r="D73" s="2">
        <f t="shared" si="6"/>
        <v>6421</v>
      </c>
    </row>
    <row r="74" spans="1:4">
      <c r="A74" s="7" t="s">
        <v>15</v>
      </c>
      <c r="B74" s="8">
        <v>3982</v>
      </c>
      <c r="C74" s="8">
        <v>2817</v>
      </c>
      <c r="D74" s="8">
        <f t="shared" si="6"/>
        <v>6799</v>
      </c>
    </row>
    <row r="75" spans="1:4">
      <c r="A75" s="6" t="s">
        <v>16</v>
      </c>
      <c r="B75" s="6">
        <v>903</v>
      </c>
      <c r="C75" s="6">
        <v>850</v>
      </c>
      <c r="D75" s="2">
        <f t="shared" si="6"/>
        <v>1753</v>
      </c>
    </row>
    <row r="76" spans="1:4">
      <c r="A76" s="7" t="s">
        <v>17</v>
      </c>
      <c r="B76" s="8">
        <v>3557</v>
      </c>
      <c r="C76" s="8">
        <v>1963</v>
      </c>
      <c r="D76" s="8">
        <f t="shared" si="6"/>
        <v>5520</v>
      </c>
    </row>
    <row r="77" spans="1:4">
      <c r="A77" s="6" t="s">
        <v>18</v>
      </c>
      <c r="B77" s="2">
        <v>2092</v>
      </c>
      <c r="C77" s="2">
        <v>1509</v>
      </c>
      <c r="D77" s="2">
        <f t="shared" si="6"/>
        <v>3601</v>
      </c>
    </row>
    <row r="78" spans="1:4">
      <c r="A78" s="7" t="s">
        <v>3</v>
      </c>
      <c r="B78" s="8">
        <f>SUM(B63:B77)</f>
        <v>53883</v>
      </c>
      <c r="C78" s="8">
        <f>SUM(C63:C77)</f>
        <v>52714</v>
      </c>
      <c r="D78" s="8">
        <f t="shared" si="6"/>
        <v>106597</v>
      </c>
    </row>
    <row r="81" spans="1:4" ht="13.8">
      <c r="A81" s="37" t="s">
        <v>33</v>
      </c>
      <c r="B81" s="37"/>
      <c r="C81" s="37"/>
      <c r="D81" s="36">
        <f>D61-1</f>
        <v>2009</v>
      </c>
    </row>
    <row r="82" spans="1:4" ht="12">
      <c r="A82" s="9" t="str">
        <f>A2</f>
        <v>College</v>
      </c>
      <c r="B82" s="9" t="str">
        <f t="shared" ref="B82:D82" si="7">B2</f>
        <v>Full Time</v>
      </c>
      <c r="C82" s="9" t="str">
        <f t="shared" si="7"/>
        <v>Part Time</v>
      </c>
      <c r="D82" s="9" t="str">
        <f t="shared" si="7"/>
        <v>Total</v>
      </c>
    </row>
    <row r="83" spans="1:4">
      <c r="A83" s="6" t="s">
        <v>4</v>
      </c>
      <c r="B83" s="2">
        <v>2564</v>
      </c>
      <c r="C83" s="2">
        <v>2825</v>
      </c>
      <c r="D83" s="2">
        <f>SUM(B83:C83)</f>
        <v>5389</v>
      </c>
    </row>
    <row r="84" spans="1:4">
      <c r="A84" s="7" t="s">
        <v>5</v>
      </c>
      <c r="B84" s="8">
        <v>2010</v>
      </c>
      <c r="C84" s="8">
        <v>1719</v>
      </c>
      <c r="D84" s="8">
        <f t="shared" ref="D84:D98" si="8">SUM(B84:C84)</f>
        <v>3729</v>
      </c>
    </row>
    <row r="85" spans="1:4">
      <c r="A85" s="6" t="s">
        <v>6</v>
      </c>
      <c r="B85" s="2">
        <v>1859</v>
      </c>
      <c r="C85" s="2">
        <v>1456</v>
      </c>
      <c r="D85" s="2">
        <f t="shared" si="8"/>
        <v>3315</v>
      </c>
    </row>
    <row r="86" spans="1:4">
      <c r="A86" s="7" t="s">
        <v>7</v>
      </c>
      <c r="B86" s="7">
        <v>720</v>
      </c>
      <c r="C86" s="7">
        <v>895</v>
      </c>
      <c r="D86" s="8">
        <f t="shared" si="8"/>
        <v>1615</v>
      </c>
    </row>
    <row r="87" spans="1:4">
      <c r="A87" s="6" t="s">
        <v>8</v>
      </c>
      <c r="B87" s="2">
        <v>3064</v>
      </c>
      <c r="C87" s="2">
        <v>2840</v>
      </c>
      <c r="D87" s="2">
        <f t="shared" si="8"/>
        <v>5904</v>
      </c>
    </row>
    <row r="88" spans="1:4">
      <c r="A88" s="7" t="s">
        <v>9</v>
      </c>
      <c r="B88" s="8">
        <v>1847</v>
      </c>
      <c r="C88" s="8">
        <v>1475</v>
      </c>
      <c r="D88" s="8">
        <f t="shared" si="8"/>
        <v>3322</v>
      </c>
    </row>
    <row r="89" spans="1:4">
      <c r="A89" s="6" t="s">
        <v>10</v>
      </c>
      <c r="B89" s="2">
        <v>3672</v>
      </c>
      <c r="C89" s="2">
        <v>2640</v>
      </c>
      <c r="D89" s="2">
        <f t="shared" si="8"/>
        <v>6312</v>
      </c>
    </row>
    <row r="90" spans="1:4">
      <c r="A90" s="7" t="s">
        <v>11</v>
      </c>
      <c r="B90" s="8">
        <v>3969</v>
      </c>
      <c r="C90" s="8">
        <v>4511</v>
      </c>
      <c r="D90" s="8">
        <f t="shared" si="8"/>
        <v>8480</v>
      </c>
    </row>
    <row r="91" spans="1:4">
      <c r="A91" s="6" t="s">
        <v>12</v>
      </c>
      <c r="B91" s="2">
        <v>9723</v>
      </c>
      <c r="C91" s="2">
        <v>8118</v>
      </c>
      <c r="D91" s="2">
        <f t="shared" si="8"/>
        <v>17841</v>
      </c>
    </row>
    <row r="92" spans="1:4">
      <c r="A92" s="7" t="s">
        <v>13</v>
      </c>
      <c r="B92" s="8">
        <v>8947</v>
      </c>
      <c r="C92" s="8">
        <v>13377</v>
      </c>
      <c r="D92" s="8">
        <f t="shared" si="8"/>
        <v>22324</v>
      </c>
    </row>
    <row r="93" spans="1:4">
      <c r="A93" s="6" t="s">
        <v>14</v>
      </c>
      <c r="B93" s="2">
        <v>2536</v>
      </c>
      <c r="C93" s="2">
        <v>3298</v>
      </c>
      <c r="D93" s="2">
        <f t="shared" si="8"/>
        <v>5834</v>
      </c>
    </row>
    <row r="94" spans="1:4">
      <c r="A94" s="7" t="s">
        <v>15</v>
      </c>
      <c r="B94" s="8">
        <v>3574</v>
      </c>
      <c r="C94" s="8">
        <v>2526</v>
      </c>
      <c r="D94" s="8">
        <f t="shared" si="8"/>
        <v>6100</v>
      </c>
    </row>
    <row r="95" spans="1:4">
      <c r="A95" s="6" t="s">
        <v>16</v>
      </c>
      <c r="B95" s="6">
        <v>839</v>
      </c>
      <c r="C95" s="6">
        <v>841</v>
      </c>
      <c r="D95" s="2">
        <f t="shared" si="8"/>
        <v>1680</v>
      </c>
    </row>
    <row r="96" spans="1:4">
      <c r="A96" s="7" t="s">
        <v>17</v>
      </c>
      <c r="B96" s="8">
        <v>3272</v>
      </c>
      <c r="C96" s="8">
        <v>1865</v>
      </c>
      <c r="D96" s="8">
        <f t="shared" si="8"/>
        <v>5137</v>
      </c>
    </row>
    <row r="97" spans="1:4">
      <c r="A97" s="6" t="s">
        <v>18</v>
      </c>
      <c r="B97" s="2">
        <v>2087</v>
      </c>
      <c r="C97" s="2">
        <v>1667</v>
      </c>
      <c r="D97" s="2">
        <f t="shared" si="8"/>
        <v>3754</v>
      </c>
    </row>
    <row r="98" spans="1:4">
      <c r="A98" s="7" t="s">
        <v>3</v>
      </c>
      <c r="B98" s="8">
        <f>SUM(B83:B97)</f>
        <v>50683</v>
      </c>
      <c r="C98" s="8">
        <f>SUM(C83:C97)</f>
        <v>50053</v>
      </c>
      <c r="D98" s="8">
        <f t="shared" si="8"/>
        <v>100736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8"/>
  <sheetViews>
    <sheetView workbookViewId="0">
      <selection activeCell="C20" sqref="C20"/>
    </sheetView>
  </sheetViews>
  <sheetFormatPr defaultColWidth="9.109375" defaultRowHeight="11.4"/>
  <cols>
    <col min="1" max="1" width="15" style="7" bestFit="1" customWidth="1"/>
    <col min="2" max="2" width="12.44140625" style="8" bestFit="1" customWidth="1"/>
    <col min="3" max="3" width="11.5546875" style="8" bestFit="1" customWidth="1"/>
    <col min="4" max="4" width="8.109375" style="8" customWidth="1"/>
    <col min="5" max="5" width="10.6640625" style="8" bestFit="1" customWidth="1"/>
    <col min="6" max="16384" width="9.109375" style="7"/>
  </cols>
  <sheetData>
    <row r="1" spans="1:6" ht="13.8">
      <c r="A1" s="37" t="s">
        <v>35</v>
      </c>
      <c r="B1" s="37"/>
      <c r="C1" s="37"/>
      <c r="D1" s="37"/>
      <c r="E1" s="39">
        <v>2013</v>
      </c>
    </row>
    <row r="2" spans="1:6" ht="12">
      <c r="A2" s="9" t="s">
        <v>0</v>
      </c>
      <c r="B2" s="10" t="s">
        <v>22</v>
      </c>
      <c r="C2" s="10" t="s">
        <v>23</v>
      </c>
      <c r="D2" s="10" t="s">
        <v>24</v>
      </c>
      <c r="E2" s="10" t="s">
        <v>25</v>
      </c>
      <c r="F2" s="10" t="s">
        <v>3</v>
      </c>
    </row>
    <row r="3" spans="1:6">
      <c r="A3" s="6" t="s">
        <v>4</v>
      </c>
      <c r="B3" s="2">
        <v>3280</v>
      </c>
      <c r="C3" s="6">
        <v>0</v>
      </c>
      <c r="D3" s="2">
        <v>1921</v>
      </c>
      <c r="E3" s="2">
        <v>0</v>
      </c>
      <c r="F3" s="2">
        <f>SUM(B3:E3)</f>
        <v>5201</v>
      </c>
    </row>
    <row r="4" spans="1:6">
      <c r="A4" s="7" t="s">
        <v>5</v>
      </c>
      <c r="B4" s="8">
        <v>2371</v>
      </c>
      <c r="C4" s="7">
        <v>95</v>
      </c>
      <c r="D4" s="8">
        <v>679</v>
      </c>
      <c r="E4" s="8">
        <v>62</v>
      </c>
      <c r="F4" s="8">
        <f t="shared" ref="F4:F18" si="0">SUM(B4:E4)</f>
        <v>3207</v>
      </c>
    </row>
    <row r="5" spans="1:6">
      <c r="A5" s="6" t="s">
        <v>6</v>
      </c>
      <c r="B5" s="2">
        <v>1193</v>
      </c>
      <c r="C5" s="6">
        <v>546</v>
      </c>
      <c r="D5" s="2">
        <v>888</v>
      </c>
      <c r="E5" s="2">
        <v>23</v>
      </c>
      <c r="F5" s="2">
        <f t="shared" si="0"/>
        <v>2650</v>
      </c>
    </row>
    <row r="6" spans="1:6">
      <c r="A6" s="7" t="s">
        <v>7</v>
      </c>
      <c r="B6" s="8">
        <v>988</v>
      </c>
      <c r="C6" s="7">
        <v>51</v>
      </c>
      <c r="D6" s="8">
        <v>568</v>
      </c>
      <c r="E6" s="8">
        <v>0</v>
      </c>
      <c r="F6" s="8">
        <f t="shared" si="0"/>
        <v>1607</v>
      </c>
    </row>
    <row r="7" spans="1:6">
      <c r="A7" s="6" t="s">
        <v>8</v>
      </c>
      <c r="B7" s="2">
        <v>4211</v>
      </c>
      <c r="C7" s="6">
        <v>299</v>
      </c>
      <c r="D7" s="2">
        <v>1186</v>
      </c>
      <c r="E7" s="2">
        <v>1</v>
      </c>
      <c r="F7" s="2">
        <f t="shared" si="0"/>
        <v>5697</v>
      </c>
    </row>
    <row r="8" spans="1:6">
      <c r="A8" s="7" t="s">
        <v>9</v>
      </c>
      <c r="B8" s="8">
        <v>2558</v>
      </c>
      <c r="C8" s="7">
        <v>147</v>
      </c>
      <c r="D8" s="8">
        <v>436</v>
      </c>
      <c r="E8" s="8">
        <v>0</v>
      </c>
      <c r="F8" s="8">
        <f t="shared" si="0"/>
        <v>3141</v>
      </c>
    </row>
    <row r="9" spans="1:6">
      <c r="A9" s="6" t="s">
        <v>10</v>
      </c>
      <c r="B9" s="2">
        <v>3847</v>
      </c>
      <c r="C9" s="6">
        <v>0</v>
      </c>
      <c r="D9" s="2">
        <v>1955</v>
      </c>
      <c r="E9" s="2">
        <v>0</v>
      </c>
      <c r="F9" s="2">
        <f t="shared" si="0"/>
        <v>5802</v>
      </c>
    </row>
    <row r="10" spans="1:6">
      <c r="A10" s="7" t="s">
        <v>11</v>
      </c>
      <c r="B10" s="8">
        <v>5310</v>
      </c>
      <c r="C10" s="7">
        <v>0</v>
      </c>
      <c r="D10" s="8">
        <v>3382</v>
      </c>
      <c r="E10" s="8">
        <v>2</v>
      </c>
      <c r="F10" s="8">
        <f t="shared" si="0"/>
        <v>8694</v>
      </c>
    </row>
    <row r="11" spans="1:6">
      <c r="A11" s="6" t="s">
        <v>12</v>
      </c>
      <c r="B11" s="2">
        <v>9619</v>
      </c>
      <c r="C11" s="6">
        <v>134</v>
      </c>
      <c r="D11" s="2">
        <v>5591</v>
      </c>
      <c r="E11" s="2">
        <v>1</v>
      </c>
      <c r="F11" s="2">
        <f t="shared" si="0"/>
        <v>15345</v>
      </c>
    </row>
    <row r="12" spans="1:6">
      <c r="A12" s="7" t="s">
        <v>13</v>
      </c>
      <c r="B12" s="8">
        <v>14553</v>
      </c>
      <c r="C12" s="8">
        <v>1907</v>
      </c>
      <c r="D12" s="8">
        <v>3707</v>
      </c>
      <c r="E12" s="8">
        <v>0</v>
      </c>
      <c r="F12" s="8">
        <f t="shared" si="0"/>
        <v>20167</v>
      </c>
    </row>
    <row r="13" spans="1:6">
      <c r="A13" s="6" t="s">
        <v>14</v>
      </c>
      <c r="B13" s="2">
        <v>4062</v>
      </c>
      <c r="C13" s="6">
        <v>1</v>
      </c>
      <c r="D13" s="2">
        <v>2267</v>
      </c>
      <c r="E13" s="2">
        <v>0</v>
      </c>
      <c r="F13" s="2">
        <f t="shared" si="0"/>
        <v>6330</v>
      </c>
    </row>
    <row r="14" spans="1:6">
      <c r="A14" s="7" t="s">
        <v>15</v>
      </c>
      <c r="B14" s="8">
        <v>4634</v>
      </c>
      <c r="C14" s="7">
        <v>0</v>
      </c>
      <c r="D14" s="8">
        <v>2357</v>
      </c>
      <c r="E14" s="8">
        <v>0</v>
      </c>
      <c r="F14" s="8">
        <f t="shared" si="0"/>
        <v>6991</v>
      </c>
    </row>
    <row r="15" spans="1:6">
      <c r="A15" s="6" t="s">
        <v>16</v>
      </c>
      <c r="B15" s="2">
        <v>1050</v>
      </c>
      <c r="C15" s="6">
        <v>7</v>
      </c>
      <c r="D15" s="2">
        <v>516</v>
      </c>
      <c r="E15" s="2">
        <v>0</v>
      </c>
      <c r="F15" s="2">
        <f t="shared" si="0"/>
        <v>1573</v>
      </c>
    </row>
    <row r="16" spans="1:6">
      <c r="A16" s="7" t="s">
        <v>17</v>
      </c>
      <c r="B16" s="8">
        <v>1845</v>
      </c>
      <c r="C16" s="7">
        <v>0</v>
      </c>
      <c r="D16" s="8">
        <v>2759</v>
      </c>
      <c r="E16" s="8">
        <v>0</v>
      </c>
      <c r="F16" s="8">
        <f t="shared" si="0"/>
        <v>4604</v>
      </c>
    </row>
    <row r="17" spans="1:6">
      <c r="A17" s="6" t="s">
        <v>18</v>
      </c>
      <c r="B17" s="2">
        <v>2345</v>
      </c>
      <c r="C17" s="6">
        <v>216</v>
      </c>
      <c r="D17" s="2">
        <v>664</v>
      </c>
      <c r="E17" s="2">
        <v>0</v>
      </c>
      <c r="F17" s="2">
        <f t="shared" si="0"/>
        <v>3225</v>
      </c>
    </row>
    <row r="18" spans="1:6">
      <c r="A18" s="7" t="s">
        <v>3</v>
      </c>
      <c r="B18" s="8">
        <f>SUM(B3:B17)</f>
        <v>61866</v>
      </c>
      <c r="C18" s="8">
        <f t="shared" ref="C18:E18" si="1">SUM(C3:C17)</f>
        <v>3403</v>
      </c>
      <c r="D18" s="8">
        <f t="shared" si="1"/>
        <v>28876</v>
      </c>
      <c r="E18" s="8">
        <f t="shared" si="1"/>
        <v>89</v>
      </c>
      <c r="F18" s="8">
        <f t="shared" si="0"/>
        <v>94234</v>
      </c>
    </row>
    <row r="21" spans="1:6" ht="13.8">
      <c r="A21" s="37" t="s">
        <v>36</v>
      </c>
      <c r="B21" s="37"/>
      <c r="C21" s="37"/>
      <c r="D21" s="37"/>
      <c r="E21" s="39">
        <f>E1-1</f>
        <v>2012</v>
      </c>
    </row>
    <row r="22" spans="1:6" ht="12">
      <c r="A22" s="9" t="str">
        <f>A2</f>
        <v>College</v>
      </c>
      <c r="B22" s="9" t="str">
        <f t="shared" ref="B22:E22" si="2">B2</f>
        <v>College Parallel</v>
      </c>
      <c r="C22" s="9" t="str">
        <f t="shared" si="2"/>
        <v>Career Option</v>
      </c>
      <c r="D22" s="9" t="str">
        <f t="shared" si="2"/>
        <v>CTE</v>
      </c>
      <c r="E22" s="9" t="str">
        <f t="shared" si="2"/>
        <v>Combination</v>
      </c>
      <c r="F22" s="10" t="s">
        <v>3</v>
      </c>
    </row>
    <row r="23" spans="1:6">
      <c r="A23" s="6" t="str">
        <f>A3</f>
        <v>Northeast</v>
      </c>
      <c r="B23" s="2">
        <v>2992</v>
      </c>
      <c r="C23" s="2">
        <v>0</v>
      </c>
      <c r="D23" s="2">
        <v>2033</v>
      </c>
      <c r="E23" s="2">
        <v>0</v>
      </c>
      <c r="F23" s="2">
        <f>SUM(B23:E23)</f>
        <v>5025</v>
      </c>
    </row>
    <row r="24" spans="1:6">
      <c r="A24" s="7" t="str">
        <f t="shared" ref="A24:A38" si="3">A4</f>
        <v>North Iowa Area</v>
      </c>
      <c r="B24" s="8">
        <v>2273</v>
      </c>
      <c r="C24" s="8">
        <v>275</v>
      </c>
      <c r="D24" s="8">
        <v>728</v>
      </c>
      <c r="E24" s="8">
        <v>2</v>
      </c>
      <c r="F24" s="8">
        <f t="shared" ref="F24:F38" si="4">SUM(B24:E24)</f>
        <v>3278</v>
      </c>
    </row>
    <row r="25" spans="1:6">
      <c r="A25" s="6" t="str">
        <f t="shared" si="3"/>
        <v>Iowa Lakes</v>
      </c>
      <c r="B25" s="2">
        <v>1415</v>
      </c>
      <c r="C25" s="2">
        <v>553</v>
      </c>
      <c r="D25" s="2">
        <v>1009</v>
      </c>
      <c r="E25" s="2">
        <v>64</v>
      </c>
      <c r="F25" s="2">
        <f t="shared" si="4"/>
        <v>3041</v>
      </c>
    </row>
    <row r="26" spans="1:6">
      <c r="A26" s="7" t="str">
        <f t="shared" si="3"/>
        <v>Northwest Iowa</v>
      </c>
      <c r="B26" s="8">
        <v>962</v>
      </c>
      <c r="C26" s="8">
        <v>55</v>
      </c>
      <c r="D26" s="8">
        <v>588</v>
      </c>
      <c r="E26" s="8">
        <v>0</v>
      </c>
      <c r="F26" s="8">
        <f t="shared" si="4"/>
        <v>1605</v>
      </c>
    </row>
    <row r="27" spans="1:6">
      <c r="A27" s="6" t="str">
        <f t="shared" si="3"/>
        <v>Iowa Central</v>
      </c>
      <c r="B27" s="2">
        <v>4456</v>
      </c>
      <c r="C27" s="2">
        <v>300</v>
      </c>
      <c r="D27" s="2">
        <v>1459</v>
      </c>
      <c r="E27" s="2">
        <v>1</v>
      </c>
      <c r="F27" s="2">
        <f t="shared" si="4"/>
        <v>6216</v>
      </c>
    </row>
    <row r="28" spans="1:6">
      <c r="A28" s="7" t="str">
        <f t="shared" si="3"/>
        <v>Iowa Valley</v>
      </c>
      <c r="B28" s="8">
        <v>2514</v>
      </c>
      <c r="C28" s="8">
        <v>160</v>
      </c>
      <c r="D28" s="8">
        <v>443</v>
      </c>
      <c r="E28" s="8">
        <v>0</v>
      </c>
      <c r="F28" s="8">
        <f t="shared" si="4"/>
        <v>3117</v>
      </c>
    </row>
    <row r="29" spans="1:6">
      <c r="A29" s="6" t="str">
        <f t="shared" si="3"/>
        <v>Hawkeye</v>
      </c>
      <c r="B29" s="2">
        <v>3930</v>
      </c>
      <c r="C29" s="2">
        <v>0</v>
      </c>
      <c r="D29" s="2">
        <v>2033</v>
      </c>
      <c r="E29" s="2">
        <v>0</v>
      </c>
      <c r="F29" s="2">
        <f t="shared" si="4"/>
        <v>5963</v>
      </c>
    </row>
    <row r="30" spans="1:6">
      <c r="A30" s="7" t="str">
        <f t="shared" si="3"/>
        <v>Eastern Iowa</v>
      </c>
      <c r="B30" s="8">
        <v>5237</v>
      </c>
      <c r="C30" s="8">
        <v>0</v>
      </c>
      <c r="D30" s="8">
        <v>3231</v>
      </c>
      <c r="E30" s="8">
        <v>6</v>
      </c>
      <c r="F30" s="8">
        <f t="shared" si="4"/>
        <v>8474</v>
      </c>
    </row>
    <row r="31" spans="1:6">
      <c r="A31" s="6" t="str">
        <f t="shared" si="3"/>
        <v>Kirkwood</v>
      </c>
      <c r="B31" s="2">
        <v>10003</v>
      </c>
      <c r="C31" s="2">
        <v>503</v>
      </c>
      <c r="D31" s="2">
        <v>6155</v>
      </c>
      <c r="E31" s="2">
        <v>0</v>
      </c>
      <c r="F31" s="2">
        <f t="shared" si="4"/>
        <v>16661</v>
      </c>
    </row>
    <row r="32" spans="1:6">
      <c r="A32" s="7" t="str">
        <f t="shared" si="3"/>
        <v>Des Moines Area</v>
      </c>
      <c r="B32" s="8">
        <v>17579</v>
      </c>
      <c r="C32" s="8">
        <v>2365</v>
      </c>
      <c r="D32" s="8">
        <v>3741</v>
      </c>
      <c r="E32" s="8">
        <v>0</v>
      </c>
      <c r="F32" s="8">
        <f t="shared" si="4"/>
        <v>23685</v>
      </c>
    </row>
    <row r="33" spans="1:6">
      <c r="A33" s="6" t="str">
        <f t="shared" si="3"/>
        <v>Western Iowa Tech</v>
      </c>
      <c r="B33" s="2">
        <v>3990</v>
      </c>
      <c r="C33" s="2">
        <v>2</v>
      </c>
      <c r="D33" s="2">
        <v>2432</v>
      </c>
      <c r="E33" s="2">
        <v>0</v>
      </c>
      <c r="F33" s="2">
        <f t="shared" si="4"/>
        <v>6424</v>
      </c>
    </row>
    <row r="34" spans="1:6">
      <c r="A34" s="7" t="str">
        <f t="shared" si="3"/>
        <v>Iowa Western</v>
      </c>
      <c r="B34" s="8">
        <v>4963</v>
      </c>
      <c r="C34" s="8">
        <v>0</v>
      </c>
      <c r="D34" s="8">
        <v>2404</v>
      </c>
      <c r="E34" s="8">
        <v>0</v>
      </c>
      <c r="F34" s="8">
        <f t="shared" si="4"/>
        <v>7367</v>
      </c>
    </row>
    <row r="35" spans="1:6">
      <c r="A35" s="6" t="str">
        <f t="shared" si="3"/>
        <v>Southwestern</v>
      </c>
      <c r="B35" s="2">
        <v>1159</v>
      </c>
      <c r="C35" s="2">
        <v>70</v>
      </c>
      <c r="D35" s="2">
        <v>437</v>
      </c>
      <c r="E35" s="2">
        <v>0</v>
      </c>
      <c r="F35" s="2">
        <f t="shared" si="4"/>
        <v>1666</v>
      </c>
    </row>
    <row r="36" spans="1:6">
      <c r="A36" s="7" t="str">
        <f t="shared" si="3"/>
        <v>Indian Hills</v>
      </c>
      <c r="B36" s="8">
        <v>2123</v>
      </c>
      <c r="C36" s="8">
        <v>10</v>
      </c>
      <c r="D36" s="8">
        <v>2752</v>
      </c>
      <c r="E36" s="8">
        <v>0</v>
      </c>
      <c r="F36" s="8">
        <f t="shared" si="4"/>
        <v>4885</v>
      </c>
    </row>
    <row r="37" spans="1:6">
      <c r="A37" s="6" t="str">
        <f t="shared" si="3"/>
        <v>Southeastern</v>
      </c>
      <c r="B37" s="2">
        <v>2168</v>
      </c>
      <c r="C37" s="2">
        <v>254</v>
      </c>
      <c r="D37" s="2">
        <v>690</v>
      </c>
      <c r="E37" s="2">
        <v>0</v>
      </c>
      <c r="F37" s="2">
        <f t="shared" si="4"/>
        <v>3112</v>
      </c>
    </row>
    <row r="38" spans="1:6">
      <c r="A38" s="7" t="str">
        <f t="shared" si="3"/>
        <v>Total</v>
      </c>
      <c r="B38" s="8">
        <f>SUM(B23:B37)</f>
        <v>65764</v>
      </c>
      <c r="C38" s="8">
        <f t="shared" ref="C38:E38" si="5">SUM(C23:C37)</f>
        <v>4547</v>
      </c>
      <c r="D38" s="8">
        <f t="shared" si="5"/>
        <v>30135</v>
      </c>
      <c r="E38" s="8">
        <f t="shared" si="5"/>
        <v>73</v>
      </c>
      <c r="F38" s="8">
        <f t="shared" si="4"/>
        <v>100519</v>
      </c>
    </row>
    <row r="41" spans="1:6" ht="14.4">
      <c r="A41" s="37" t="s">
        <v>37</v>
      </c>
      <c r="B41" s="38"/>
      <c r="C41" s="38"/>
      <c r="D41" s="38"/>
      <c r="E41" s="33">
        <f>E21-1</f>
        <v>2011</v>
      </c>
    </row>
    <row r="42" spans="1:6" ht="12">
      <c r="A42" s="9" t="str">
        <f>A2</f>
        <v>College</v>
      </c>
      <c r="B42" s="9" t="str">
        <f t="shared" ref="B42:E42" si="6">B2</f>
        <v>College Parallel</v>
      </c>
      <c r="C42" s="9" t="str">
        <f t="shared" si="6"/>
        <v>Career Option</v>
      </c>
      <c r="D42" s="9" t="str">
        <f t="shared" si="6"/>
        <v>CTE</v>
      </c>
      <c r="E42" s="9" t="str">
        <f t="shared" si="6"/>
        <v>Combination</v>
      </c>
      <c r="F42" s="10" t="s">
        <v>3</v>
      </c>
    </row>
    <row r="43" spans="1:6">
      <c r="A43" s="6" t="str">
        <f>A3</f>
        <v>Northeast</v>
      </c>
      <c r="B43" s="2">
        <v>2948</v>
      </c>
      <c r="C43" s="2">
        <v>0</v>
      </c>
      <c r="D43" s="2">
        <v>2105</v>
      </c>
      <c r="E43" s="2">
        <v>0</v>
      </c>
      <c r="F43" s="2">
        <f>SUM(B43:E43)</f>
        <v>5053</v>
      </c>
    </row>
    <row r="44" spans="1:6">
      <c r="A44" s="7" t="str">
        <f t="shared" ref="A44:A58" si="7">A4</f>
        <v>North Iowa Area</v>
      </c>
      <c r="B44" s="8">
        <v>2269</v>
      </c>
      <c r="C44" s="8">
        <v>497</v>
      </c>
      <c r="D44" s="8">
        <v>790</v>
      </c>
      <c r="E44" s="8">
        <v>1</v>
      </c>
      <c r="F44" s="8">
        <f t="shared" ref="F44:F58" si="8">SUM(B44:E44)</f>
        <v>3557</v>
      </c>
    </row>
    <row r="45" spans="1:6">
      <c r="A45" s="6" t="str">
        <f t="shared" si="7"/>
        <v>Iowa Lakes</v>
      </c>
      <c r="B45" s="2">
        <v>1476</v>
      </c>
      <c r="C45" s="2">
        <v>620</v>
      </c>
      <c r="D45" s="2">
        <v>1147</v>
      </c>
      <c r="E45" s="2">
        <v>15</v>
      </c>
      <c r="F45" s="2">
        <f t="shared" si="8"/>
        <v>3258</v>
      </c>
    </row>
    <row r="46" spans="1:6">
      <c r="A46" s="7" t="str">
        <f t="shared" si="7"/>
        <v>Northwest Iowa</v>
      </c>
      <c r="B46" s="8">
        <v>820</v>
      </c>
      <c r="C46" s="8">
        <v>64</v>
      </c>
      <c r="D46" s="8">
        <v>658</v>
      </c>
      <c r="E46" s="8">
        <v>2</v>
      </c>
      <c r="F46" s="8">
        <f t="shared" si="8"/>
        <v>1544</v>
      </c>
    </row>
    <row r="47" spans="1:6">
      <c r="A47" s="6" t="str">
        <f t="shared" si="7"/>
        <v>Iowa Central</v>
      </c>
      <c r="B47" s="2">
        <v>4345</v>
      </c>
      <c r="C47" s="2">
        <v>321</v>
      </c>
      <c r="D47" s="2">
        <v>1624</v>
      </c>
      <c r="E47" s="2">
        <v>3</v>
      </c>
      <c r="F47" s="2">
        <f t="shared" si="8"/>
        <v>6293</v>
      </c>
    </row>
    <row r="48" spans="1:6">
      <c r="A48" s="7" t="str">
        <f t="shared" si="7"/>
        <v>Iowa Valley</v>
      </c>
      <c r="B48" s="8">
        <v>2472</v>
      </c>
      <c r="C48" s="8">
        <v>154</v>
      </c>
      <c r="D48" s="8">
        <v>428</v>
      </c>
      <c r="E48" s="8">
        <v>0</v>
      </c>
      <c r="F48" s="8">
        <f t="shared" si="8"/>
        <v>3054</v>
      </c>
    </row>
    <row r="49" spans="1:6">
      <c r="A49" s="6" t="str">
        <f t="shared" si="7"/>
        <v>Hawkeye</v>
      </c>
      <c r="B49" s="2">
        <v>4067</v>
      </c>
      <c r="C49" s="2">
        <v>0</v>
      </c>
      <c r="D49" s="2">
        <v>2170</v>
      </c>
      <c r="E49" s="2">
        <v>1</v>
      </c>
      <c r="F49" s="2">
        <f t="shared" si="8"/>
        <v>6238</v>
      </c>
    </row>
    <row r="50" spans="1:6">
      <c r="A50" s="7" t="str">
        <f t="shared" si="7"/>
        <v>Eastern Iowa</v>
      </c>
      <c r="B50" s="8">
        <v>6119</v>
      </c>
      <c r="C50" s="8">
        <v>8</v>
      </c>
      <c r="D50" s="8">
        <v>3709</v>
      </c>
      <c r="E50" s="8">
        <v>3</v>
      </c>
      <c r="F50" s="8">
        <f t="shared" si="8"/>
        <v>9839</v>
      </c>
    </row>
    <row r="51" spans="1:6">
      <c r="A51" s="6" t="str">
        <f t="shared" si="7"/>
        <v>Kirkwood</v>
      </c>
      <c r="B51" s="2">
        <v>10280</v>
      </c>
      <c r="C51" s="2">
        <v>544</v>
      </c>
      <c r="D51" s="2">
        <v>6784</v>
      </c>
      <c r="E51" s="2">
        <v>2</v>
      </c>
      <c r="F51" s="2">
        <f t="shared" si="8"/>
        <v>17610</v>
      </c>
    </row>
    <row r="52" spans="1:6">
      <c r="A52" s="7" t="str">
        <f t="shared" si="7"/>
        <v>Des Moines Area</v>
      </c>
      <c r="B52" s="8">
        <v>18609</v>
      </c>
      <c r="C52" s="8">
        <v>2843</v>
      </c>
      <c r="D52" s="8">
        <v>3973</v>
      </c>
      <c r="E52" s="8">
        <v>0</v>
      </c>
      <c r="F52" s="8">
        <f t="shared" si="8"/>
        <v>25425</v>
      </c>
    </row>
    <row r="53" spans="1:6">
      <c r="A53" s="6" t="str">
        <f t="shared" si="7"/>
        <v>Western Iowa Tech</v>
      </c>
      <c r="B53" s="2">
        <v>3937</v>
      </c>
      <c r="C53" s="2">
        <v>36</v>
      </c>
      <c r="D53" s="2">
        <v>2814</v>
      </c>
      <c r="E53" s="2">
        <v>0</v>
      </c>
      <c r="F53" s="2">
        <f t="shared" si="8"/>
        <v>6787</v>
      </c>
    </row>
    <row r="54" spans="1:6">
      <c r="A54" s="7" t="str">
        <f t="shared" si="7"/>
        <v>Iowa Western</v>
      </c>
      <c r="B54" s="8">
        <v>4888</v>
      </c>
      <c r="C54" s="8">
        <v>0</v>
      </c>
      <c r="D54" s="8">
        <v>2288</v>
      </c>
      <c r="E54" s="8">
        <v>0</v>
      </c>
      <c r="F54" s="8">
        <f t="shared" si="8"/>
        <v>7176</v>
      </c>
    </row>
    <row r="55" spans="1:6">
      <c r="A55" s="6" t="str">
        <f t="shared" si="7"/>
        <v>Southwestern</v>
      </c>
      <c r="B55" s="2">
        <v>1196</v>
      </c>
      <c r="C55" s="2">
        <v>135</v>
      </c>
      <c r="D55" s="2">
        <v>431</v>
      </c>
      <c r="E55" s="2">
        <v>0</v>
      </c>
      <c r="F55" s="2">
        <f t="shared" si="8"/>
        <v>1762</v>
      </c>
    </row>
    <row r="56" spans="1:6">
      <c r="A56" s="7" t="str">
        <f t="shared" si="7"/>
        <v>Indian Hills</v>
      </c>
      <c r="B56" s="8">
        <v>2158</v>
      </c>
      <c r="C56" s="8">
        <v>12</v>
      </c>
      <c r="D56" s="8">
        <v>2862</v>
      </c>
      <c r="E56" s="8">
        <v>1</v>
      </c>
      <c r="F56" s="8">
        <f t="shared" si="8"/>
        <v>5033</v>
      </c>
    </row>
    <row r="57" spans="1:6">
      <c r="A57" s="6" t="str">
        <f t="shared" si="7"/>
        <v>Southeastern</v>
      </c>
      <c r="B57" s="2">
        <v>2366</v>
      </c>
      <c r="C57" s="2">
        <v>205</v>
      </c>
      <c r="D57" s="2">
        <v>770</v>
      </c>
      <c r="E57" s="2">
        <v>0</v>
      </c>
      <c r="F57" s="2">
        <f t="shared" si="8"/>
        <v>3341</v>
      </c>
    </row>
    <row r="58" spans="1:6">
      <c r="A58" s="7" t="str">
        <f t="shared" si="7"/>
        <v>Total</v>
      </c>
      <c r="B58" s="8">
        <f>SUM(B43:B57)</f>
        <v>67950</v>
      </c>
      <c r="C58" s="8">
        <f t="shared" ref="C58" si="9">SUM(C43:C57)</f>
        <v>5439</v>
      </c>
      <c r="D58" s="8">
        <f t="shared" ref="D58" si="10">SUM(D43:D57)</f>
        <v>32553</v>
      </c>
      <c r="E58" s="8">
        <f t="shared" ref="E58" si="11">SUM(E43:E57)</f>
        <v>28</v>
      </c>
      <c r="F58" s="8">
        <f t="shared" si="8"/>
        <v>105970</v>
      </c>
    </row>
    <row r="61" spans="1:6" ht="13.8">
      <c r="A61" s="37" t="s">
        <v>38</v>
      </c>
      <c r="B61" s="37"/>
      <c r="C61" s="37"/>
      <c r="D61" s="37"/>
      <c r="E61" s="39">
        <f>E41-1</f>
        <v>2010</v>
      </c>
    </row>
    <row r="62" spans="1:6" ht="12">
      <c r="A62" s="9" t="str">
        <f>A2</f>
        <v>College</v>
      </c>
      <c r="B62" s="9" t="str">
        <f t="shared" ref="B62:E62" si="12">B2</f>
        <v>College Parallel</v>
      </c>
      <c r="C62" s="9" t="str">
        <f t="shared" si="12"/>
        <v>Career Option</v>
      </c>
      <c r="D62" s="9" t="str">
        <f t="shared" si="12"/>
        <v>CTE</v>
      </c>
      <c r="E62" s="9" t="str">
        <f t="shared" si="12"/>
        <v>Combination</v>
      </c>
      <c r="F62" s="10" t="s">
        <v>3</v>
      </c>
    </row>
    <row r="63" spans="1:6">
      <c r="A63" s="6" t="str">
        <f>A3</f>
        <v>Northeast</v>
      </c>
      <c r="B63" s="2">
        <v>2815</v>
      </c>
      <c r="C63" s="2">
        <v>0</v>
      </c>
      <c r="D63" s="2">
        <v>2321</v>
      </c>
      <c r="E63" s="2">
        <v>0</v>
      </c>
      <c r="F63" s="2">
        <f>SUM(B63:E63)</f>
        <v>5136</v>
      </c>
    </row>
    <row r="64" spans="1:6">
      <c r="A64" s="7" t="str">
        <f t="shared" ref="A64:A78" si="13">A4</f>
        <v>North Iowa Area</v>
      </c>
      <c r="B64" s="8">
        <v>2207</v>
      </c>
      <c r="C64" s="8">
        <v>709</v>
      </c>
      <c r="D64" s="8">
        <v>826</v>
      </c>
      <c r="E64" s="8">
        <v>2</v>
      </c>
      <c r="F64" s="8">
        <f t="shared" ref="F64:F78" si="14">SUM(B64:E64)</f>
        <v>3744</v>
      </c>
    </row>
    <row r="65" spans="1:6">
      <c r="A65" s="6" t="str">
        <f t="shared" si="13"/>
        <v>Iowa Lakes</v>
      </c>
      <c r="B65" s="2">
        <v>1440</v>
      </c>
      <c r="C65" s="2">
        <v>725</v>
      </c>
      <c r="D65" s="2">
        <v>1280</v>
      </c>
      <c r="E65" s="2">
        <v>29</v>
      </c>
      <c r="F65" s="2">
        <f t="shared" si="14"/>
        <v>3474</v>
      </c>
    </row>
    <row r="66" spans="1:6">
      <c r="A66" s="7" t="str">
        <f t="shared" si="13"/>
        <v>Northwest Iowa</v>
      </c>
      <c r="B66" s="8">
        <v>946</v>
      </c>
      <c r="C66" s="8">
        <v>68</v>
      </c>
      <c r="D66" s="8">
        <v>633</v>
      </c>
      <c r="E66" s="8">
        <v>1</v>
      </c>
      <c r="F66" s="8">
        <f t="shared" si="14"/>
        <v>1648</v>
      </c>
    </row>
    <row r="67" spans="1:6">
      <c r="A67" s="6" t="str">
        <f t="shared" si="13"/>
        <v>Iowa Central</v>
      </c>
      <c r="B67" s="2">
        <v>4333</v>
      </c>
      <c r="C67" s="2">
        <v>328</v>
      </c>
      <c r="D67" s="2">
        <v>1542</v>
      </c>
      <c r="E67" s="2">
        <v>1</v>
      </c>
      <c r="F67" s="2">
        <f t="shared" si="14"/>
        <v>6204</v>
      </c>
    </row>
    <row r="68" spans="1:6">
      <c r="A68" s="7" t="str">
        <f t="shared" si="13"/>
        <v>Iowa Valley</v>
      </c>
      <c r="B68" s="8">
        <v>2537</v>
      </c>
      <c r="C68" s="8">
        <v>159</v>
      </c>
      <c r="D68" s="8">
        <v>458</v>
      </c>
      <c r="E68" s="8">
        <v>0</v>
      </c>
      <c r="F68" s="8">
        <f t="shared" si="14"/>
        <v>3154</v>
      </c>
    </row>
    <row r="69" spans="1:6">
      <c r="A69" s="6" t="str">
        <f t="shared" si="13"/>
        <v>Hawkeye</v>
      </c>
      <c r="B69" s="2">
        <v>3797</v>
      </c>
      <c r="C69" s="2">
        <v>0</v>
      </c>
      <c r="D69" s="2">
        <v>2867</v>
      </c>
      <c r="E69" s="2">
        <v>0</v>
      </c>
      <c r="F69" s="2">
        <f t="shared" si="14"/>
        <v>6664</v>
      </c>
    </row>
    <row r="70" spans="1:6">
      <c r="A70" s="7" t="str">
        <f t="shared" si="13"/>
        <v>Eastern Iowa</v>
      </c>
      <c r="B70" s="8">
        <v>5707</v>
      </c>
      <c r="C70" s="8">
        <v>10</v>
      </c>
      <c r="D70" s="8">
        <v>3647</v>
      </c>
      <c r="E70" s="8">
        <v>1</v>
      </c>
      <c r="F70" s="8">
        <f t="shared" si="14"/>
        <v>9365</v>
      </c>
    </row>
    <row r="71" spans="1:6">
      <c r="A71" s="6" t="str">
        <f t="shared" si="13"/>
        <v>Kirkwood</v>
      </c>
      <c r="B71" s="2">
        <v>10942</v>
      </c>
      <c r="C71" s="2">
        <v>540</v>
      </c>
      <c r="D71" s="2">
        <v>6974</v>
      </c>
      <c r="E71" s="2">
        <v>0</v>
      </c>
      <c r="F71" s="2">
        <f t="shared" si="14"/>
        <v>18456</v>
      </c>
    </row>
    <row r="72" spans="1:6">
      <c r="A72" s="7" t="str">
        <f t="shared" si="13"/>
        <v>Des Moines Area</v>
      </c>
      <c r="B72" s="8">
        <v>18139</v>
      </c>
      <c r="C72" s="8">
        <v>2199</v>
      </c>
      <c r="D72" s="8">
        <v>3758</v>
      </c>
      <c r="E72" s="8">
        <v>562</v>
      </c>
      <c r="F72" s="8">
        <f t="shared" si="14"/>
        <v>24658</v>
      </c>
    </row>
    <row r="73" spans="1:6">
      <c r="A73" s="6" t="str">
        <f t="shared" si="13"/>
        <v>Western Iowa Tech</v>
      </c>
      <c r="B73" s="2">
        <v>3594</v>
      </c>
      <c r="C73" s="2">
        <v>44</v>
      </c>
      <c r="D73" s="2">
        <v>2783</v>
      </c>
      <c r="E73" s="2">
        <v>0</v>
      </c>
      <c r="F73" s="2">
        <f t="shared" si="14"/>
        <v>6421</v>
      </c>
    </row>
    <row r="74" spans="1:6">
      <c r="A74" s="7" t="str">
        <f t="shared" si="13"/>
        <v>Iowa Western</v>
      </c>
      <c r="B74" s="8">
        <v>4624</v>
      </c>
      <c r="C74" s="8">
        <v>1</v>
      </c>
      <c r="D74" s="8">
        <v>2174</v>
      </c>
      <c r="E74" s="8">
        <v>0</v>
      </c>
      <c r="F74" s="8">
        <f t="shared" si="14"/>
        <v>6799</v>
      </c>
    </row>
    <row r="75" spans="1:6">
      <c r="A75" s="6" t="str">
        <f t="shared" si="13"/>
        <v>Southwestern</v>
      </c>
      <c r="B75" s="2">
        <v>1129</v>
      </c>
      <c r="C75" s="2">
        <v>136</v>
      </c>
      <c r="D75" s="2">
        <v>459</v>
      </c>
      <c r="E75" s="2">
        <v>29</v>
      </c>
      <c r="F75" s="2">
        <f t="shared" si="14"/>
        <v>1753</v>
      </c>
    </row>
    <row r="76" spans="1:6">
      <c r="A76" s="7" t="str">
        <f t="shared" si="13"/>
        <v>Indian Hills</v>
      </c>
      <c r="B76" s="8">
        <v>2436</v>
      </c>
      <c r="C76" s="8">
        <v>13</v>
      </c>
      <c r="D76" s="8">
        <v>3066</v>
      </c>
      <c r="E76" s="8">
        <v>5</v>
      </c>
      <c r="F76" s="8">
        <f t="shared" si="14"/>
        <v>5520</v>
      </c>
    </row>
    <row r="77" spans="1:6">
      <c r="A77" s="6" t="str">
        <f t="shared" si="13"/>
        <v>Southeastern</v>
      </c>
      <c r="B77" s="2">
        <v>2438</v>
      </c>
      <c r="C77" s="2">
        <v>267</v>
      </c>
      <c r="D77" s="2">
        <v>896</v>
      </c>
      <c r="E77" s="2">
        <v>0</v>
      </c>
      <c r="F77" s="2">
        <f t="shared" si="14"/>
        <v>3601</v>
      </c>
    </row>
    <row r="78" spans="1:6">
      <c r="A78" s="7" t="str">
        <f t="shared" si="13"/>
        <v>Total</v>
      </c>
      <c r="B78" s="8">
        <f>SUM(B63:B77)</f>
        <v>67084</v>
      </c>
      <c r="C78" s="8">
        <f t="shared" ref="C78" si="15">SUM(C63:C77)</f>
        <v>5199</v>
      </c>
      <c r="D78" s="8">
        <f t="shared" ref="D78" si="16">SUM(D63:D77)</f>
        <v>33684</v>
      </c>
      <c r="E78" s="8">
        <f t="shared" ref="E78" si="17">SUM(E63:E77)</f>
        <v>630</v>
      </c>
      <c r="F78" s="8">
        <f t="shared" si="14"/>
        <v>106597</v>
      </c>
    </row>
    <row r="81" spans="1:6" ht="13.8">
      <c r="A81" s="37" t="s">
        <v>39</v>
      </c>
      <c r="B81" s="37"/>
      <c r="C81" s="37"/>
      <c r="D81" s="37"/>
      <c r="E81" s="39">
        <f>E61-1</f>
        <v>2009</v>
      </c>
    </row>
    <row r="82" spans="1:6" ht="12">
      <c r="A82" s="9" t="str">
        <f>A2</f>
        <v>College</v>
      </c>
      <c r="B82" s="9" t="str">
        <f t="shared" ref="B82:E82" si="18">B2</f>
        <v>College Parallel</v>
      </c>
      <c r="C82" s="9" t="str">
        <f t="shared" si="18"/>
        <v>Career Option</v>
      </c>
      <c r="D82" s="9" t="str">
        <f t="shared" si="18"/>
        <v>CTE</v>
      </c>
      <c r="E82" s="9" t="str">
        <f t="shared" si="18"/>
        <v>Combination</v>
      </c>
      <c r="F82" s="10" t="s">
        <v>3</v>
      </c>
    </row>
    <row r="83" spans="1:6">
      <c r="A83" s="6" t="str">
        <f>A3</f>
        <v>Northeast</v>
      </c>
      <c r="B83" s="2">
        <v>3029</v>
      </c>
      <c r="C83" s="2">
        <v>0</v>
      </c>
      <c r="D83" s="2">
        <v>2360</v>
      </c>
      <c r="E83" s="2">
        <v>0</v>
      </c>
      <c r="F83" s="2">
        <f>SUM(B83:E83)</f>
        <v>5389</v>
      </c>
    </row>
    <row r="84" spans="1:6">
      <c r="A84" s="7" t="str">
        <f t="shared" ref="A84:A98" si="19">A4</f>
        <v>North Iowa Area</v>
      </c>
      <c r="B84" s="8">
        <v>2167</v>
      </c>
      <c r="C84" s="8">
        <v>638</v>
      </c>
      <c r="D84" s="8">
        <v>924</v>
      </c>
      <c r="E84" s="8">
        <v>0</v>
      </c>
      <c r="F84" s="8">
        <f t="shared" ref="F84:F98" si="20">SUM(B84:E84)</f>
        <v>3729</v>
      </c>
    </row>
    <row r="85" spans="1:6">
      <c r="A85" s="6" t="str">
        <f t="shared" si="19"/>
        <v>Iowa Lakes</v>
      </c>
      <c r="B85" s="2">
        <v>1451</v>
      </c>
      <c r="C85" s="2">
        <v>702</v>
      </c>
      <c r="D85" s="2">
        <v>1161</v>
      </c>
      <c r="E85" s="2">
        <v>1</v>
      </c>
      <c r="F85" s="2">
        <f t="shared" si="20"/>
        <v>3315</v>
      </c>
    </row>
    <row r="86" spans="1:6">
      <c r="A86" s="7" t="str">
        <f t="shared" si="19"/>
        <v>Northwest Iowa</v>
      </c>
      <c r="B86" s="8">
        <v>978</v>
      </c>
      <c r="C86" s="8">
        <v>56</v>
      </c>
      <c r="D86" s="8">
        <v>581</v>
      </c>
      <c r="E86" s="8">
        <v>0</v>
      </c>
      <c r="F86" s="8">
        <f t="shared" si="20"/>
        <v>1615</v>
      </c>
    </row>
    <row r="87" spans="1:6">
      <c r="A87" s="6" t="str">
        <f t="shared" si="19"/>
        <v>Iowa Central</v>
      </c>
      <c r="B87" s="2">
        <v>3975</v>
      </c>
      <c r="C87" s="2">
        <v>351</v>
      </c>
      <c r="D87" s="2">
        <v>1554</v>
      </c>
      <c r="E87" s="2">
        <v>24</v>
      </c>
      <c r="F87" s="2">
        <f t="shared" si="20"/>
        <v>5904</v>
      </c>
    </row>
    <row r="88" spans="1:6">
      <c r="A88" s="7" t="str">
        <f t="shared" si="19"/>
        <v>Iowa Valley</v>
      </c>
      <c r="B88" s="8">
        <v>2734</v>
      </c>
      <c r="C88" s="8">
        <v>199</v>
      </c>
      <c r="D88" s="8">
        <v>389</v>
      </c>
      <c r="E88" s="8">
        <v>0</v>
      </c>
      <c r="F88" s="8">
        <f t="shared" si="20"/>
        <v>3322</v>
      </c>
    </row>
    <row r="89" spans="1:6">
      <c r="A89" s="6" t="str">
        <f t="shared" si="19"/>
        <v>Hawkeye</v>
      </c>
      <c r="B89" s="2">
        <v>3550</v>
      </c>
      <c r="C89" s="2">
        <v>0</v>
      </c>
      <c r="D89" s="2">
        <v>2762</v>
      </c>
      <c r="E89" s="2">
        <v>0</v>
      </c>
      <c r="F89" s="2">
        <f t="shared" si="20"/>
        <v>6312</v>
      </c>
    </row>
    <row r="90" spans="1:6">
      <c r="A90" s="7" t="str">
        <f t="shared" si="19"/>
        <v>Eastern Iowa</v>
      </c>
      <c r="B90" s="8">
        <v>5315</v>
      </c>
      <c r="C90" s="8">
        <v>3</v>
      </c>
      <c r="D90" s="8">
        <v>3159</v>
      </c>
      <c r="E90" s="8">
        <v>3</v>
      </c>
      <c r="F90" s="8">
        <f t="shared" si="20"/>
        <v>8480</v>
      </c>
    </row>
    <row r="91" spans="1:6">
      <c r="A91" s="6" t="str">
        <f t="shared" si="19"/>
        <v>Kirkwood</v>
      </c>
      <c r="B91" s="2">
        <v>11125</v>
      </c>
      <c r="C91" s="2">
        <v>406</v>
      </c>
      <c r="D91" s="2">
        <v>6309</v>
      </c>
      <c r="E91" s="2">
        <v>1</v>
      </c>
      <c r="F91" s="2">
        <f t="shared" si="20"/>
        <v>17841</v>
      </c>
    </row>
    <row r="92" spans="1:6">
      <c r="A92" s="7" t="str">
        <f t="shared" si="19"/>
        <v>Des Moines Area</v>
      </c>
      <c r="B92" s="8">
        <v>16166</v>
      </c>
      <c r="C92" s="8">
        <v>2148</v>
      </c>
      <c r="D92" s="8">
        <v>3507</v>
      </c>
      <c r="E92" s="8">
        <v>503</v>
      </c>
      <c r="F92" s="8">
        <f t="shared" si="20"/>
        <v>22324</v>
      </c>
    </row>
    <row r="93" spans="1:6">
      <c r="A93" s="6" t="str">
        <f t="shared" si="19"/>
        <v>Western Iowa Tech</v>
      </c>
      <c r="B93" s="2">
        <v>3332</v>
      </c>
      <c r="C93" s="2">
        <v>21</v>
      </c>
      <c r="D93" s="2">
        <v>2481</v>
      </c>
      <c r="E93" s="2">
        <v>0</v>
      </c>
      <c r="F93" s="2">
        <f t="shared" si="20"/>
        <v>5834</v>
      </c>
    </row>
    <row r="94" spans="1:6">
      <c r="A94" s="7" t="str">
        <f t="shared" si="19"/>
        <v>Iowa Western</v>
      </c>
      <c r="B94" s="8">
        <v>4255</v>
      </c>
      <c r="C94" s="8">
        <v>4</v>
      </c>
      <c r="D94" s="8">
        <v>1841</v>
      </c>
      <c r="E94" s="8">
        <v>0</v>
      </c>
      <c r="F94" s="8">
        <f t="shared" si="20"/>
        <v>6100</v>
      </c>
    </row>
    <row r="95" spans="1:6">
      <c r="A95" s="6" t="str">
        <f t="shared" si="19"/>
        <v>Southwestern</v>
      </c>
      <c r="B95" s="2">
        <v>1082</v>
      </c>
      <c r="C95" s="2">
        <v>152</v>
      </c>
      <c r="D95" s="2">
        <v>409</v>
      </c>
      <c r="E95" s="2">
        <v>37</v>
      </c>
      <c r="F95" s="2">
        <f t="shared" si="20"/>
        <v>1680</v>
      </c>
    </row>
    <row r="96" spans="1:6">
      <c r="A96" s="7" t="str">
        <f t="shared" si="19"/>
        <v>Indian Hills</v>
      </c>
      <c r="B96" s="8">
        <v>2323</v>
      </c>
      <c r="C96" s="8">
        <v>14</v>
      </c>
      <c r="D96" s="8">
        <v>2798</v>
      </c>
      <c r="E96" s="8">
        <v>2</v>
      </c>
      <c r="F96" s="8">
        <f t="shared" si="20"/>
        <v>5137</v>
      </c>
    </row>
    <row r="97" spans="1:6">
      <c r="A97" s="6" t="str">
        <f t="shared" si="19"/>
        <v>Southeastern</v>
      </c>
      <c r="B97" s="2">
        <v>2639</v>
      </c>
      <c r="C97" s="2">
        <v>219</v>
      </c>
      <c r="D97" s="2">
        <v>896</v>
      </c>
      <c r="E97" s="2">
        <v>0</v>
      </c>
      <c r="F97" s="2">
        <f t="shared" si="20"/>
        <v>3754</v>
      </c>
    </row>
    <row r="98" spans="1:6">
      <c r="A98" s="7" t="str">
        <f t="shared" si="19"/>
        <v>Total</v>
      </c>
      <c r="B98" s="8">
        <f>SUM(B83:B97)</f>
        <v>64121</v>
      </c>
      <c r="C98" s="8">
        <f t="shared" ref="C98" si="21">SUM(C83:C97)</f>
        <v>4913</v>
      </c>
      <c r="D98" s="8">
        <f t="shared" ref="D98" si="22">SUM(D83:D97)</f>
        <v>31131</v>
      </c>
      <c r="E98" s="8">
        <f t="shared" ref="E98" si="23">SUM(E83:E97)</f>
        <v>571</v>
      </c>
      <c r="F98" s="8">
        <f t="shared" si="20"/>
        <v>100736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5F827-651D-43F2-AD09-B33E0B0E259C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 since 1965</vt:lpstr>
      <vt:lpstr>Summaries</vt:lpstr>
      <vt:lpstr>5yrs enrollment by college</vt:lpstr>
      <vt:lpstr>5yrs program by college</vt:lpstr>
    </vt:vector>
  </TitlesOfParts>
  <Company>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Bassis, Vladimir [IDOE]</cp:lastModifiedBy>
  <cp:lastPrinted>2013-12-03T18:30:00Z</cp:lastPrinted>
  <dcterms:created xsi:type="dcterms:W3CDTF">2008-11-28T19:40:02Z</dcterms:created>
  <dcterms:modified xsi:type="dcterms:W3CDTF">2021-03-29T13:20:48Z</dcterms:modified>
</cp:coreProperties>
</file>