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S:\School Finance Team\SBRC\Exhibit Guidance\SBRC NUB Corrective Plan Templates\"/>
    </mc:Choice>
  </mc:AlternateContent>
  <xr:revisionPtr revIDLastSave="0" documentId="14_{E6B07C88-C211-4519-A030-B9EF0A840ACD}" xr6:coauthVersionLast="36" xr6:coauthVersionMax="36" xr10:uidLastSave="{00000000-0000-0000-0000-000000000000}"/>
  <bookViews>
    <workbookView xWindow="0" yWindow="0" windowWidth="13200" windowHeight="7710" xr2:uid="{00000000-000D-0000-FFFF-FFFF00000000}"/>
  </bookViews>
  <sheets>
    <sheet name="Staffing &amp; Expenditures" sheetId="1" r:id="rId1"/>
    <sheet name="UAB Comparison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L6" i="1"/>
  <c r="K6" i="1"/>
  <c r="K15" i="1"/>
  <c r="I14" i="1" l="1"/>
  <c r="L14" i="1"/>
  <c r="J14" i="1"/>
  <c r="J6" i="1"/>
  <c r="J15" i="1" l="1"/>
  <c r="I6" i="1"/>
  <c r="H15" i="1"/>
  <c r="H6" i="1"/>
  <c r="L7" i="1" l="1"/>
  <c r="G6" i="1" l="1"/>
  <c r="F6" i="1"/>
  <c r="E15" i="1" l="1"/>
  <c r="F15" i="1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C6" i="1" l="1"/>
  <c r="D15" i="1" l="1"/>
  <c r="G79" i="2"/>
  <c r="F109" i="2" l="1"/>
  <c r="F110" i="2"/>
  <c r="F108" i="2"/>
  <c r="F107" i="2"/>
  <c r="F106" i="2"/>
  <c r="H62" i="2"/>
  <c r="H68" i="2" s="1"/>
  <c r="H72" i="2" s="1"/>
  <c r="F102" i="2" s="1"/>
  <c r="G58" i="2"/>
  <c r="G59" i="2"/>
  <c r="E108" i="2" s="1"/>
  <c r="G60" i="2"/>
  <c r="E109" i="2" s="1"/>
  <c r="G61" i="2"/>
  <c r="E110" i="2" s="1"/>
  <c r="D110" i="2"/>
  <c r="D109" i="2"/>
  <c r="D108" i="2"/>
  <c r="D106" i="2"/>
  <c r="E62" i="2"/>
  <c r="E68" i="2" s="1"/>
  <c r="F62" i="2"/>
  <c r="F68" i="2" s="1"/>
  <c r="D62" i="2"/>
  <c r="D68" i="2" s="1"/>
  <c r="D107" i="2"/>
  <c r="F105" i="2"/>
  <c r="F104" i="2"/>
  <c r="F103" i="2"/>
  <c r="D105" i="2"/>
  <c r="D104" i="2"/>
  <c r="D103" i="2"/>
  <c r="G89" i="2"/>
  <c r="G87" i="2"/>
  <c r="G77" i="2"/>
  <c r="G78" i="2"/>
  <c r="G80" i="2"/>
  <c r="G81" i="2"/>
  <c r="G82" i="2"/>
  <c r="G83" i="2"/>
  <c r="G84" i="2"/>
  <c r="G76" i="2"/>
  <c r="G70" i="2"/>
  <c r="G71" i="2"/>
  <c r="G69" i="2"/>
  <c r="G54" i="2"/>
  <c r="G55" i="2"/>
  <c r="G56" i="2"/>
  <c r="G57" i="2"/>
  <c r="G63" i="2"/>
  <c r="E107" i="2" s="1"/>
  <c r="G64" i="2"/>
  <c r="G65" i="2"/>
  <c r="G66" i="2"/>
  <c r="G67" i="2"/>
  <c r="G50" i="2"/>
  <c r="E105" i="2" s="1"/>
  <c r="G51" i="2"/>
  <c r="E104" i="2" s="1"/>
  <c r="G52" i="2"/>
  <c r="G53" i="2"/>
  <c r="G49" i="2"/>
  <c r="E103" i="2" s="1"/>
  <c r="H88" i="2"/>
  <c r="H90" i="2" s="1"/>
  <c r="F39" i="2" s="1"/>
  <c r="L16" i="1" l="1"/>
  <c r="G62" i="2"/>
  <c r="E106" i="2"/>
  <c r="G68" i="2"/>
  <c r="F111" i="2"/>
  <c r="F36" i="2" s="1"/>
  <c r="G88" i="2"/>
  <c r="G90" i="2" s="1"/>
  <c r="E39" i="2" s="1"/>
  <c r="I15" i="1" s="1"/>
  <c r="E88" i="2"/>
  <c r="E90" i="2" s="1"/>
  <c r="F88" i="2"/>
  <c r="F90" i="2" s="1"/>
  <c r="D88" i="2"/>
  <c r="D90" i="2" s="1"/>
  <c r="D39" i="2" s="1"/>
  <c r="G15" i="1" l="1"/>
  <c r="G72" i="2"/>
  <c r="E102" i="2" s="1"/>
  <c r="E111" i="2" s="1"/>
  <c r="E36" i="2" s="1"/>
  <c r="D72" i="2"/>
  <c r="F72" i="2"/>
  <c r="F74" i="2" s="1"/>
  <c r="F91" i="2" s="1"/>
  <c r="E72" i="2"/>
  <c r="F32" i="2"/>
  <c r="F92" i="2" l="1"/>
  <c r="D74" i="2"/>
  <c r="D91" i="2" s="1"/>
  <c r="D92" i="2" s="1"/>
  <c r="D102" i="2"/>
  <c r="D111" i="2" s="1"/>
  <c r="D36" i="2" s="1"/>
  <c r="C15" i="1"/>
  <c r="G73" i="2" l="1"/>
  <c r="G74" i="2" s="1"/>
  <c r="G91" i="2" s="1"/>
  <c r="E6" i="1"/>
  <c r="D6" i="1"/>
  <c r="G92" i="2" l="1"/>
  <c r="H73" i="2"/>
  <c r="H74" i="2" s="1"/>
  <c r="H91" i="2" s="1"/>
  <c r="H92" i="2" s="1"/>
  <c r="E74" i="2"/>
  <c r="E91" i="2" s="1"/>
  <c r="E92" i="2" s="1"/>
  <c r="D32" i="2" l="1"/>
  <c r="D38" i="2" s="1"/>
  <c r="D40" i="2" s="1"/>
  <c r="E32" i="2" l="1"/>
  <c r="E38" i="2" s="1"/>
  <c r="E40" i="2" s="1"/>
  <c r="F37" i="2" s="1"/>
  <c r="F38" i="2" s="1"/>
  <c r="F40" i="2" s="1"/>
</calcChain>
</file>

<file path=xl/sharedStrings.xml><?xml version="1.0" encoding="utf-8"?>
<sst xmlns="http://schemas.openxmlformats.org/spreadsheetml/2006/main" count="241" uniqueCount="154">
  <si>
    <t>Total District Staff</t>
  </si>
  <si>
    <t>FY13</t>
  </si>
  <si>
    <t>FY14</t>
  </si>
  <si>
    <t>FY15</t>
  </si>
  <si>
    <t>Percent Increase/Decrease from Previous Fiscal Year</t>
  </si>
  <si>
    <t>Comparison of Staffing Levels: FTEs by Fiscal Year</t>
  </si>
  <si>
    <t>Total District General Fund Expenditures</t>
  </si>
  <si>
    <t>Comparison of Total General Fund Expenditures by Fiscal Year</t>
  </si>
  <si>
    <t>Regular Program District Cost</t>
  </si>
  <si>
    <t>Regular Program Budget Adjustment</t>
  </si>
  <si>
    <t>+</t>
  </si>
  <si>
    <t>Supplementary Weighting District Cost</t>
  </si>
  <si>
    <t>Special Ed District Cost</t>
  </si>
  <si>
    <t>Teacher Salary Supplement District Cost</t>
  </si>
  <si>
    <t>Prof Dev Supplement District Cost</t>
  </si>
  <si>
    <t>Early Intervention Suppl District Cost</t>
  </si>
  <si>
    <t>AEA Special Ed Support</t>
  </si>
  <si>
    <t>AEA Special Ed Support Adjustment</t>
  </si>
  <si>
    <t>AEA Media Services</t>
  </si>
  <si>
    <t>AEA Educational Services</t>
  </si>
  <si>
    <t>AEA Sharing District Cost</t>
  </si>
  <si>
    <t>AEA Teacher Salary Suppl District Cost</t>
  </si>
  <si>
    <t>AEA Prof Dev Suppl District Cost</t>
  </si>
  <si>
    <t>SBRC Modified Suppl Amt Dropout Prev</t>
  </si>
  <si>
    <t>SBRC Modified Suppl Amt Other #1</t>
  </si>
  <si>
    <t>SBRC Modified Suppl Amt Other #2</t>
  </si>
  <si>
    <t>Special Ed Deficit Modified Suppl Amt</t>
  </si>
  <si>
    <t>Special Ed Positive Balance Reduction</t>
  </si>
  <si>
    <t>-</t>
  </si>
  <si>
    <t>AEA Special Ed Positive Balance</t>
  </si>
  <si>
    <t>Allowance for Construction Projects</t>
  </si>
  <si>
    <t>Unspent Allowance for Construction</t>
  </si>
  <si>
    <t>Enrollment Audit Adjustment</t>
  </si>
  <si>
    <t>AEA Prorata Reduction</t>
  </si>
  <si>
    <t>Maximum District Cost</t>
  </si>
  <si>
    <t>=</t>
  </si>
  <si>
    <t>Preschool Foundation Aid</t>
  </si>
  <si>
    <t>Instructional Support Authority</t>
  </si>
  <si>
    <t>Ed Improvement Authority</t>
  </si>
  <si>
    <t>Other Miscellaneous Income</t>
  </si>
  <si>
    <t>Unspent Auth Budget - Previous Year</t>
  </si>
  <si>
    <t>Maximum Authorized Budget</t>
  </si>
  <si>
    <t>Expenditures</t>
  </si>
  <si>
    <t>Unspent Authorized Budget</t>
  </si>
  <si>
    <t>Actual</t>
  </si>
  <si>
    <t>Estimated</t>
  </si>
  <si>
    <t>FY16</t>
  </si>
  <si>
    <t>Supporting Detail: Miscellaneous Income</t>
  </si>
  <si>
    <t xml:space="preserve">Income Surtaxes </t>
  </si>
  <si>
    <t xml:space="preserve">  </t>
  </si>
  <si>
    <t>Total Revenues and Other Financing Sources</t>
  </si>
  <si>
    <t>Property Taxes</t>
  </si>
  <si>
    <t>Income Surtaxes</t>
  </si>
  <si>
    <t>Excise Taxes (Utility Replacement)</t>
  </si>
  <si>
    <t>State Foundation Aid</t>
  </si>
  <si>
    <t>Instructional Support</t>
  </si>
  <si>
    <t>Special Education Deficit State Aid</t>
  </si>
  <si>
    <t>4 Yr Old State Aid, Teacher Salary Supplement, Early Childhood Intervention and Professional Dev.</t>
  </si>
  <si>
    <t>AEA Flowthrough</t>
  </si>
  <si>
    <t>Miscellaneous Income</t>
  </si>
  <si>
    <t>Source</t>
  </si>
  <si>
    <t>The table below is from the CAR:  View Reports &gt; Miscellaneous Income and Actual Expenditure (GAAP basis)</t>
  </si>
  <si>
    <t xml:space="preserve">General Fund </t>
  </si>
  <si>
    <t xml:space="preserve">Budget Resource Categories </t>
  </si>
  <si>
    <t xml:space="preserve">Taxes Levied on Property </t>
  </si>
  <si>
    <t xml:space="preserve">Utility Replacement Excise Tax </t>
  </si>
  <si>
    <t xml:space="preserve">Tuition\Transportation Received </t>
  </si>
  <si>
    <t xml:space="preserve">Earnings on Investments </t>
  </si>
  <si>
    <t xml:space="preserve">Nutrition Program Sales </t>
  </si>
  <si>
    <t xml:space="preserve">Student Activities and Sales </t>
  </si>
  <si>
    <t xml:space="preserve">Other Revenues from Local Sources </t>
  </si>
  <si>
    <t xml:space="preserve">Revenue from Intermediary Sources </t>
  </si>
  <si>
    <t xml:space="preserve">State Foundation Aid, AEA Flowthrough, State Aid Categoricals </t>
  </si>
  <si>
    <t xml:space="preserve">Instructional Support State Aid </t>
  </si>
  <si>
    <t xml:space="preserve">Other State Sources </t>
  </si>
  <si>
    <t xml:space="preserve">ARRA Fiscal Stabilization </t>
  </si>
  <si>
    <t xml:space="preserve">Title I Grants </t>
  </si>
  <si>
    <t xml:space="preserve">IDEA and Other Federal Sources </t>
  </si>
  <si>
    <t xml:space="preserve">General Long-Term Debt Proceeds </t>
  </si>
  <si>
    <t xml:space="preserve">Operating Transfers In &amp; Other Financing Sources </t>
  </si>
  <si>
    <t xml:space="preserve">Proceeds of Fixed Asset Dispositions </t>
  </si>
  <si>
    <t xml:space="preserve">Beginning Fund Balance </t>
  </si>
  <si>
    <t xml:space="preserve">Budget Requirement Categories </t>
  </si>
  <si>
    <t xml:space="preserve">Instruction </t>
  </si>
  <si>
    <t xml:space="preserve">Student Support Services </t>
  </si>
  <si>
    <t xml:space="preserve">Instructional Staff Support Services </t>
  </si>
  <si>
    <t xml:space="preserve">General Administration </t>
  </si>
  <si>
    <t xml:space="preserve">Building Administration </t>
  </si>
  <si>
    <t xml:space="preserve">Business and Central Administration </t>
  </si>
  <si>
    <t xml:space="preserve">Plant Operation and Maintenance </t>
  </si>
  <si>
    <t xml:space="preserve">Student Transportation </t>
  </si>
  <si>
    <t xml:space="preserve">Noninstructional Programs </t>
  </si>
  <si>
    <t xml:space="preserve">Facilities Acquisition and Construction </t>
  </si>
  <si>
    <t xml:space="preserve">Debt Service </t>
  </si>
  <si>
    <t xml:space="preserve">AEA Support - Direct to AEA </t>
  </si>
  <si>
    <t xml:space="preserve">Other Financing Uses: Operating Transfer out, Residual Equity Transfers, and Downward Adjustments </t>
  </si>
  <si>
    <t xml:space="preserve">Ending Fund Balance </t>
  </si>
  <si>
    <t>Total Resources</t>
  </si>
  <si>
    <t>Total Expenditures</t>
  </si>
  <si>
    <t>Total Revenues and Other Sources</t>
  </si>
  <si>
    <t>Total Revenues</t>
  </si>
  <si>
    <t>Total Expenditures and Other Uses</t>
  </si>
  <si>
    <t>Total Requirements</t>
  </si>
  <si>
    <t>Re-Estimated</t>
  </si>
  <si>
    <t>Supporting Detail: Actual Income and Expenditures</t>
  </si>
  <si>
    <t>Year to Date</t>
  </si>
  <si>
    <t>**This table will populate automatically from the information entered above.</t>
  </si>
  <si>
    <t>4 Yr Old State Aid, Teacher Salary Supplement, Early Childhood Intervention and Professional Dev</t>
  </si>
  <si>
    <t xml:space="preserve">AEA Flowthrough </t>
  </si>
  <si>
    <t xml:space="preserve">District Name: </t>
  </si>
  <si>
    <t xml:space="preserve">District Name:  </t>
  </si>
  <si>
    <t>FY17</t>
  </si>
  <si>
    <t>The table below is from the CAR:  View Reports &gt; Budget Crosswalk</t>
  </si>
  <si>
    <t>Hyperlink to the Iowa Education Portal</t>
  </si>
  <si>
    <t>Update the fiscal years of the header to reflect the same period as above.</t>
  </si>
  <si>
    <t>Total Percent Increase/Decrease</t>
  </si>
  <si>
    <t>Click here to access the DOM website.</t>
  </si>
  <si>
    <t>Teacher Leadership Suppl District Costr</t>
  </si>
  <si>
    <t>FY18</t>
  </si>
  <si>
    <t>FY12</t>
  </si>
  <si>
    <t>FY19</t>
  </si>
  <si>
    <t xml:space="preserve">To the extent possible, use the district's actual expenditures as reflected </t>
  </si>
  <si>
    <t xml:space="preserve">in the DOM's UAB Report. Unless the table has been modified, the </t>
  </si>
  <si>
    <t>Update the fiscal years of the header to reflect a period beginning with the</t>
  </si>
  <si>
    <t xml:space="preserve"> first year for which the district received a letter from the DE warning of a </t>
  </si>
  <si>
    <t xml:space="preserve">projected negative unspent balance, and ending with the upcoming fiscal </t>
  </si>
  <si>
    <t xml:space="preserve">year. Insert or delete columns as needed. If you are unsure of the first year </t>
  </si>
  <si>
    <t>last three years will populate from the UAB Comparison tab  (line 38).</t>
  </si>
  <si>
    <t>here.</t>
  </si>
  <si>
    <t xml:space="preserve">of warning, contact Carla Schimelfenig at the DE or look </t>
  </si>
  <si>
    <r>
      <t xml:space="preserve">Ensure that the expenditures do not exceed those allowed by law; the district must operate its expenditures in compliance with Iowa Code.  </t>
    </r>
    <r>
      <rPr>
        <b/>
        <sz val="11"/>
        <color theme="1"/>
        <rFont val="Calibri"/>
        <family val="2"/>
        <scheme val="minor"/>
      </rPr>
      <t xml:space="preserve">The district </t>
    </r>
  </si>
  <si>
    <t xml:space="preserve">shall not expend in the General Fund more than stipulated in its authorized budget for the current fiscal year, minus the negative balance for the previous </t>
  </si>
  <si>
    <r>
      <rPr>
        <b/>
        <sz val="11"/>
        <color theme="1"/>
        <rFont val="Calibri"/>
        <family val="2"/>
        <scheme val="minor"/>
      </rPr>
      <t xml:space="preserve">fiscal year. </t>
    </r>
    <r>
      <rPr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Do not assume modified supplemental amount will be granted.</t>
    </r>
    <r>
      <rPr>
        <sz val="11"/>
        <color theme="1"/>
        <rFont val="Calibri"/>
        <family val="2"/>
        <scheme val="minor"/>
      </rPr>
      <t xml:space="preserve"> Miscellaneous income shall not be expended until received.</t>
    </r>
  </si>
  <si>
    <t xml:space="preserve">**The table below is from the Unspent Authorized Budget Report provided by the Department of </t>
  </si>
  <si>
    <t>Management (DOM). To the extent possible, enter the amounts for your district from that source.</t>
  </si>
  <si>
    <t>Update the fiscal years of the header as</t>
  </si>
  <si>
    <t xml:space="preserve"> needed to reflect the last, current, and next </t>
  </si>
  <si>
    <t>fiscal years.</t>
  </si>
  <si>
    <t xml:space="preserve">Enter granted/approved amounts </t>
  </si>
  <si>
    <t>only; do not estimate.</t>
  </si>
  <si>
    <t>Update the fiscal years of the header as needed to</t>
  </si>
  <si>
    <t xml:space="preserve"> reflect the last, current, and next fiscal years.</t>
  </si>
  <si>
    <t xml:space="preserve">Update the fiscal years of the header to reflect the </t>
  </si>
  <si>
    <t>last, current, and next fiscal years.</t>
  </si>
  <si>
    <t>This row will populate from the Budget Crosswalk below (Row 90).</t>
  </si>
  <si>
    <t>FY20</t>
  </si>
  <si>
    <t>FY21</t>
  </si>
  <si>
    <t xml:space="preserve">FY19 </t>
  </si>
  <si>
    <t>FY22</t>
  </si>
  <si>
    <t>Actual FY21</t>
  </si>
  <si>
    <t>Remaining FY21</t>
  </si>
  <si>
    <t>Total FY21</t>
  </si>
  <si>
    <t>FY22 (Est)</t>
  </si>
  <si>
    <t>FY21 (Re-Est)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</si>
</sst>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4" fillId="0" borderId="0"/>
  </cellStyleXfs>
  <cellXfs count="117">
    <xf numFmtId="0" fontId="0" fillId="0" borderId="0" xfId="0"/>
    <xf numFmtId="0" fontId="0" fillId="2" borderId="0" xfId="0" applyFill="1"/>
    <xf numFmtId="0" fontId="0" fillId="0" borderId="1" xfId="0" applyBorder="1"/>
    <xf numFmtId="0" fontId="0" fillId="2" borderId="1" xfId="0" applyFill="1" applyBorder="1"/>
    <xf numFmtId="10" fontId="0" fillId="0" borderId="0" xfId="2" applyNumberFormat="1" applyFont="1" applyBorder="1"/>
    <xf numFmtId="0" fontId="0" fillId="0" borderId="0" xfId="0" applyFill="1"/>
    <xf numFmtId="0" fontId="0" fillId="0" borderId="0" xfId="0" applyFill="1" applyBorder="1"/>
    <xf numFmtId="0" fontId="2" fillId="0" borderId="0" xfId="0" applyFont="1" applyBorder="1" applyAlignment="1">
      <alignment vertical="center"/>
    </xf>
    <xf numFmtId="0" fontId="0" fillId="0" borderId="0" xfId="0" applyFill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9" fontId="0" fillId="0" borderId="0" xfId="2" applyFont="1" applyBorder="1"/>
    <xf numFmtId="0" fontId="0" fillId="0" borderId="0" xfId="0" applyFont="1"/>
    <xf numFmtId="0" fontId="5" fillId="0" borderId="1" xfId="3" applyFont="1" applyBorder="1"/>
    <xf numFmtId="0" fontId="5" fillId="0" borderId="0" xfId="3" applyFont="1" applyFill="1" applyBorder="1"/>
    <xf numFmtId="0" fontId="0" fillId="0" borderId="1" xfId="0" applyBorder="1" applyAlignment="1">
      <alignment wrapText="1"/>
    </xf>
    <xf numFmtId="3" fontId="6" fillId="0" borderId="10" xfId="3" applyNumberFormat="1" applyFont="1" applyBorder="1" applyAlignment="1">
      <alignment horizontal="center"/>
    </xf>
    <xf numFmtId="3" fontId="6" fillId="0" borderId="11" xfId="3" applyNumberFormat="1" applyFont="1" applyBorder="1" applyAlignment="1">
      <alignment horizontal="center"/>
    </xf>
    <xf numFmtId="3" fontId="6" fillId="0" borderId="6" xfId="3" applyNumberFormat="1" applyFont="1" applyBorder="1" applyAlignment="1">
      <alignment horizontal="center"/>
    </xf>
    <xf numFmtId="3" fontId="6" fillId="0" borderId="7" xfId="3" applyNumberFormat="1" applyFont="1" applyBorder="1" applyAlignment="1">
      <alignment horizontal="center"/>
    </xf>
    <xf numFmtId="0" fontId="2" fillId="4" borderId="1" xfId="0" applyFont="1" applyFill="1" applyBorder="1"/>
    <xf numFmtId="0" fontId="2" fillId="0" borderId="1" xfId="0" applyFont="1" applyFill="1" applyBorder="1"/>
    <xf numFmtId="0" fontId="0" fillId="0" borderId="1" xfId="0" applyFont="1" applyBorder="1"/>
    <xf numFmtId="0" fontId="0" fillId="0" borderId="0" xfId="0" applyFont="1" applyFill="1" applyAlignment="1"/>
    <xf numFmtId="0" fontId="1" fillId="0" borderId="0" xfId="0" applyFont="1"/>
    <xf numFmtId="0" fontId="1" fillId="6" borderId="9" xfId="0" applyFont="1" applyFill="1" applyBorder="1" applyAlignment="1">
      <alignment horizontal="left" wrapText="1"/>
    </xf>
    <xf numFmtId="0" fontId="1" fillId="6" borderId="14" xfId="0" applyFont="1" applyFill="1" applyBorder="1" applyAlignment="1">
      <alignment horizontal="left" wrapText="1"/>
    </xf>
    <xf numFmtId="164" fontId="1" fillId="2" borderId="9" xfId="1" applyNumberFormat="1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left" wrapText="1"/>
    </xf>
    <xf numFmtId="0" fontId="2" fillId="3" borderId="0" xfId="0" applyFont="1" applyFill="1"/>
    <xf numFmtId="164" fontId="2" fillId="3" borderId="9" xfId="1" applyNumberFormat="1" applyFont="1" applyFill="1" applyBorder="1" applyAlignment="1">
      <alignment horizontal="center" wrapText="1"/>
    </xf>
    <xf numFmtId="0" fontId="0" fillId="3" borderId="9" xfId="0" applyFont="1" applyFill="1" applyBorder="1" applyAlignment="1">
      <alignment horizontal="left" wrapText="1"/>
    </xf>
    <xf numFmtId="0" fontId="1" fillId="3" borderId="0" xfId="0" applyFont="1" applyFill="1"/>
    <xf numFmtId="164" fontId="1" fillId="3" borderId="9" xfId="1" applyNumberFormat="1" applyFont="1" applyFill="1" applyBorder="1" applyAlignment="1">
      <alignment horizontal="center" wrapText="1"/>
    </xf>
    <xf numFmtId="0" fontId="2" fillId="8" borderId="15" xfId="0" applyFont="1" applyFill="1" applyBorder="1" applyAlignment="1">
      <alignment horizontal="left" wrapText="1"/>
    </xf>
    <xf numFmtId="0" fontId="2" fillId="4" borderId="3" xfId="0" applyFont="1" applyFill="1" applyBorder="1"/>
    <xf numFmtId="0" fontId="2" fillId="0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 wrapText="1"/>
    </xf>
    <xf numFmtId="164" fontId="2" fillId="2" borderId="16" xfId="1" applyNumberFormat="1" applyFont="1" applyFill="1" applyBorder="1" applyAlignment="1">
      <alignment horizontal="center" wrapText="1"/>
    </xf>
    <xf numFmtId="164" fontId="0" fillId="3" borderId="1" xfId="1" applyNumberFormat="1" applyFont="1" applyFill="1" applyBorder="1"/>
    <xf numFmtId="10" fontId="0" fillId="3" borderId="1" xfId="2" applyNumberFormat="1" applyFont="1" applyFill="1" applyBorder="1"/>
    <xf numFmtId="3" fontId="6" fillId="0" borderId="0" xfId="3" applyNumberFormat="1" applyFont="1" applyFill="1" applyBorder="1" applyAlignment="1">
      <alignment horizontal="center"/>
    </xf>
    <xf numFmtId="164" fontId="1" fillId="3" borderId="1" xfId="1" applyNumberFormat="1" applyFont="1" applyFill="1" applyBorder="1"/>
    <xf numFmtId="164" fontId="1" fillId="5" borderId="1" xfId="1" applyNumberFormat="1" applyFont="1" applyFill="1" applyBorder="1"/>
    <xf numFmtId="164" fontId="1" fillId="2" borderId="14" xfId="1" applyNumberFormat="1" applyFont="1" applyFill="1" applyBorder="1" applyAlignment="1">
      <alignment horizontal="center" wrapText="1"/>
    </xf>
    <xf numFmtId="164" fontId="1" fillId="3" borderId="14" xfId="1" applyNumberFormat="1" applyFont="1" applyFill="1" applyBorder="1" applyAlignment="1">
      <alignment horizontal="center" wrapText="1"/>
    </xf>
    <xf numFmtId="0" fontId="7" fillId="6" borderId="9" xfId="0" applyFont="1" applyFill="1" applyBorder="1" applyAlignment="1">
      <alignment horizontal="left" wrapText="1"/>
    </xf>
    <xf numFmtId="0" fontId="7" fillId="6" borderId="17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6" fillId="0" borderId="0" xfId="3" applyFont="1" applyFill="1" applyBorder="1"/>
    <xf numFmtId="0" fontId="2" fillId="3" borderId="1" xfId="0" applyFont="1" applyFill="1" applyBorder="1"/>
    <xf numFmtId="164" fontId="2" fillId="3" borderId="1" xfId="1" applyNumberFormat="1" applyFont="1" applyFill="1" applyBorder="1"/>
    <xf numFmtId="164" fontId="5" fillId="3" borderId="1" xfId="1" applyNumberFormat="1" applyFont="1" applyFill="1" applyBorder="1"/>
    <xf numFmtId="0" fontId="8" fillId="0" borderId="0" xfId="4"/>
    <xf numFmtId="0" fontId="2" fillId="7" borderId="2" xfId="0" applyFont="1" applyFill="1" applyBorder="1" applyAlignment="1" applyProtection="1">
      <alignment horizontal="center" wrapText="1"/>
      <protection locked="0"/>
    </xf>
    <xf numFmtId="3" fontId="6" fillId="7" borderId="2" xfId="3" applyNumberFormat="1" applyFont="1" applyFill="1" applyBorder="1" applyAlignment="1" applyProtection="1">
      <alignment horizontal="center"/>
      <protection locked="0"/>
    </xf>
    <xf numFmtId="3" fontId="6" fillId="7" borderId="8" xfId="3" applyNumberFormat="1" applyFont="1" applyFill="1" applyBorder="1" applyAlignment="1" applyProtection="1">
      <alignment horizontal="center"/>
      <protection locked="0"/>
    </xf>
    <xf numFmtId="164" fontId="5" fillId="0" borderId="1" xfId="1" applyNumberFormat="1" applyFont="1" applyBorder="1" applyProtection="1">
      <protection locked="0"/>
    </xf>
    <xf numFmtId="164" fontId="1" fillId="0" borderId="1" xfId="1" applyNumberFormat="1" applyFont="1" applyBorder="1" applyProtection="1">
      <protection locked="0"/>
    </xf>
    <xf numFmtId="164" fontId="5" fillId="0" borderId="1" xfId="1" applyNumberFormat="1" applyFont="1" applyFill="1" applyBorder="1" applyProtection="1">
      <protection locked="0"/>
    </xf>
    <xf numFmtId="164" fontId="1" fillId="6" borderId="9" xfId="1" applyNumberFormat="1" applyFont="1" applyFill="1" applyBorder="1" applyAlignment="1" applyProtection="1">
      <alignment horizontal="center" wrapText="1"/>
      <protection locked="0"/>
    </xf>
    <xf numFmtId="164" fontId="1" fillId="0" borderId="9" xfId="1" applyNumberFormat="1" applyFont="1" applyFill="1" applyBorder="1" applyAlignment="1" applyProtection="1">
      <alignment horizontal="center" wrapText="1"/>
      <protection locked="0"/>
    </xf>
    <xf numFmtId="164" fontId="1" fillId="6" borderId="14" xfId="1" applyNumberFormat="1" applyFont="1" applyFill="1" applyBorder="1" applyAlignment="1" applyProtection="1">
      <alignment horizontal="center" wrapText="1"/>
      <protection locked="0"/>
    </xf>
    <xf numFmtId="3" fontId="6" fillId="7" borderId="10" xfId="3" applyNumberFormat="1" applyFont="1" applyFill="1" applyBorder="1" applyAlignment="1" applyProtection="1">
      <alignment horizontal="center"/>
      <protection locked="0"/>
    </xf>
    <xf numFmtId="3" fontId="6" fillId="7" borderId="11" xfId="3" applyNumberFormat="1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5" fillId="0" borderId="1" xfId="3" quotePrefix="1" applyFont="1" applyBorder="1"/>
    <xf numFmtId="164" fontId="1" fillId="6" borderId="9" xfId="1" applyNumberFormat="1" applyFont="1" applyFill="1" applyBorder="1" applyAlignment="1" applyProtection="1">
      <alignment horizontal="center" wrapText="1"/>
    </xf>
    <xf numFmtId="164" fontId="1" fillId="0" borderId="1" xfId="1" applyNumberFormat="1" applyFont="1" applyBorder="1" applyProtection="1"/>
    <xf numFmtId="2" fontId="1" fillId="0" borderId="1" xfId="1" applyNumberFormat="1" applyFont="1" applyFill="1" applyBorder="1" applyProtection="1">
      <protection locked="0"/>
    </xf>
    <xf numFmtId="164" fontId="0" fillId="0" borderId="2" xfId="1" applyNumberFormat="1" applyFont="1" applyFill="1" applyBorder="1" applyProtection="1">
      <protection locked="0"/>
    </xf>
    <xf numFmtId="9" fontId="0" fillId="3" borderId="1" xfId="2" applyFont="1" applyFill="1" applyBorder="1" applyProtection="1">
      <protection locked="0"/>
    </xf>
    <xf numFmtId="10" fontId="0" fillId="3" borderId="1" xfId="2" applyNumberFormat="1" applyFont="1" applyFill="1" applyBorder="1" applyProtection="1">
      <protection locked="0"/>
    </xf>
    <xf numFmtId="0" fontId="2" fillId="4" borderId="1" xfId="0" applyFont="1" applyFill="1" applyBorder="1" applyAlignment="1">
      <alignment horizontal="center"/>
    </xf>
    <xf numFmtId="0" fontId="0" fillId="0" borderId="0" xfId="0" applyFont="1" applyAlignment="1">
      <alignment horizontal="left" vertical="top" wrapText="1" indent="1"/>
    </xf>
    <xf numFmtId="10" fontId="0" fillId="2" borderId="1" xfId="2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9" fontId="0" fillId="2" borderId="1" xfId="2" applyFont="1" applyFill="1" applyBorder="1" applyProtection="1">
      <protection locked="0"/>
    </xf>
    <xf numFmtId="0" fontId="2" fillId="0" borderId="0" xfId="0" applyFont="1" applyAlignment="1">
      <alignment horizontal="right"/>
    </xf>
    <xf numFmtId="164" fontId="5" fillId="3" borderId="1" xfId="1" applyNumberFormat="1" applyFont="1" applyFill="1" applyBorder="1" applyProtection="1"/>
    <xf numFmtId="164" fontId="1" fillId="3" borderId="1" xfId="1" applyNumberFormat="1" applyFont="1" applyFill="1" applyBorder="1" applyProtection="1"/>
    <xf numFmtId="164" fontId="1" fillId="7" borderId="1" xfId="1" applyNumberFormat="1" applyFont="1" applyFill="1" applyBorder="1" applyProtection="1"/>
    <xf numFmtId="164" fontId="5" fillId="9" borderId="1" xfId="1" applyNumberFormat="1" applyFont="1" applyFill="1" applyBorder="1" applyProtection="1">
      <protection locked="0"/>
    </xf>
    <xf numFmtId="0" fontId="0" fillId="7" borderId="0" xfId="0" applyFill="1" applyAlignment="1">
      <alignment wrapText="1"/>
    </xf>
    <xf numFmtId="0" fontId="0" fillId="7" borderId="0" xfId="0" applyFill="1"/>
    <xf numFmtId="0" fontId="6" fillId="4" borderId="1" xfId="3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0" fillId="7" borderId="0" xfId="0" applyFill="1" applyAlignment="1"/>
    <xf numFmtId="0" fontId="0" fillId="0" borderId="0" xfId="0" applyFill="1" applyAlignment="1">
      <alignment wrapText="1"/>
    </xf>
    <xf numFmtId="164" fontId="0" fillId="0" borderId="2" xfId="1" applyNumberFormat="1" applyFont="1" applyFill="1" applyBorder="1" applyProtection="1"/>
    <xf numFmtId="0" fontId="8" fillId="7" borderId="0" xfId="4" applyFill="1" applyAlignment="1"/>
    <xf numFmtId="0" fontId="2" fillId="7" borderId="0" xfId="0" applyFont="1" applyFill="1" applyAlignment="1" applyProtection="1">
      <protection locked="0"/>
    </xf>
    <xf numFmtId="0" fontId="2" fillId="4" borderId="1" xfId="0" applyFont="1" applyFill="1" applyBorder="1" applyAlignment="1"/>
    <xf numFmtId="0" fontId="2" fillId="4" borderId="3" xfId="0" applyFont="1" applyFill="1" applyBorder="1" applyAlignment="1"/>
    <xf numFmtId="0" fontId="2" fillId="4" borderId="4" xfId="0" applyFont="1" applyFill="1" applyBorder="1" applyAlignment="1"/>
    <xf numFmtId="0" fontId="0" fillId="0" borderId="0" xfId="0" applyFont="1" applyAlignment="1">
      <alignment vertical="top"/>
    </xf>
    <xf numFmtId="0" fontId="2" fillId="0" borderId="0" xfId="0" applyFont="1"/>
    <xf numFmtId="0" fontId="9" fillId="7" borderId="0" xfId="0" applyFont="1" applyFill="1" applyAlignment="1" applyProtection="1">
      <protection locked="0"/>
    </xf>
    <xf numFmtId="0" fontId="5" fillId="0" borderId="0" xfId="3" applyFont="1" applyFill="1" applyBorder="1" applyAlignment="1">
      <alignment vertical="top"/>
    </xf>
    <xf numFmtId="0" fontId="6" fillId="4" borderId="3" xfId="3" applyFont="1" applyFill="1" applyBorder="1" applyAlignment="1"/>
    <xf numFmtId="0" fontId="6" fillId="4" borderId="4" xfId="3" applyFont="1" applyFill="1" applyBorder="1" applyAlignment="1"/>
    <xf numFmtId="0" fontId="6" fillId="4" borderId="5" xfId="3" applyFont="1" applyFill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" fontId="5" fillId="7" borderId="0" xfId="3" applyNumberFormat="1" applyFont="1" applyFill="1" applyBorder="1" applyAlignment="1">
      <alignment wrapText="1"/>
    </xf>
    <xf numFmtId="3" fontId="5" fillId="7" borderId="0" xfId="3" applyNumberFormat="1" applyFont="1" applyFill="1" applyBorder="1" applyAlignment="1"/>
    <xf numFmtId="0" fontId="0" fillId="7" borderId="0" xfId="0" applyFont="1" applyFill="1"/>
    <xf numFmtId="0" fontId="0" fillId="7" borderId="0" xfId="0" applyFont="1" applyFill="1" applyAlignment="1"/>
    <xf numFmtId="0" fontId="2" fillId="8" borderId="3" xfId="0" applyFont="1" applyFill="1" applyBorder="1" applyAlignment="1"/>
    <xf numFmtId="0" fontId="2" fillId="8" borderId="4" xfId="0" applyFont="1" applyFill="1" applyBorder="1" applyAlignment="1"/>
    <xf numFmtId="0" fontId="2" fillId="8" borderId="5" xfId="0" applyFont="1" applyFill="1" applyBorder="1" applyAlignment="1"/>
  </cellXfs>
  <cellStyles count="6">
    <cellStyle name="Comma" xfId="1" builtinId="3"/>
    <cellStyle name="Hyperlink" xfId="4" builtinId="8"/>
    <cellStyle name="Normal" xfId="0" builtinId="0"/>
    <cellStyle name="Normal 2" xfId="3" xr:uid="{00000000-0005-0000-0000-000003000000}"/>
    <cellStyle name="Normal 3" xfId="5" xr:uid="{00000000-0005-0000-0000-000004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eiowa.gov/documents/sbrc/2017/03/history-projecting-negative-unspent-balance-letter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portal.ed.iowa.gov/iowalandingpage/Landing.aspx" TargetMode="External"/><Relationship Id="rId1" Type="http://schemas.openxmlformats.org/officeDocument/2006/relationships/hyperlink" Target="https://dom.iowa.gov/schoo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1"/>
  <sheetViews>
    <sheetView tabSelected="1" topLeftCell="E2" zoomScale="110" zoomScaleNormal="110" workbookViewId="0">
      <selection activeCell="L16" sqref="L16"/>
    </sheetView>
  </sheetViews>
  <sheetFormatPr defaultRowHeight="15" x14ac:dyDescent="0.25"/>
  <cols>
    <col min="1" max="1" width="50.140625" customWidth="1"/>
    <col min="2" max="3" width="12.5703125" bestFit="1" customWidth="1"/>
    <col min="4" max="4" width="14.5703125" customWidth="1"/>
    <col min="5" max="7" width="12.5703125" bestFit="1" customWidth="1"/>
    <col min="8" max="8" width="12.5703125" customWidth="1"/>
    <col min="9" max="11" width="12.28515625" customWidth="1"/>
    <col min="12" max="12" width="10.7109375" customWidth="1"/>
  </cols>
  <sheetData>
    <row r="1" spans="1:23" x14ac:dyDescent="0.25">
      <c r="A1" s="82" t="s">
        <v>110</v>
      </c>
      <c r="B1" s="95"/>
      <c r="C1" s="95"/>
      <c r="D1" s="95"/>
    </row>
    <row r="3" spans="1:23" ht="15" customHeight="1" x14ac:dyDescent="0.25">
      <c r="A3" s="75"/>
      <c r="B3" s="80"/>
      <c r="C3" s="78"/>
      <c r="D3" s="78" t="s">
        <v>5</v>
      </c>
      <c r="E3" s="78"/>
      <c r="F3" s="78"/>
      <c r="G3" s="78"/>
      <c r="H3" s="78"/>
      <c r="I3" s="78"/>
      <c r="J3" s="78"/>
      <c r="K3" s="78"/>
      <c r="L3" s="79"/>
      <c r="M3" s="91" t="s">
        <v>123</v>
      </c>
      <c r="N3" s="91"/>
      <c r="O3" s="91"/>
      <c r="P3" s="91"/>
      <c r="Q3" s="91"/>
      <c r="R3" s="91"/>
      <c r="S3" s="91"/>
    </row>
    <row r="4" spans="1:23" x14ac:dyDescent="0.25">
      <c r="A4" s="2"/>
      <c r="B4" s="65" t="s">
        <v>119</v>
      </c>
      <c r="C4" s="65" t="s">
        <v>1</v>
      </c>
      <c r="D4" s="65" t="s">
        <v>2</v>
      </c>
      <c r="E4" s="65" t="s">
        <v>3</v>
      </c>
      <c r="F4" s="65" t="s">
        <v>46</v>
      </c>
      <c r="G4" s="65" t="s">
        <v>111</v>
      </c>
      <c r="H4" s="65" t="s">
        <v>118</v>
      </c>
      <c r="I4" s="65" t="s">
        <v>120</v>
      </c>
      <c r="J4" s="65" t="s">
        <v>145</v>
      </c>
      <c r="K4" s="65" t="s">
        <v>146</v>
      </c>
      <c r="L4" s="65" t="s">
        <v>152</v>
      </c>
      <c r="M4" s="91" t="s">
        <v>124</v>
      </c>
      <c r="N4" s="91"/>
      <c r="O4" s="91"/>
      <c r="P4" s="91"/>
      <c r="Q4" s="91"/>
      <c r="R4" s="91"/>
      <c r="S4" s="91"/>
    </row>
    <row r="5" spans="1:23" x14ac:dyDescent="0.25">
      <c r="A5" s="21" t="s">
        <v>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91" t="s">
        <v>125</v>
      </c>
      <c r="N5" s="91"/>
      <c r="O5" s="91"/>
      <c r="P5" s="91"/>
      <c r="Q5" s="91"/>
      <c r="R5" s="91"/>
      <c r="S5" s="91"/>
    </row>
    <row r="6" spans="1:23" x14ac:dyDescent="0.25">
      <c r="A6" s="22" t="s">
        <v>4</v>
      </c>
      <c r="B6" s="1"/>
      <c r="C6" s="40" t="e">
        <f t="shared" ref="C6:H6" si="0">(C5-B5)/B5</f>
        <v>#DIV/0!</v>
      </c>
      <c r="D6" s="40" t="e">
        <f t="shared" si="0"/>
        <v>#DIV/0!</v>
      </c>
      <c r="E6" s="40" t="e">
        <f t="shared" si="0"/>
        <v>#DIV/0!</v>
      </c>
      <c r="F6" s="40" t="e">
        <f t="shared" si="0"/>
        <v>#DIV/0!</v>
      </c>
      <c r="G6" s="40" t="e">
        <f t="shared" si="0"/>
        <v>#DIV/0!</v>
      </c>
      <c r="H6" s="40" t="e">
        <f t="shared" si="0"/>
        <v>#DIV/0!</v>
      </c>
      <c r="I6" s="40" t="e">
        <f>(I5-H5)/H5</f>
        <v>#DIV/0!</v>
      </c>
      <c r="J6" s="40" t="e">
        <f>(J5-I5)/I5</f>
        <v>#DIV/0!</v>
      </c>
      <c r="K6" s="40" t="e">
        <f>(K5-J5)/J5</f>
        <v>#DIV/0!</v>
      </c>
      <c r="L6" s="40" t="e">
        <f>(L5-K5)/K5</f>
        <v>#DIV/0!</v>
      </c>
      <c r="M6" s="91" t="s">
        <v>126</v>
      </c>
      <c r="N6" s="91"/>
      <c r="O6" s="91"/>
      <c r="P6" s="91"/>
      <c r="Q6" s="91"/>
      <c r="R6" s="91"/>
      <c r="S6" s="91"/>
    </row>
    <row r="7" spans="1:23" x14ac:dyDescent="0.25">
      <c r="A7" s="22" t="s">
        <v>115</v>
      </c>
      <c r="B7" s="1"/>
      <c r="C7" s="3"/>
      <c r="D7" s="3"/>
      <c r="E7" s="3"/>
      <c r="F7" s="3"/>
      <c r="G7" s="77"/>
      <c r="H7" s="77"/>
      <c r="I7" s="77"/>
      <c r="J7" s="77"/>
      <c r="K7" s="77"/>
      <c r="L7" s="74" t="e">
        <f>((L5-B5)/B5)</f>
        <v>#DIV/0!</v>
      </c>
      <c r="M7" s="91" t="s">
        <v>129</v>
      </c>
      <c r="N7" s="91"/>
      <c r="O7" s="91"/>
      <c r="P7" s="91"/>
      <c r="Q7" s="91"/>
      <c r="R7" s="91"/>
      <c r="S7" s="94" t="s">
        <v>128</v>
      </c>
    </row>
    <row r="8" spans="1:23" x14ac:dyDescent="0.25">
      <c r="B8" s="5"/>
      <c r="C8" s="6"/>
      <c r="D8" s="6"/>
      <c r="E8" s="6"/>
      <c r="F8" s="6"/>
      <c r="G8" s="4"/>
      <c r="H8" s="4"/>
      <c r="I8" s="4"/>
      <c r="J8" s="4"/>
      <c r="K8" s="4"/>
    </row>
    <row r="9" spans="1:23" ht="18" customHeigh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23" x14ac:dyDescent="0.25">
      <c r="B10" s="5"/>
      <c r="C10" s="6"/>
      <c r="D10" s="6"/>
      <c r="E10" s="6"/>
      <c r="F10" s="6"/>
      <c r="G10" s="4"/>
      <c r="H10" s="4"/>
      <c r="I10" s="4"/>
      <c r="J10" s="4"/>
      <c r="K10" s="4"/>
    </row>
    <row r="12" spans="1:23" x14ac:dyDescent="0.25">
      <c r="A12" s="96"/>
      <c r="B12" s="97"/>
      <c r="C12" s="98" t="s">
        <v>7</v>
      </c>
      <c r="D12" s="98"/>
      <c r="E12" s="98"/>
      <c r="F12" s="98"/>
      <c r="G12" s="98"/>
      <c r="H12" s="98"/>
      <c r="I12" s="78"/>
      <c r="J12" s="78"/>
      <c r="K12" s="78"/>
      <c r="L12" s="79"/>
    </row>
    <row r="13" spans="1:23" x14ac:dyDescent="0.25">
      <c r="A13" s="2"/>
      <c r="B13" s="9" t="s">
        <v>119</v>
      </c>
      <c r="C13" s="9" t="s">
        <v>1</v>
      </c>
      <c r="D13" s="9" t="s">
        <v>2</v>
      </c>
      <c r="E13" s="9" t="s">
        <v>3</v>
      </c>
      <c r="F13" s="9" t="s">
        <v>46</v>
      </c>
      <c r="G13" s="9" t="s">
        <v>111</v>
      </c>
      <c r="H13" s="9" t="s">
        <v>118</v>
      </c>
      <c r="I13" s="9" t="s">
        <v>147</v>
      </c>
      <c r="J13" s="9" t="s">
        <v>145</v>
      </c>
      <c r="K13" s="9" t="s">
        <v>153</v>
      </c>
      <c r="L13" s="9" t="s">
        <v>152</v>
      </c>
      <c r="M13" s="88" t="s">
        <v>114</v>
      </c>
      <c r="N13" s="88"/>
      <c r="O13" s="88"/>
      <c r="P13" s="88"/>
      <c r="Q13" s="88"/>
      <c r="R13" s="88"/>
      <c r="S13" s="88"/>
    </row>
    <row r="14" spans="1:23" x14ac:dyDescent="0.25">
      <c r="A14" s="10" t="s">
        <v>6</v>
      </c>
      <c r="B14" s="57"/>
      <c r="C14" s="57"/>
      <c r="D14" s="57"/>
      <c r="E14" s="57"/>
      <c r="F14" s="57"/>
      <c r="G14" s="72"/>
      <c r="H14" s="72"/>
      <c r="I14" s="93">
        <f>'UAB Comparison'!D39</f>
        <v>0</v>
      </c>
      <c r="J14" s="93">
        <f>'UAB Comparison'!E39</f>
        <v>0</v>
      </c>
      <c r="K14" s="93"/>
      <c r="L14" s="93">
        <f>'UAB Comparison'!F39</f>
        <v>0</v>
      </c>
      <c r="M14" s="88" t="s">
        <v>121</v>
      </c>
      <c r="N14" s="88"/>
      <c r="O14" s="88"/>
      <c r="P14" s="88"/>
      <c r="Q14" s="88"/>
      <c r="R14" s="88"/>
      <c r="S14" s="88"/>
      <c r="T14" s="5"/>
      <c r="U14" s="5"/>
      <c r="V14" s="5"/>
      <c r="W14" s="5"/>
    </row>
    <row r="15" spans="1:23" ht="15" customHeight="1" x14ac:dyDescent="0.25">
      <c r="A15" s="22" t="s">
        <v>4</v>
      </c>
      <c r="B15" s="3"/>
      <c r="C15" s="40" t="e">
        <f t="shared" ref="C15:H15" si="1">((C14-B14)/B14)</f>
        <v>#DIV/0!</v>
      </c>
      <c r="D15" s="40" t="e">
        <f t="shared" si="1"/>
        <v>#DIV/0!</v>
      </c>
      <c r="E15" s="40" t="e">
        <f t="shared" si="1"/>
        <v>#DIV/0!</v>
      </c>
      <c r="F15" s="40" t="e">
        <f t="shared" si="1"/>
        <v>#DIV/0!</v>
      </c>
      <c r="G15" s="40" t="e">
        <f t="shared" si="1"/>
        <v>#DIV/0!</v>
      </c>
      <c r="H15" s="40" t="e">
        <f t="shared" si="1"/>
        <v>#DIV/0!</v>
      </c>
      <c r="I15" s="40" t="e">
        <f>((I14-H14)/H14)</f>
        <v>#DIV/0!</v>
      </c>
      <c r="J15" s="40" t="e">
        <f>((J14-I14)/I14)</f>
        <v>#DIV/0!</v>
      </c>
      <c r="K15" s="40" t="e">
        <f>((K14-J14)/J14)</f>
        <v>#DIV/0!</v>
      </c>
      <c r="L15" s="40" t="e">
        <f>((L14-K14)/K14)</f>
        <v>#DIV/0!</v>
      </c>
      <c r="M15" s="91" t="s">
        <v>122</v>
      </c>
      <c r="N15" s="87"/>
      <c r="O15" s="87"/>
      <c r="P15" s="87"/>
      <c r="Q15" s="87"/>
      <c r="R15" s="87"/>
      <c r="S15" s="87"/>
      <c r="T15" s="92"/>
      <c r="U15" s="92"/>
      <c r="V15" s="92"/>
      <c r="W15" s="92"/>
    </row>
    <row r="16" spans="1:23" x14ac:dyDescent="0.25">
      <c r="A16" s="22" t="s">
        <v>115</v>
      </c>
      <c r="B16" s="3"/>
      <c r="C16" s="3"/>
      <c r="D16" s="3"/>
      <c r="E16" s="3"/>
      <c r="F16" s="3"/>
      <c r="G16" s="81"/>
      <c r="H16" s="81"/>
      <c r="I16" s="81"/>
      <c r="J16" s="81"/>
      <c r="K16" s="81"/>
      <c r="L16" s="73" t="e">
        <f>((L14-B14)/B14)</f>
        <v>#DIV/0!</v>
      </c>
      <c r="M16" s="91" t="s">
        <v>127</v>
      </c>
      <c r="N16" s="87"/>
      <c r="O16" s="87"/>
      <c r="P16" s="87"/>
      <c r="Q16" s="87"/>
      <c r="R16" s="87"/>
      <c r="S16" s="87"/>
      <c r="T16" s="92"/>
      <c r="U16" s="92"/>
      <c r="V16" s="92"/>
      <c r="W16" s="92"/>
    </row>
    <row r="17" spans="1:19" x14ac:dyDescent="0.25">
      <c r="B17" s="6"/>
      <c r="C17" s="6"/>
      <c r="D17" s="6"/>
      <c r="E17" s="6"/>
      <c r="F17" s="6"/>
      <c r="G17" s="11"/>
      <c r="H17" s="11"/>
      <c r="I17" s="11"/>
      <c r="J17" s="11"/>
      <c r="K17" s="11"/>
      <c r="M17" s="5"/>
      <c r="N17" s="5"/>
      <c r="O17" s="5"/>
      <c r="P17" s="5"/>
      <c r="Q17" s="5"/>
      <c r="R17" s="5"/>
      <c r="S17" s="5"/>
    </row>
    <row r="19" spans="1:19" x14ac:dyDescent="0.25">
      <c r="A19" s="99" t="s">
        <v>130</v>
      </c>
      <c r="B19" s="99"/>
      <c r="C19" s="99"/>
      <c r="D19" s="99"/>
      <c r="E19" s="99"/>
      <c r="F19" s="99"/>
      <c r="G19" s="99"/>
      <c r="H19" s="99"/>
      <c r="I19" s="76"/>
      <c r="J19" s="76"/>
      <c r="K19" s="76"/>
    </row>
    <row r="20" spans="1:19" x14ac:dyDescent="0.25">
      <c r="A20" s="100" t="s">
        <v>131</v>
      </c>
    </row>
    <row r="21" spans="1:19" x14ac:dyDescent="0.25">
      <c r="A21" t="s">
        <v>132</v>
      </c>
    </row>
  </sheetData>
  <sheetProtection algorithmName="SHA-512" hashValue="27VgaWYoEyKfHW04RFaXy41NlT5e/egFhlHbh2AgzglybJufqR+/1wMkZUppcu7286NNnt9Dp88aGwnSAZfz1w==" saltValue="l7b4WYt9yBUpblIiAlV+xg==" spinCount="100000" sheet="1" objects="1" scenarios="1"/>
  <hyperlinks>
    <hyperlink ref="S7" r:id="rId1" xr:uid="{00000000-0004-0000-0000-000000000000}"/>
  </hyperlinks>
  <pageMargins left="0.7" right="0.7" top="0.75" bottom="0.75" header="0.3" footer="0.3"/>
  <pageSetup paperSize="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11"/>
  <sheetViews>
    <sheetView workbookViewId="0">
      <selection activeCell="H15" sqref="H14:H15"/>
    </sheetView>
  </sheetViews>
  <sheetFormatPr defaultRowHeight="15" x14ac:dyDescent="0.25"/>
  <cols>
    <col min="1" max="1" width="3.28515625" customWidth="1"/>
    <col min="2" max="2" width="41.85546875" customWidth="1"/>
    <col min="3" max="3" width="2.5703125" customWidth="1"/>
    <col min="4" max="4" width="15.28515625" customWidth="1"/>
    <col min="5" max="5" width="14.7109375" customWidth="1"/>
    <col min="6" max="6" width="17.7109375" customWidth="1"/>
    <col min="7" max="7" width="15.140625" customWidth="1"/>
    <col min="8" max="8" width="13.5703125" customWidth="1"/>
    <col min="11" max="11" width="9.28515625" customWidth="1"/>
  </cols>
  <sheetData>
    <row r="1" spans="1:11" s="67" customFormat="1" ht="15.75" x14ac:dyDescent="0.25">
      <c r="A1" s="66" t="s">
        <v>109</v>
      </c>
      <c r="B1" s="66"/>
      <c r="C1" s="101"/>
      <c r="D1" s="101"/>
      <c r="E1" s="101"/>
      <c r="F1" s="101"/>
    </row>
    <row r="3" spans="1:11" x14ac:dyDescent="0.25">
      <c r="A3" s="102" t="s">
        <v>133</v>
      </c>
      <c r="B3" s="102"/>
      <c r="C3" s="102"/>
      <c r="D3" s="102"/>
      <c r="E3" s="102"/>
      <c r="F3" s="102"/>
      <c r="G3" s="12"/>
      <c r="H3" s="53" t="s">
        <v>116</v>
      </c>
    </row>
    <row r="4" spans="1:11" x14ac:dyDescent="0.25">
      <c r="A4" s="12" t="s">
        <v>134</v>
      </c>
      <c r="B4" s="12"/>
      <c r="C4" s="12"/>
      <c r="D4" s="12"/>
      <c r="E4" s="12"/>
      <c r="F4" s="12"/>
      <c r="G4" s="12"/>
      <c r="H4" s="12"/>
    </row>
    <row r="5" spans="1:11" x14ac:dyDescent="0.25">
      <c r="A5" s="12"/>
      <c r="B5" s="12"/>
      <c r="C5" s="12"/>
      <c r="D5" s="18" t="s">
        <v>44</v>
      </c>
      <c r="E5" s="19" t="s">
        <v>103</v>
      </c>
      <c r="F5" s="18" t="s">
        <v>45</v>
      </c>
      <c r="G5" s="12"/>
      <c r="H5" s="41"/>
    </row>
    <row r="6" spans="1:11" ht="15" customHeight="1" x14ac:dyDescent="0.25">
      <c r="A6" s="12"/>
      <c r="B6" s="12"/>
      <c r="C6" s="12"/>
      <c r="D6" s="55" t="s">
        <v>145</v>
      </c>
      <c r="E6" s="56" t="s">
        <v>146</v>
      </c>
      <c r="F6" s="55" t="s">
        <v>148</v>
      </c>
      <c r="G6" s="12"/>
      <c r="H6" s="111" t="s">
        <v>135</v>
      </c>
      <c r="I6" s="110"/>
      <c r="J6" s="110"/>
      <c r="K6" s="110"/>
    </row>
    <row r="7" spans="1:11" x14ac:dyDescent="0.25">
      <c r="A7" s="68">
        <v>1</v>
      </c>
      <c r="B7" s="13" t="s">
        <v>8</v>
      </c>
      <c r="C7" s="13"/>
      <c r="D7" s="58">
        <v>0</v>
      </c>
      <c r="E7" s="58">
        <v>0</v>
      </c>
      <c r="F7" s="58">
        <v>0</v>
      </c>
      <c r="G7" s="12"/>
      <c r="H7" s="111" t="s">
        <v>136</v>
      </c>
      <c r="I7" s="110"/>
      <c r="J7" s="110"/>
      <c r="K7" s="110"/>
    </row>
    <row r="8" spans="1:11" x14ac:dyDescent="0.25">
      <c r="A8" s="13">
        <f>A7+1</f>
        <v>2</v>
      </c>
      <c r="B8" s="13" t="s">
        <v>9</v>
      </c>
      <c r="C8" s="13" t="s">
        <v>10</v>
      </c>
      <c r="D8" s="58">
        <v>0</v>
      </c>
      <c r="E8" s="58">
        <v>0</v>
      </c>
      <c r="F8" s="58">
        <v>0</v>
      </c>
      <c r="G8" s="12"/>
      <c r="H8" s="112" t="s">
        <v>137</v>
      </c>
      <c r="I8" s="88"/>
      <c r="J8" s="88"/>
      <c r="K8" s="88"/>
    </row>
    <row r="9" spans="1:11" x14ac:dyDescent="0.25">
      <c r="A9" s="13">
        <f t="shared" ref="A9:A40" si="0">A8+1</f>
        <v>3</v>
      </c>
      <c r="B9" s="13" t="s">
        <v>11</v>
      </c>
      <c r="C9" s="13" t="s">
        <v>10</v>
      </c>
      <c r="D9" s="58">
        <v>0</v>
      </c>
      <c r="E9" s="58">
        <v>0</v>
      </c>
      <c r="F9" s="58">
        <v>0</v>
      </c>
      <c r="G9" s="12"/>
      <c r="H9" s="12"/>
    </row>
    <row r="10" spans="1:11" x14ac:dyDescent="0.25">
      <c r="A10" s="13">
        <f t="shared" si="0"/>
        <v>4</v>
      </c>
      <c r="B10" s="13" t="s">
        <v>12</v>
      </c>
      <c r="C10" s="13" t="s">
        <v>10</v>
      </c>
      <c r="D10" s="58">
        <v>0</v>
      </c>
      <c r="E10" s="58">
        <v>0</v>
      </c>
      <c r="F10" s="58">
        <v>0</v>
      </c>
      <c r="G10" s="12"/>
      <c r="H10" s="12"/>
    </row>
    <row r="11" spans="1:11" x14ac:dyDescent="0.25">
      <c r="A11" s="13">
        <f t="shared" si="0"/>
        <v>5</v>
      </c>
      <c r="B11" s="13" t="s">
        <v>13</v>
      </c>
      <c r="C11" s="13" t="s">
        <v>10</v>
      </c>
      <c r="D11" s="58">
        <v>0</v>
      </c>
      <c r="E11" s="58">
        <v>0</v>
      </c>
      <c r="F11" s="58">
        <v>0</v>
      </c>
      <c r="G11" s="12"/>
      <c r="H11" s="12"/>
    </row>
    <row r="12" spans="1:11" x14ac:dyDescent="0.25">
      <c r="A12" s="13">
        <f t="shared" si="0"/>
        <v>6</v>
      </c>
      <c r="B12" s="13" t="s">
        <v>14</v>
      </c>
      <c r="C12" s="13" t="s">
        <v>10</v>
      </c>
      <c r="D12" s="58">
        <v>0</v>
      </c>
      <c r="E12" s="58">
        <v>0</v>
      </c>
      <c r="F12" s="58">
        <v>0</v>
      </c>
      <c r="G12" s="12"/>
      <c r="H12" s="12"/>
    </row>
    <row r="13" spans="1:11" x14ac:dyDescent="0.25">
      <c r="A13" s="13">
        <f t="shared" si="0"/>
        <v>7</v>
      </c>
      <c r="B13" s="13" t="s">
        <v>15</v>
      </c>
      <c r="C13" s="13" t="s">
        <v>10</v>
      </c>
      <c r="D13" s="58">
        <v>0</v>
      </c>
      <c r="E13" s="58">
        <v>0</v>
      </c>
      <c r="F13" s="58">
        <v>0</v>
      </c>
      <c r="G13" s="12"/>
      <c r="H13" s="12"/>
    </row>
    <row r="14" spans="1:11" x14ac:dyDescent="0.25">
      <c r="A14" s="13">
        <f t="shared" si="0"/>
        <v>8</v>
      </c>
      <c r="B14" s="13" t="s">
        <v>117</v>
      </c>
      <c r="C14" s="68" t="s">
        <v>10</v>
      </c>
      <c r="D14" s="58">
        <v>0</v>
      </c>
      <c r="E14" s="58">
        <v>0</v>
      </c>
      <c r="F14" s="58">
        <v>0</v>
      </c>
      <c r="G14" s="12"/>
      <c r="H14" s="12"/>
    </row>
    <row r="15" spans="1:11" x14ac:dyDescent="0.25">
      <c r="A15" s="13">
        <f t="shared" si="0"/>
        <v>9</v>
      </c>
      <c r="B15" s="13" t="s">
        <v>16</v>
      </c>
      <c r="C15" s="13" t="s">
        <v>10</v>
      </c>
      <c r="D15" s="58">
        <v>0</v>
      </c>
      <c r="E15" s="58">
        <v>0</v>
      </c>
      <c r="F15" s="58">
        <v>0</v>
      </c>
      <c r="G15" s="12"/>
      <c r="H15" s="12"/>
    </row>
    <row r="16" spans="1:11" x14ac:dyDescent="0.25">
      <c r="A16" s="13">
        <f t="shared" si="0"/>
        <v>10</v>
      </c>
      <c r="B16" s="13" t="s">
        <v>17</v>
      </c>
      <c r="C16" s="13" t="s">
        <v>10</v>
      </c>
      <c r="D16" s="58">
        <v>0</v>
      </c>
      <c r="E16" s="58">
        <v>0</v>
      </c>
      <c r="F16" s="58">
        <v>0</v>
      </c>
      <c r="G16" s="12"/>
      <c r="H16" s="12"/>
    </row>
    <row r="17" spans="1:11" x14ac:dyDescent="0.25">
      <c r="A17" s="13">
        <f t="shared" si="0"/>
        <v>11</v>
      </c>
      <c r="B17" s="13" t="s">
        <v>18</v>
      </c>
      <c r="C17" s="13" t="s">
        <v>10</v>
      </c>
      <c r="D17" s="58">
        <v>0</v>
      </c>
      <c r="E17" s="58">
        <v>0</v>
      </c>
      <c r="F17" s="58">
        <v>0</v>
      </c>
      <c r="G17" s="12"/>
      <c r="H17" s="12"/>
    </row>
    <row r="18" spans="1:11" x14ac:dyDescent="0.25">
      <c r="A18" s="13">
        <f t="shared" si="0"/>
        <v>12</v>
      </c>
      <c r="B18" s="13" t="s">
        <v>19</v>
      </c>
      <c r="C18" s="13" t="s">
        <v>10</v>
      </c>
      <c r="D18" s="58">
        <v>0</v>
      </c>
      <c r="E18" s="58">
        <v>0</v>
      </c>
      <c r="F18" s="58">
        <v>0</v>
      </c>
      <c r="G18" s="12"/>
      <c r="H18" s="12"/>
    </row>
    <row r="19" spans="1:11" x14ac:dyDescent="0.25">
      <c r="A19" s="13">
        <f t="shared" si="0"/>
        <v>13</v>
      </c>
      <c r="B19" s="13" t="s">
        <v>20</v>
      </c>
      <c r="C19" s="13" t="s">
        <v>10</v>
      </c>
      <c r="D19" s="58">
        <v>0</v>
      </c>
      <c r="E19" s="58">
        <v>0</v>
      </c>
      <c r="F19" s="58">
        <v>0</v>
      </c>
      <c r="G19" s="12"/>
      <c r="H19" s="12"/>
    </row>
    <row r="20" spans="1:11" x14ac:dyDescent="0.25">
      <c r="A20" s="13">
        <f t="shared" si="0"/>
        <v>14</v>
      </c>
      <c r="B20" s="13" t="s">
        <v>21</v>
      </c>
      <c r="C20" s="13" t="s">
        <v>10</v>
      </c>
      <c r="D20" s="58">
        <v>0</v>
      </c>
      <c r="E20" s="58">
        <v>0</v>
      </c>
      <c r="F20" s="58">
        <v>0</v>
      </c>
      <c r="G20" s="12"/>
      <c r="H20" s="12"/>
    </row>
    <row r="21" spans="1:11" x14ac:dyDescent="0.25">
      <c r="A21" s="13">
        <f t="shared" si="0"/>
        <v>15</v>
      </c>
      <c r="B21" s="13" t="s">
        <v>22</v>
      </c>
      <c r="C21" s="13" t="s">
        <v>10</v>
      </c>
      <c r="D21" s="58">
        <v>0</v>
      </c>
      <c r="E21" s="58">
        <v>0</v>
      </c>
      <c r="F21" s="58">
        <v>0</v>
      </c>
      <c r="G21" s="12"/>
      <c r="H21" s="12"/>
    </row>
    <row r="22" spans="1:11" ht="15" customHeight="1" x14ac:dyDescent="0.25">
      <c r="A22" s="13">
        <f t="shared" si="0"/>
        <v>16</v>
      </c>
      <c r="B22" s="13" t="s">
        <v>23</v>
      </c>
      <c r="C22" s="13" t="s">
        <v>10</v>
      </c>
      <c r="D22" s="58">
        <v>0</v>
      </c>
      <c r="E22" s="58">
        <v>0</v>
      </c>
      <c r="F22" s="85">
        <v>0</v>
      </c>
      <c r="G22" s="12"/>
      <c r="H22" s="113" t="s">
        <v>138</v>
      </c>
      <c r="I22" s="113"/>
      <c r="J22" s="113"/>
      <c r="K22" s="23"/>
    </row>
    <row r="23" spans="1:11" x14ac:dyDescent="0.25">
      <c r="A23" s="13">
        <f t="shared" si="0"/>
        <v>17</v>
      </c>
      <c r="B23" s="13" t="s">
        <v>24</v>
      </c>
      <c r="C23" s="13" t="s">
        <v>10</v>
      </c>
      <c r="D23" s="58">
        <v>0</v>
      </c>
      <c r="E23" s="86">
        <v>0</v>
      </c>
      <c r="F23" s="85">
        <v>0</v>
      </c>
      <c r="G23" s="12"/>
      <c r="H23" s="113" t="s">
        <v>139</v>
      </c>
      <c r="I23" s="113"/>
      <c r="J23" s="113"/>
    </row>
    <row r="24" spans="1:11" x14ac:dyDescent="0.25">
      <c r="A24" s="13">
        <f t="shared" si="0"/>
        <v>18</v>
      </c>
      <c r="B24" s="13" t="s">
        <v>25</v>
      </c>
      <c r="C24" s="13" t="s">
        <v>10</v>
      </c>
      <c r="D24" s="58">
        <v>0</v>
      </c>
      <c r="E24" s="86">
        <v>0</v>
      </c>
      <c r="F24" s="85">
        <v>0</v>
      </c>
      <c r="G24" s="12"/>
      <c r="H24" s="12"/>
    </row>
    <row r="25" spans="1:11" x14ac:dyDescent="0.25">
      <c r="A25" s="13">
        <f t="shared" si="0"/>
        <v>19</v>
      </c>
      <c r="B25" s="13" t="s">
        <v>26</v>
      </c>
      <c r="C25" s="13" t="s">
        <v>10</v>
      </c>
      <c r="D25" s="58">
        <v>0</v>
      </c>
      <c r="E25" s="58">
        <v>0</v>
      </c>
      <c r="F25" s="58">
        <v>0</v>
      </c>
      <c r="G25" s="12"/>
      <c r="H25" s="12"/>
    </row>
    <row r="26" spans="1:11" x14ac:dyDescent="0.25">
      <c r="A26" s="13">
        <f t="shared" si="0"/>
        <v>20</v>
      </c>
      <c r="B26" s="13" t="s">
        <v>27</v>
      </c>
      <c r="C26" s="13" t="s">
        <v>28</v>
      </c>
      <c r="D26" s="58">
        <v>0</v>
      </c>
      <c r="E26" s="59">
        <v>0</v>
      </c>
      <c r="F26" s="58">
        <v>0</v>
      </c>
      <c r="G26" s="12"/>
      <c r="H26" s="12"/>
    </row>
    <row r="27" spans="1:11" x14ac:dyDescent="0.25">
      <c r="A27" s="13">
        <f t="shared" si="0"/>
        <v>21</v>
      </c>
      <c r="B27" s="13" t="s">
        <v>29</v>
      </c>
      <c r="C27" s="13" t="s">
        <v>28</v>
      </c>
      <c r="D27" s="58">
        <v>0</v>
      </c>
      <c r="E27" s="57">
        <v>0</v>
      </c>
      <c r="F27" s="58">
        <v>0</v>
      </c>
      <c r="G27" s="12"/>
      <c r="H27" s="12"/>
    </row>
    <row r="28" spans="1:11" x14ac:dyDescent="0.25">
      <c r="A28" s="13">
        <f t="shared" si="0"/>
        <v>22</v>
      </c>
      <c r="B28" s="13" t="s">
        <v>30</v>
      </c>
      <c r="C28" s="13" t="s">
        <v>10</v>
      </c>
      <c r="D28" s="58">
        <v>0</v>
      </c>
      <c r="E28" s="57">
        <v>0</v>
      </c>
      <c r="F28" s="58">
        <v>0</v>
      </c>
      <c r="G28" s="12"/>
      <c r="H28" s="12"/>
    </row>
    <row r="29" spans="1:11" x14ac:dyDescent="0.25">
      <c r="A29" s="13">
        <f t="shared" si="0"/>
        <v>23</v>
      </c>
      <c r="B29" s="13" t="s">
        <v>31</v>
      </c>
      <c r="C29" s="13" t="s">
        <v>28</v>
      </c>
      <c r="D29" s="58">
        <v>0</v>
      </c>
      <c r="E29" s="57">
        <v>0</v>
      </c>
      <c r="F29" s="58">
        <v>0</v>
      </c>
      <c r="G29" s="12"/>
      <c r="H29" s="12"/>
    </row>
    <row r="30" spans="1:11" x14ac:dyDescent="0.25">
      <c r="A30" s="13">
        <f t="shared" si="0"/>
        <v>24</v>
      </c>
      <c r="B30" s="13" t="s">
        <v>32</v>
      </c>
      <c r="C30" s="13" t="s">
        <v>10</v>
      </c>
      <c r="D30" s="58">
        <v>0</v>
      </c>
      <c r="E30" s="57">
        <v>0</v>
      </c>
      <c r="F30" s="58">
        <v>0</v>
      </c>
      <c r="G30" s="12"/>
      <c r="H30" s="12"/>
    </row>
    <row r="31" spans="1:11" x14ac:dyDescent="0.25">
      <c r="A31" s="13">
        <f t="shared" si="0"/>
        <v>25</v>
      </c>
      <c r="B31" s="13" t="s">
        <v>33</v>
      </c>
      <c r="C31" s="13" t="s">
        <v>28</v>
      </c>
      <c r="D31" s="58">
        <v>0</v>
      </c>
      <c r="E31" s="57">
        <v>0</v>
      </c>
      <c r="F31" s="58">
        <v>0</v>
      </c>
      <c r="G31" s="12"/>
      <c r="H31" s="12"/>
    </row>
    <row r="32" spans="1:11" x14ac:dyDescent="0.25">
      <c r="A32" s="13">
        <f t="shared" si="0"/>
        <v>26</v>
      </c>
      <c r="B32" s="13" t="s">
        <v>34</v>
      </c>
      <c r="C32" s="13" t="s">
        <v>35</v>
      </c>
      <c r="D32" s="42">
        <f>SUM(D7:D25)-SUM(D26:D27)+D28-D29+D30-D31</f>
        <v>0</v>
      </c>
      <c r="E32" s="42">
        <f t="shared" ref="E32:F32" si="1">SUM(E7:E25)-SUM(E26:E27)+E28-E29+E30-E31</f>
        <v>0</v>
      </c>
      <c r="F32" s="42">
        <f t="shared" si="1"/>
        <v>0</v>
      </c>
      <c r="G32" s="12"/>
      <c r="H32" s="12"/>
    </row>
    <row r="33" spans="1:14" x14ac:dyDescent="0.25">
      <c r="A33" s="13">
        <f t="shared" si="0"/>
        <v>27</v>
      </c>
      <c r="B33" s="13" t="s">
        <v>36</v>
      </c>
      <c r="C33" s="13" t="s">
        <v>10</v>
      </c>
      <c r="D33" s="57">
        <v>0</v>
      </c>
      <c r="E33" s="57">
        <v>0</v>
      </c>
      <c r="F33" s="58">
        <v>0</v>
      </c>
      <c r="G33" s="12"/>
      <c r="H33" s="12"/>
    </row>
    <row r="34" spans="1:14" x14ac:dyDescent="0.25">
      <c r="A34" s="13">
        <f t="shared" si="0"/>
        <v>28</v>
      </c>
      <c r="B34" s="13" t="s">
        <v>37</v>
      </c>
      <c r="C34" s="13" t="s">
        <v>10</v>
      </c>
      <c r="D34" s="57">
        <v>0</v>
      </c>
      <c r="E34" s="57">
        <v>0</v>
      </c>
      <c r="F34" s="58">
        <v>0</v>
      </c>
      <c r="G34" s="12"/>
      <c r="H34" s="12"/>
    </row>
    <row r="35" spans="1:14" x14ac:dyDescent="0.25">
      <c r="A35" s="13">
        <f t="shared" si="0"/>
        <v>29</v>
      </c>
      <c r="B35" s="13" t="s">
        <v>38</v>
      </c>
      <c r="C35" s="13" t="s">
        <v>10</v>
      </c>
      <c r="D35" s="57">
        <v>0</v>
      </c>
      <c r="E35" s="57">
        <v>0</v>
      </c>
      <c r="F35" s="58">
        <v>0</v>
      </c>
      <c r="G35" s="12"/>
      <c r="H35" s="12"/>
    </row>
    <row r="36" spans="1:14" x14ac:dyDescent="0.25">
      <c r="A36" s="13">
        <f t="shared" si="0"/>
        <v>30</v>
      </c>
      <c r="B36" s="13" t="s">
        <v>39</v>
      </c>
      <c r="C36" s="13" t="s">
        <v>10</v>
      </c>
      <c r="D36" s="83">
        <f>D111</f>
        <v>0</v>
      </c>
      <c r="E36" s="83">
        <f>E111</f>
        <v>0</v>
      </c>
      <c r="F36" s="84">
        <f>F111</f>
        <v>0</v>
      </c>
      <c r="G36" s="12"/>
      <c r="H36" s="12"/>
    </row>
    <row r="37" spans="1:14" x14ac:dyDescent="0.25">
      <c r="A37" s="13">
        <f t="shared" si="0"/>
        <v>31</v>
      </c>
      <c r="B37" s="13" t="s">
        <v>40</v>
      </c>
      <c r="C37" s="13" t="s">
        <v>10</v>
      </c>
      <c r="D37" s="57">
        <v>0</v>
      </c>
      <c r="E37" s="70">
        <v>0</v>
      </c>
      <c r="F37" s="70">
        <f>E40</f>
        <v>0</v>
      </c>
      <c r="G37" s="12"/>
      <c r="H37" s="12"/>
    </row>
    <row r="38" spans="1:14" x14ac:dyDescent="0.25">
      <c r="A38" s="13">
        <f t="shared" si="0"/>
        <v>32</v>
      </c>
      <c r="B38" s="13" t="s">
        <v>41</v>
      </c>
      <c r="C38" s="13" t="s">
        <v>35</v>
      </c>
      <c r="D38" s="43">
        <f>SUM(D32:D37)</f>
        <v>0</v>
      </c>
      <c r="E38" s="43">
        <f t="shared" ref="E38:F38" si="2">SUM(E32:E37)</f>
        <v>0</v>
      </c>
      <c r="F38" s="43">
        <f t="shared" si="2"/>
        <v>0</v>
      </c>
      <c r="G38" s="12"/>
      <c r="H38" s="12"/>
    </row>
    <row r="39" spans="1:14" x14ac:dyDescent="0.25">
      <c r="A39" s="13">
        <f t="shared" si="0"/>
        <v>33</v>
      </c>
      <c r="B39" s="13" t="s">
        <v>42</v>
      </c>
      <c r="C39" s="13" t="s">
        <v>28</v>
      </c>
      <c r="D39" s="52">
        <f>D90</f>
        <v>0</v>
      </c>
      <c r="E39" s="52">
        <f>G90</f>
        <v>0</v>
      </c>
      <c r="F39" s="42">
        <f>H90</f>
        <v>0</v>
      </c>
      <c r="G39" s="12" t="s">
        <v>144</v>
      </c>
      <c r="H39" s="12"/>
    </row>
    <row r="40" spans="1:14" x14ac:dyDescent="0.25">
      <c r="A40" s="13">
        <f t="shared" si="0"/>
        <v>34</v>
      </c>
      <c r="B40" s="13" t="s">
        <v>43</v>
      </c>
      <c r="C40" s="13" t="s">
        <v>35</v>
      </c>
      <c r="D40" s="43">
        <f>D38-D39</f>
        <v>0</v>
      </c>
      <c r="E40" s="43">
        <f t="shared" ref="E40:F40" si="3">E38-E39</f>
        <v>0</v>
      </c>
      <c r="F40" s="43">
        <f t="shared" si="3"/>
        <v>0</v>
      </c>
      <c r="G40" s="12"/>
      <c r="H40" s="12"/>
    </row>
    <row r="41" spans="1:14" x14ac:dyDescent="0.25">
      <c r="A41" s="12"/>
      <c r="B41" s="12"/>
      <c r="C41" s="12"/>
      <c r="D41" s="12"/>
      <c r="E41" s="12"/>
      <c r="F41" s="12"/>
      <c r="G41" s="12"/>
      <c r="H41" s="12"/>
    </row>
    <row r="43" spans="1:14" x14ac:dyDescent="0.25">
      <c r="A43" s="14" t="s">
        <v>112</v>
      </c>
      <c r="B43" s="14"/>
      <c r="C43" s="24"/>
      <c r="D43" s="24"/>
      <c r="F43" s="53" t="s">
        <v>113</v>
      </c>
    </row>
    <row r="44" spans="1:14" x14ac:dyDescent="0.25">
      <c r="A44" s="14"/>
      <c r="B44" s="14"/>
      <c r="C44" s="24"/>
      <c r="D44" s="24"/>
    </row>
    <row r="45" spans="1:14" x14ac:dyDescent="0.25">
      <c r="A45" s="103"/>
      <c r="B45" s="104"/>
      <c r="C45" s="104" t="s">
        <v>104</v>
      </c>
      <c r="D45" s="104"/>
      <c r="E45" s="104"/>
      <c r="F45" s="104"/>
      <c r="G45" s="104"/>
      <c r="H45" s="105"/>
    </row>
    <row r="46" spans="1:14" x14ac:dyDescent="0.25">
      <c r="A46" s="14"/>
      <c r="B46" s="14"/>
      <c r="C46" s="24"/>
      <c r="D46" s="114"/>
      <c r="E46" s="115"/>
      <c r="F46" s="115" t="s">
        <v>62</v>
      </c>
      <c r="G46" s="115"/>
      <c r="H46" s="116"/>
    </row>
    <row r="47" spans="1:14" x14ac:dyDescent="0.25">
      <c r="A47" s="24"/>
      <c r="B47" s="24"/>
      <c r="C47" s="24"/>
      <c r="D47" s="36" t="s">
        <v>44</v>
      </c>
      <c r="E47" s="36" t="s">
        <v>105</v>
      </c>
      <c r="F47" s="36" t="s">
        <v>45</v>
      </c>
      <c r="G47" s="36" t="s">
        <v>103</v>
      </c>
      <c r="H47" s="36" t="s">
        <v>45</v>
      </c>
      <c r="J47" s="91" t="s">
        <v>140</v>
      </c>
      <c r="K47" s="91"/>
      <c r="L47" s="91"/>
      <c r="M47" s="91"/>
      <c r="N47" s="91"/>
    </row>
    <row r="48" spans="1:14" ht="15.75" customHeight="1" x14ac:dyDescent="0.25">
      <c r="A48" s="114"/>
      <c r="B48" s="116" t="s">
        <v>63</v>
      </c>
      <c r="C48" s="35"/>
      <c r="D48" s="54" t="s">
        <v>145</v>
      </c>
      <c r="E48" s="54" t="s">
        <v>149</v>
      </c>
      <c r="F48" s="54" t="s">
        <v>150</v>
      </c>
      <c r="G48" s="54" t="s">
        <v>151</v>
      </c>
      <c r="H48" s="54" t="s">
        <v>148</v>
      </c>
      <c r="J48" s="91" t="s">
        <v>141</v>
      </c>
      <c r="K48" s="91"/>
      <c r="L48" s="91"/>
      <c r="M48" s="91"/>
      <c r="N48" s="91"/>
    </row>
    <row r="49" spans="1:8" ht="15" customHeight="1" x14ac:dyDescent="0.25">
      <c r="A49" s="26"/>
      <c r="B49" s="26" t="s">
        <v>64</v>
      </c>
      <c r="C49" s="24"/>
      <c r="D49" s="60">
        <v>0</v>
      </c>
      <c r="E49" s="60">
        <v>0</v>
      </c>
      <c r="F49" s="60">
        <v>0</v>
      </c>
      <c r="G49" s="45">
        <f>SUM(E49:F49)</f>
        <v>0</v>
      </c>
      <c r="H49" s="62">
        <v>0</v>
      </c>
    </row>
    <row r="50" spans="1:8" ht="15" customHeight="1" x14ac:dyDescent="0.25">
      <c r="A50" s="25"/>
      <c r="B50" s="25" t="s">
        <v>65</v>
      </c>
      <c r="C50" s="24"/>
      <c r="D50" s="60">
        <v>0</v>
      </c>
      <c r="E50" s="60">
        <v>0</v>
      </c>
      <c r="F50" s="60">
        <v>0</v>
      </c>
      <c r="G50" s="45">
        <f t="shared" ref="G50:G67" si="4">SUM(E50:F50)</f>
        <v>0</v>
      </c>
      <c r="H50" s="62">
        <v>0</v>
      </c>
    </row>
    <row r="51" spans="1:8" ht="15" customHeight="1" x14ac:dyDescent="0.25">
      <c r="A51" s="25"/>
      <c r="B51" s="25" t="s">
        <v>48</v>
      </c>
      <c r="C51" s="24"/>
      <c r="D51" s="60">
        <v>0</v>
      </c>
      <c r="E51" s="60">
        <v>0</v>
      </c>
      <c r="F51" s="60">
        <v>0</v>
      </c>
      <c r="G51" s="45">
        <f t="shared" si="4"/>
        <v>0</v>
      </c>
      <c r="H51" s="62">
        <v>0</v>
      </c>
    </row>
    <row r="52" spans="1:8" ht="15" customHeight="1" x14ac:dyDescent="0.25">
      <c r="A52" s="25"/>
      <c r="B52" s="25" t="s">
        <v>66</v>
      </c>
      <c r="C52" s="24"/>
      <c r="D52" s="60">
        <v>0</v>
      </c>
      <c r="E52" s="60">
        <v>0</v>
      </c>
      <c r="F52" s="60">
        <v>0</v>
      </c>
      <c r="G52" s="45">
        <f t="shared" si="4"/>
        <v>0</v>
      </c>
      <c r="H52" s="62">
        <v>0</v>
      </c>
    </row>
    <row r="53" spans="1:8" ht="15" customHeight="1" x14ac:dyDescent="0.25">
      <c r="A53" s="25"/>
      <c r="B53" s="25" t="s">
        <v>67</v>
      </c>
      <c r="C53" s="24"/>
      <c r="D53" s="60">
        <v>0</v>
      </c>
      <c r="E53" s="60">
        <v>0</v>
      </c>
      <c r="F53" s="60">
        <v>0</v>
      </c>
      <c r="G53" s="45">
        <f t="shared" si="4"/>
        <v>0</v>
      </c>
      <c r="H53" s="62">
        <v>0</v>
      </c>
    </row>
    <row r="54" spans="1:8" ht="15" customHeight="1" x14ac:dyDescent="0.25">
      <c r="A54" s="25"/>
      <c r="B54" s="25" t="s">
        <v>68</v>
      </c>
      <c r="C54" s="24"/>
      <c r="D54" s="27">
        <v>0</v>
      </c>
      <c r="E54" s="27" t="s">
        <v>49</v>
      </c>
      <c r="F54" s="27" t="s">
        <v>49</v>
      </c>
      <c r="G54" s="44">
        <f t="shared" si="4"/>
        <v>0</v>
      </c>
      <c r="H54" s="27" t="s">
        <v>49</v>
      </c>
    </row>
    <row r="55" spans="1:8" ht="15" customHeight="1" x14ac:dyDescent="0.25">
      <c r="A55" s="25"/>
      <c r="B55" s="25" t="s">
        <v>69</v>
      </c>
      <c r="C55" s="24"/>
      <c r="D55" s="60">
        <v>0</v>
      </c>
      <c r="E55" s="61">
        <v>0</v>
      </c>
      <c r="F55" s="61">
        <v>0</v>
      </c>
      <c r="G55" s="45">
        <f t="shared" si="4"/>
        <v>0</v>
      </c>
      <c r="H55" s="61">
        <v>0</v>
      </c>
    </row>
    <row r="56" spans="1:8" ht="15" customHeight="1" x14ac:dyDescent="0.25">
      <c r="A56" s="25"/>
      <c r="B56" s="25" t="s">
        <v>70</v>
      </c>
      <c r="C56" s="24"/>
      <c r="D56" s="60">
        <v>0</v>
      </c>
      <c r="E56" s="61">
        <v>0</v>
      </c>
      <c r="F56" s="61">
        <v>0</v>
      </c>
      <c r="G56" s="45">
        <f t="shared" si="4"/>
        <v>0</v>
      </c>
      <c r="H56" s="61">
        <v>0</v>
      </c>
    </row>
    <row r="57" spans="1:8" ht="15" customHeight="1" x14ac:dyDescent="0.25">
      <c r="A57" s="25"/>
      <c r="B57" s="25" t="s">
        <v>71</v>
      </c>
      <c r="C57" s="24"/>
      <c r="D57" s="60">
        <v>0</v>
      </c>
      <c r="E57" s="61"/>
      <c r="F57" s="61"/>
      <c r="G57" s="45">
        <f t="shared" si="4"/>
        <v>0</v>
      </c>
      <c r="H57" s="61"/>
    </row>
    <row r="58" spans="1:8" ht="15" customHeight="1" x14ac:dyDescent="0.25">
      <c r="A58" s="46"/>
      <c r="B58" s="46" t="s">
        <v>54</v>
      </c>
      <c r="C58" s="24"/>
      <c r="D58" s="60">
        <v>0</v>
      </c>
      <c r="E58" s="61">
        <v>0</v>
      </c>
      <c r="F58" s="61">
        <v>0</v>
      </c>
      <c r="G58" s="45">
        <f t="shared" si="4"/>
        <v>0</v>
      </c>
      <c r="H58" s="61">
        <v>0</v>
      </c>
    </row>
    <row r="59" spans="1:8" ht="15" customHeight="1" x14ac:dyDescent="0.25">
      <c r="A59" s="46"/>
      <c r="B59" s="46" t="s">
        <v>56</v>
      </c>
      <c r="C59" s="24"/>
      <c r="D59" s="60">
        <v>0</v>
      </c>
      <c r="E59" s="61">
        <v>0</v>
      </c>
      <c r="F59" s="61">
        <v>0</v>
      </c>
      <c r="G59" s="45">
        <f t="shared" si="4"/>
        <v>0</v>
      </c>
      <c r="H59" s="61">
        <v>0</v>
      </c>
    </row>
    <row r="60" spans="1:8" ht="45" customHeight="1" x14ac:dyDescent="0.25">
      <c r="A60" s="47"/>
      <c r="B60" s="47" t="s">
        <v>107</v>
      </c>
      <c r="C60" s="24"/>
      <c r="D60" s="60">
        <v>0</v>
      </c>
      <c r="E60" s="61">
        <v>0</v>
      </c>
      <c r="F60" s="61">
        <v>0</v>
      </c>
      <c r="G60" s="45">
        <f t="shared" si="4"/>
        <v>0</v>
      </c>
      <c r="H60" s="61">
        <v>0</v>
      </c>
    </row>
    <row r="61" spans="1:8" x14ac:dyDescent="0.25">
      <c r="A61" s="48"/>
      <c r="B61" s="48" t="s">
        <v>108</v>
      </c>
      <c r="C61" s="24"/>
      <c r="D61" s="60">
        <v>0</v>
      </c>
      <c r="E61" s="61">
        <v>0</v>
      </c>
      <c r="F61" s="61">
        <v>0</v>
      </c>
      <c r="G61" s="45">
        <f t="shared" si="4"/>
        <v>0</v>
      </c>
      <c r="H61" s="61">
        <v>0</v>
      </c>
    </row>
    <row r="62" spans="1:8" ht="30" customHeight="1" x14ac:dyDescent="0.25">
      <c r="A62" s="26"/>
      <c r="B62" s="26" t="s">
        <v>72</v>
      </c>
      <c r="C62" s="24"/>
      <c r="D62" s="33">
        <f>SUM(D58:D61)</f>
        <v>0</v>
      </c>
      <c r="E62" s="33">
        <f t="shared" ref="E62:H62" si="5">SUM(E58:E61)</f>
        <v>0</v>
      </c>
      <c r="F62" s="33">
        <f t="shared" si="5"/>
        <v>0</v>
      </c>
      <c r="G62" s="33">
        <f t="shared" si="5"/>
        <v>0</v>
      </c>
      <c r="H62" s="33">
        <f t="shared" si="5"/>
        <v>0</v>
      </c>
    </row>
    <row r="63" spans="1:8" x14ac:dyDescent="0.25">
      <c r="A63" s="25"/>
      <c r="B63" s="25" t="s">
        <v>73</v>
      </c>
      <c r="C63" s="24"/>
      <c r="D63" s="60">
        <v>0</v>
      </c>
      <c r="E63" s="60">
        <v>0</v>
      </c>
      <c r="F63" s="60">
        <v>0</v>
      </c>
      <c r="G63" s="45">
        <f t="shared" si="4"/>
        <v>0</v>
      </c>
      <c r="H63" s="60">
        <v>0</v>
      </c>
    </row>
    <row r="64" spans="1:8" x14ac:dyDescent="0.25">
      <c r="A64" s="25"/>
      <c r="B64" s="25" t="s">
        <v>74</v>
      </c>
      <c r="C64" s="24"/>
      <c r="D64" s="60">
        <v>0</v>
      </c>
      <c r="E64" s="60">
        <v>0</v>
      </c>
      <c r="F64" s="60">
        <v>0</v>
      </c>
      <c r="G64" s="45">
        <f t="shared" si="4"/>
        <v>0</v>
      </c>
      <c r="H64" s="60">
        <v>0</v>
      </c>
    </row>
    <row r="65" spans="1:8" x14ac:dyDescent="0.25">
      <c r="A65" s="25"/>
      <c r="B65" s="25" t="s">
        <v>75</v>
      </c>
      <c r="C65" s="24"/>
      <c r="D65" s="27" t="s">
        <v>49</v>
      </c>
      <c r="E65" s="27" t="s">
        <v>49</v>
      </c>
      <c r="F65" s="27" t="s">
        <v>49</v>
      </c>
      <c r="G65" s="44">
        <f t="shared" si="4"/>
        <v>0</v>
      </c>
      <c r="H65" s="27" t="s">
        <v>49</v>
      </c>
    </row>
    <row r="66" spans="1:8" x14ac:dyDescent="0.25">
      <c r="A66" s="25"/>
      <c r="B66" s="25" t="s">
        <v>76</v>
      </c>
      <c r="C66" s="24"/>
      <c r="D66" s="60">
        <v>0</v>
      </c>
      <c r="E66" s="60">
        <v>0</v>
      </c>
      <c r="F66" s="60">
        <v>0</v>
      </c>
      <c r="G66" s="45">
        <f t="shared" si="4"/>
        <v>0</v>
      </c>
      <c r="H66" s="60">
        <v>0</v>
      </c>
    </row>
    <row r="67" spans="1:8" x14ac:dyDescent="0.25">
      <c r="A67" s="25"/>
      <c r="B67" s="25" t="s">
        <v>77</v>
      </c>
      <c r="C67" s="24"/>
      <c r="D67" s="60">
        <v>0</v>
      </c>
      <c r="E67" s="60">
        <v>0</v>
      </c>
      <c r="F67" s="60">
        <v>0</v>
      </c>
      <c r="G67" s="45">
        <f t="shared" si="4"/>
        <v>0</v>
      </c>
      <c r="H67" s="60">
        <v>0</v>
      </c>
    </row>
    <row r="68" spans="1:8" x14ac:dyDescent="0.25">
      <c r="A68" s="28"/>
      <c r="B68" s="28" t="s">
        <v>100</v>
      </c>
      <c r="C68" s="29"/>
      <c r="D68" s="30">
        <f>SUM(D49:D57)+D62+SUM(D63:D67)</f>
        <v>0</v>
      </c>
      <c r="E68" s="30">
        <f t="shared" ref="E68:H68" si="6">SUM(E49:E57)+E62+SUM(E63:E67)</f>
        <v>0</v>
      </c>
      <c r="F68" s="30">
        <f t="shared" si="6"/>
        <v>0</v>
      </c>
      <c r="G68" s="30">
        <f t="shared" si="6"/>
        <v>0</v>
      </c>
      <c r="H68" s="30">
        <f t="shared" si="6"/>
        <v>0</v>
      </c>
    </row>
    <row r="69" spans="1:8" x14ac:dyDescent="0.25">
      <c r="A69" s="25"/>
      <c r="B69" s="25" t="s">
        <v>78</v>
      </c>
      <c r="C69" s="24"/>
      <c r="D69" s="60">
        <v>0</v>
      </c>
      <c r="E69" s="60"/>
      <c r="F69" s="60">
        <v>0</v>
      </c>
      <c r="G69" s="33">
        <f>SUM(E69:F69)</f>
        <v>0</v>
      </c>
      <c r="H69" s="60">
        <v>0</v>
      </c>
    </row>
    <row r="70" spans="1:8" ht="30" x14ac:dyDescent="0.25">
      <c r="A70" s="25"/>
      <c r="B70" s="25" t="s">
        <v>79</v>
      </c>
      <c r="C70" s="24"/>
      <c r="D70" s="60">
        <v>0</v>
      </c>
      <c r="E70" s="60">
        <v>0</v>
      </c>
      <c r="F70" s="60">
        <v>0</v>
      </c>
      <c r="G70" s="33">
        <f t="shared" ref="G70:G71" si="7">SUM(E70:F70)</f>
        <v>0</v>
      </c>
      <c r="H70" s="60">
        <v>0</v>
      </c>
    </row>
    <row r="71" spans="1:8" x14ac:dyDescent="0.25">
      <c r="A71" s="25"/>
      <c r="B71" s="25" t="s">
        <v>80</v>
      </c>
      <c r="C71" s="24"/>
      <c r="D71" s="60">
        <v>0</v>
      </c>
      <c r="E71" s="60">
        <v>0</v>
      </c>
      <c r="F71" s="60">
        <v>0</v>
      </c>
      <c r="G71" s="33">
        <f t="shared" si="7"/>
        <v>0</v>
      </c>
      <c r="H71" s="60">
        <v>0</v>
      </c>
    </row>
    <row r="72" spans="1:8" x14ac:dyDescent="0.25">
      <c r="A72" s="28"/>
      <c r="B72" s="28" t="s">
        <v>99</v>
      </c>
      <c r="C72" s="32"/>
      <c r="D72" s="30">
        <f>SUM(D68:D71)</f>
        <v>0</v>
      </c>
      <c r="E72" s="30">
        <f t="shared" ref="E72:H72" si="8">SUM(E68:E71)</f>
        <v>0</v>
      </c>
      <c r="F72" s="30">
        <f t="shared" si="8"/>
        <v>0</v>
      </c>
      <c r="G72" s="30">
        <f t="shared" si="8"/>
        <v>0</v>
      </c>
      <c r="H72" s="30">
        <f t="shared" si="8"/>
        <v>0</v>
      </c>
    </row>
    <row r="73" spans="1:8" x14ac:dyDescent="0.25">
      <c r="A73" s="25"/>
      <c r="B73" s="25" t="s">
        <v>81</v>
      </c>
      <c r="C73" s="24"/>
      <c r="D73" s="60">
        <v>0</v>
      </c>
      <c r="E73" s="69">
        <v>0</v>
      </c>
      <c r="F73" s="27">
        <v>0</v>
      </c>
      <c r="G73" s="33">
        <f>E73</f>
        <v>0</v>
      </c>
      <c r="H73" s="69">
        <f>G91</f>
        <v>0</v>
      </c>
    </row>
    <row r="74" spans="1:8" x14ac:dyDescent="0.25">
      <c r="A74" s="28"/>
      <c r="B74" s="28" t="s">
        <v>97</v>
      </c>
      <c r="C74" s="29"/>
      <c r="D74" s="30">
        <f>SUM(D72:D73)</f>
        <v>0</v>
      </c>
      <c r="E74" s="30">
        <f t="shared" ref="E74:F74" si="9">SUM(E72:E73)</f>
        <v>0</v>
      </c>
      <c r="F74" s="30">
        <f t="shared" si="9"/>
        <v>0</v>
      </c>
      <c r="G74" s="30">
        <f t="shared" ref="G74:H74" si="10">SUM(G72:G73)</f>
        <v>0</v>
      </c>
      <c r="H74" s="30">
        <f t="shared" si="10"/>
        <v>0</v>
      </c>
    </row>
    <row r="75" spans="1:8" x14ac:dyDescent="0.25">
      <c r="A75" s="34"/>
      <c r="B75" s="34" t="s">
        <v>82</v>
      </c>
      <c r="C75" s="20"/>
      <c r="D75" s="38" t="s">
        <v>49</v>
      </c>
      <c r="E75" s="38" t="s">
        <v>49</v>
      </c>
      <c r="F75" s="38" t="s">
        <v>49</v>
      </c>
      <c r="G75" s="38" t="s">
        <v>49</v>
      </c>
      <c r="H75" s="38" t="s">
        <v>49</v>
      </c>
    </row>
    <row r="76" spans="1:8" x14ac:dyDescent="0.25">
      <c r="A76" s="25"/>
      <c r="B76" s="25" t="s">
        <v>83</v>
      </c>
      <c r="C76" s="24"/>
      <c r="D76" s="60">
        <v>0</v>
      </c>
      <c r="E76" s="60">
        <v>0</v>
      </c>
      <c r="F76" s="60">
        <v>0</v>
      </c>
      <c r="G76" s="33">
        <f>SUM(E76:F76)</f>
        <v>0</v>
      </c>
      <c r="H76" s="60">
        <v>0</v>
      </c>
    </row>
    <row r="77" spans="1:8" x14ac:dyDescent="0.25">
      <c r="A77" s="25"/>
      <c r="B77" s="25" t="s">
        <v>84</v>
      </c>
      <c r="C77" s="24"/>
      <c r="D77" s="60">
        <v>0</v>
      </c>
      <c r="E77" s="60">
        <v>0</v>
      </c>
      <c r="F77" s="60">
        <v>0</v>
      </c>
      <c r="G77" s="33">
        <f t="shared" ref="G77:G84" si="11">SUM(E77:F77)</f>
        <v>0</v>
      </c>
      <c r="H77" s="60">
        <v>0</v>
      </c>
    </row>
    <row r="78" spans="1:8" x14ac:dyDescent="0.25">
      <c r="A78" s="25"/>
      <c r="B78" s="25" t="s">
        <v>85</v>
      </c>
      <c r="C78" s="24"/>
      <c r="D78" s="60">
        <v>0</v>
      </c>
      <c r="E78" s="60">
        <v>0</v>
      </c>
      <c r="F78" s="60">
        <v>0</v>
      </c>
      <c r="G78" s="33">
        <f t="shared" si="11"/>
        <v>0</v>
      </c>
      <c r="H78" s="60">
        <v>0</v>
      </c>
    </row>
    <row r="79" spans="1:8" x14ac:dyDescent="0.25">
      <c r="A79" s="25"/>
      <c r="B79" s="25" t="s">
        <v>86</v>
      </c>
      <c r="C79" s="24"/>
      <c r="D79" s="60">
        <v>0</v>
      </c>
      <c r="E79" s="60">
        <v>0</v>
      </c>
      <c r="F79" s="60">
        <v>0</v>
      </c>
      <c r="G79" s="33">
        <f t="shared" si="11"/>
        <v>0</v>
      </c>
      <c r="H79" s="60">
        <v>0</v>
      </c>
    </row>
    <row r="80" spans="1:8" x14ac:dyDescent="0.25">
      <c r="A80" s="25"/>
      <c r="B80" s="25" t="s">
        <v>87</v>
      </c>
      <c r="C80" s="24"/>
      <c r="D80" s="60">
        <v>0</v>
      </c>
      <c r="E80" s="60">
        <v>0</v>
      </c>
      <c r="F80" s="60">
        <v>0</v>
      </c>
      <c r="G80" s="33">
        <f t="shared" si="11"/>
        <v>0</v>
      </c>
      <c r="H80" s="60">
        <v>0</v>
      </c>
    </row>
    <row r="81" spans="1:8" x14ac:dyDescent="0.25">
      <c r="A81" s="25"/>
      <c r="B81" s="25" t="s">
        <v>88</v>
      </c>
      <c r="C81" s="24"/>
      <c r="D81" s="60">
        <v>0</v>
      </c>
      <c r="E81" s="60">
        <v>0</v>
      </c>
      <c r="F81" s="60">
        <v>0</v>
      </c>
      <c r="G81" s="33">
        <f t="shared" si="11"/>
        <v>0</v>
      </c>
      <c r="H81" s="60">
        <v>0</v>
      </c>
    </row>
    <row r="82" spans="1:8" x14ac:dyDescent="0.25">
      <c r="A82" s="25"/>
      <c r="B82" s="25" t="s">
        <v>89</v>
      </c>
      <c r="C82" s="24"/>
      <c r="D82" s="60">
        <v>0</v>
      </c>
      <c r="E82" s="60">
        <v>0</v>
      </c>
      <c r="F82" s="60">
        <v>0</v>
      </c>
      <c r="G82" s="33">
        <f t="shared" si="11"/>
        <v>0</v>
      </c>
      <c r="H82" s="60">
        <v>0</v>
      </c>
    </row>
    <row r="83" spans="1:8" x14ac:dyDescent="0.25">
      <c r="A83" s="25"/>
      <c r="B83" s="25" t="s">
        <v>90</v>
      </c>
      <c r="C83" s="24"/>
      <c r="D83" s="60">
        <v>0</v>
      </c>
      <c r="E83" s="60">
        <v>0</v>
      </c>
      <c r="F83" s="60">
        <v>0</v>
      </c>
      <c r="G83" s="33">
        <f t="shared" si="11"/>
        <v>0</v>
      </c>
      <c r="H83" s="60">
        <v>0</v>
      </c>
    </row>
    <row r="84" spans="1:8" x14ac:dyDescent="0.25">
      <c r="A84" s="25"/>
      <c r="B84" s="25" t="s">
        <v>91</v>
      </c>
      <c r="C84" s="24"/>
      <c r="D84" s="60">
        <v>0</v>
      </c>
      <c r="E84" s="60">
        <v>0</v>
      </c>
      <c r="F84" s="60">
        <v>0</v>
      </c>
      <c r="G84" s="33">
        <f t="shared" si="11"/>
        <v>0</v>
      </c>
      <c r="H84" s="60">
        <v>0</v>
      </c>
    </row>
    <row r="85" spans="1:8" x14ac:dyDescent="0.25">
      <c r="A85" s="25"/>
      <c r="B85" s="25" t="s">
        <v>92</v>
      </c>
      <c r="C85" s="24"/>
      <c r="D85" s="27" t="s">
        <v>49</v>
      </c>
      <c r="E85" s="27" t="s">
        <v>49</v>
      </c>
      <c r="F85" s="27" t="s">
        <v>49</v>
      </c>
      <c r="G85" s="27" t="s">
        <v>49</v>
      </c>
      <c r="H85" s="27" t="s">
        <v>49</v>
      </c>
    </row>
    <row r="86" spans="1:8" x14ac:dyDescent="0.25">
      <c r="A86" s="25"/>
      <c r="B86" s="25" t="s">
        <v>93</v>
      </c>
      <c r="C86" s="24"/>
      <c r="D86" s="27" t="s">
        <v>49</v>
      </c>
      <c r="E86" s="27" t="s">
        <v>49</v>
      </c>
      <c r="F86" s="27" t="s">
        <v>49</v>
      </c>
      <c r="G86" s="27" t="s">
        <v>49</v>
      </c>
      <c r="H86" s="27" t="s">
        <v>49</v>
      </c>
    </row>
    <row r="87" spans="1:8" x14ac:dyDescent="0.25">
      <c r="A87" s="25"/>
      <c r="B87" s="25" t="s">
        <v>94</v>
      </c>
      <c r="C87" s="24"/>
      <c r="D87" s="60">
        <v>0</v>
      </c>
      <c r="E87" s="60">
        <v>0</v>
      </c>
      <c r="F87" s="60">
        <v>0</v>
      </c>
      <c r="G87" s="33">
        <f>SUM(E87:F87)</f>
        <v>0</v>
      </c>
      <c r="H87" s="60">
        <v>0</v>
      </c>
    </row>
    <row r="88" spans="1:8" x14ac:dyDescent="0.25">
      <c r="A88" s="28"/>
      <c r="B88" s="28" t="s">
        <v>98</v>
      </c>
      <c r="C88" s="29"/>
      <c r="D88" s="30">
        <f>SUM(D76:D87)</f>
        <v>0</v>
      </c>
      <c r="E88" s="30">
        <f t="shared" ref="E88:F88" si="12">SUM(E76:E87)</f>
        <v>0</v>
      </c>
      <c r="F88" s="30">
        <f t="shared" si="12"/>
        <v>0</v>
      </c>
      <c r="G88" s="30">
        <f t="shared" ref="G88:H88" si="13">SUM(G76:G87)</f>
        <v>0</v>
      </c>
      <c r="H88" s="30">
        <f t="shared" si="13"/>
        <v>0</v>
      </c>
    </row>
    <row r="89" spans="1:8" ht="45" x14ac:dyDescent="0.25">
      <c r="A89" s="25"/>
      <c r="B89" s="25" t="s">
        <v>95</v>
      </c>
      <c r="C89" s="24"/>
      <c r="D89" s="60">
        <v>0</v>
      </c>
      <c r="E89" s="60">
        <v>0</v>
      </c>
      <c r="F89" s="60">
        <v>0</v>
      </c>
      <c r="G89" s="33">
        <f>SUM(E89:F89)</f>
        <v>0</v>
      </c>
      <c r="H89" s="60">
        <v>0</v>
      </c>
    </row>
    <row r="90" spans="1:8" x14ac:dyDescent="0.25">
      <c r="A90" s="28"/>
      <c r="B90" s="28" t="s">
        <v>101</v>
      </c>
      <c r="C90" s="29"/>
      <c r="D90" s="30">
        <f>SUM(D88:D89)</f>
        <v>0</v>
      </c>
      <c r="E90" s="30">
        <f t="shared" ref="E90:F90" si="14">SUM(E88:E89)</f>
        <v>0</v>
      </c>
      <c r="F90" s="30">
        <f t="shared" si="14"/>
        <v>0</v>
      </c>
      <c r="G90" s="30">
        <f t="shared" ref="G90:H90" si="15">SUM(G88:G89)</f>
        <v>0</v>
      </c>
      <c r="H90" s="30">
        <f t="shared" si="15"/>
        <v>0</v>
      </c>
    </row>
    <row r="91" spans="1:8" x14ac:dyDescent="0.25">
      <c r="A91" s="37"/>
      <c r="B91" s="37" t="s">
        <v>96</v>
      </c>
      <c r="C91" s="32"/>
      <c r="D91" s="33">
        <f>D74-D90</f>
        <v>0</v>
      </c>
      <c r="E91" s="33">
        <f t="shared" ref="E91:F91" si="16">E74-E90</f>
        <v>0</v>
      </c>
      <c r="F91" s="33">
        <f t="shared" si="16"/>
        <v>0</v>
      </c>
      <c r="G91" s="33">
        <f t="shared" ref="G91:H91" si="17">G74-G90</f>
        <v>0</v>
      </c>
      <c r="H91" s="33">
        <f t="shared" si="17"/>
        <v>0</v>
      </c>
    </row>
    <row r="92" spans="1:8" x14ac:dyDescent="0.25">
      <c r="A92" s="31"/>
      <c r="B92" s="31" t="s">
        <v>102</v>
      </c>
      <c r="C92" s="32"/>
      <c r="D92" s="33">
        <f>D90+D91</f>
        <v>0</v>
      </c>
      <c r="E92" s="33">
        <f t="shared" ref="E92:F92" si="18">E90+E91</f>
        <v>0</v>
      </c>
      <c r="F92" s="33">
        <f t="shared" si="18"/>
        <v>0</v>
      </c>
      <c r="G92" s="33">
        <f t="shared" ref="G92:H92" si="19">G90+G91</f>
        <v>0</v>
      </c>
      <c r="H92" s="33">
        <f t="shared" si="19"/>
        <v>0</v>
      </c>
    </row>
    <row r="96" spans="1:8" x14ac:dyDescent="0.25">
      <c r="A96" s="14" t="s">
        <v>61</v>
      </c>
      <c r="B96" s="14"/>
      <c r="C96" s="12"/>
      <c r="D96" s="12"/>
      <c r="E96" s="12"/>
      <c r="F96" s="12"/>
    </row>
    <row r="97" spans="1:12" x14ac:dyDescent="0.25">
      <c r="A97" s="49" t="s">
        <v>106</v>
      </c>
      <c r="B97" s="49"/>
      <c r="C97" s="12"/>
      <c r="D97" s="12"/>
      <c r="E97" s="12"/>
      <c r="F97" s="12"/>
    </row>
    <row r="98" spans="1:12" x14ac:dyDescent="0.25">
      <c r="A98" s="12"/>
      <c r="B98" s="12"/>
      <c r="C98" s="12"/>
      <c r="D98" s="12"/>
      <c r="E98" s="12"/>
      <c r="F98" s="12"/>
    </row>
    <row r="99" spans="1:12" x14ac:dyDescent="0.25">
      <c r="A99" s="89"/>
      <c r="B99" s="89"/>
      <c r="C99" s="89" t="s">
        <v>47</v>
      </c>
      <c r="D99" s="89"/>
      <c r="E99" s="89"/>
      <c r="F99" s="89"/>
    </row>
    <row r="100" spans="1:12" x14ac:dyDescent="0.25">
      <c r="A100" s="108"/>
      <c r="B100" s="90" t="s">
        <v>60</v>
      </c>
      <c r="C100" s="106"/>
      <c r="D100" s="16" t="s">
        <v>44</v>
      </c>
      <c r="E100" s="17" t="s">
        <v>103</v>
      </c>
      <c r="F100" s="16" t="s">
        <v>45</v>
      </c>
      <c r="H100" s="91" t="s">
        <v>142</v>
      </c>
      <c r="I100" s="91"/>
      <c r="J100" s="91"/>
      <c r="K100" s="91"/>
      <c r="L100" s="91"/>
    </row>
    <row r="101" spans="1:12" x14ac:dyDescent="0.25">
      <c r="A101" s="109"/>
      <c r="B101" s="109"/>
      <c r="C101" s="107"/>
      <c r="D101" s="63" t="s">
        <v>145</v>
      </c>
      <c r="E101" s="64" t="s">
        <v>146</v>
      </c>
      <c r="F101" s="63" t="s">
        <v>148</v>
      </c>
      <c r="H101" s="91" t="s">
        <v>143</v>
      </c>
      <c r="I101" s="91"/>
      <c r="J101" s="91"/>
      <c r="K101" s="91"/>
      <c r="L101" s="91"/>
    </row>
    <row r="102" spans="1:12" x14ac:dyDescent="0.25">
      <c r="A102" s="2"/>
      <c r="B102" s="2" t="s">
        <v>50</v>
      </c>
      <c r="C102" s="2"/>
      <c r="D102" s="39">
        <f>D72</f>
        <v>0</v>
      </c>
      <c r="E102" s="39">
        <f>G72</f>
        <v>0</v>
      </c>
      <c r="F102" s="39">
        <f>H72</f>
        <v>0</v>
      </c>
    </row>
    <row r="103" spans="1:12" x14ac:dyDescent="0.25">
      <c r="A103" s="2"/>
      <c r="B103" s="2" t="s">
        <v>51</v>
      </c>
      <c r="C103" s="2" t="s">
        <v>28</v>
      </c>
      <c r="D103" s="39">
        <f>D49</f>
        <v>0</v>
      </c>
      <c r="E103" s="39">
        <f>G49</f>
        <v>0</v>
      </c>
      <c r="F103" s="39">
        <f>H49</f>
        <v>0</v>
      </c>
    </row>
    <row r="104" spans="1:12" x14ac:dyDescent="0.25">
      <c r="A104" s="2"/>
      <c r="B104" s="2" t="s">
        <v>52</v>
      </c>
      <c r="C104" s="2" t="s">
        <v>28</v>
      </c>
      <c r="D104" s="39">
        <f>D51</f>
        <v>0</v>
      </c>
      <c r="E104" s="39">
        <f>G51</f>
        <v>0</v>
      </c>
      <c r="F104" s="39">
        <f>H51</f>
        <v>0</v>
      </c>
    </row>
    <row r="105" spans="1:12" x14ac:dyDescent="0.25">
      <c r="A105" s="2"/>
      <c r="B105" s="2" t="s">
        <v>53</v>
      </c>
      <c r="C105" s="2" t="s">
        <v>28</v>
      </c>
      <c r="D105" s="39">
        <f>D50</f>
        <v>0</v>
      </c>
      <c r="E105" s="39">
        <f>G50</f>
        <v>0</v>
      </c>
      <c r="F105" s="39">
        <f>H50</f>
        <v>0</v>
      </c>
    </row>
    <row r="106" spans="1:12" x14ac:dyDescent="0.25">
      <c r="A106" s="2"/>
      <c r="B106" s="2" t="s">
        <v>54</v>
      </c>
      <c r="C106" s="2" t="s">
        <v>28</v>
      </c>
      <c r="D106" s="39">
        <f>D58</f>
        <v>0</v>
      </c>
      <c r="E106" s="39">
        <f>G58</f>
        <v>0</v>
      </c>
      <c r="F106" s="39">
        <f>H58</f>
        <v>0</v>
      </c>
    </row>
    <row r="107" spans="1:12" x14ac:dyDescent="0.25">
      <c r="A107" s="2"/>
      <c r="B107" s="2" t="s">
        <v>55</v>
      </c>
      <c r="C107" s="2" t="s">
        <v>28</v>
      </c>
      <c r="D107" s="39">
        <f>D63</f>
        <v>0</v>
      </c>
      <c r="E107" s="39">
        <f>G63</f>
        <v>0</v>
      </c>
      <c r="F107" s="39">
        <f>H63</f>
        <v>0</v>
      </c>
    </row>
    <row r="108" spans="1:12" x14ac:dyDescent="0.25">
      <c r="A108" s="2"/>
      <c r="B108" s="2" t="s">
        <v>56</v>
      </c>
      <c r="C108" s="2" t="s">
        <v>28</v>
      </c>
      <c r="D108" s="39">
        <f>D59</f>
        <v>0</v>
      </c>
      <c r="E108" s="39">
        <f t="shared" ref="E108:F110" si="20">G59</f>
        <v>0</v>
      </c>
      <c r="F108" s="39">
        <f t="shared" si="20"/>
        <v>0</v>
      </c>
    </row>
    <row r="109" spans="1:12" ht="45" x14ac:dyDescent="0.25">
      <c r="A109" s="15"/>
      <c r="B109" s="15" t="s">
        <v>57</v>
      </c>
      <c r="C109" s="2" t="s">
        <v>28</v>
      </c>
      <c r="D109" s="39">
        <f>D60</f>
        <v>0</v>
      </c>
      <c r="E109" s="39">
        <f t="shared" si="20"/>
        <v>0</v>
      </c>
      <c r="F109" s="39">
        <f t="shared" si="20"/>
        <v>0</v>
      </c>
    </row>
    <row r="110" spans="1:12" x14ac:dyDescent="0.25">
      <c r="A110" s="2"/>
      <c r="B110" s="2" t="s">
        <v>58</v>
      </c>
      <c r="C110" s="2" t="s">
        <v>28</v>
      </c>
      <c r="D110" s="39">
        <f>D61</f>
        <v>0</v>
      </c>
      <c r="E110" s="39">
        <f t="shared" si="20"/>
        <v>0</v>
      </c>
      <c r="F110" s="39">
        <f t="shared" si="20"/>
        <v>0</v>
      </c>
    </row>
    <row r="111" spans="1:12" x14ac:dyDescent="0.25">
      <c r="A111" s="50"/>
      <c r="B111" s="50" t="s">
        <v>59</v>
      </c>
      <c r="C111" s="50" t="s">
        <v>35</v>
      </c>
      <c r="D111" s="51">
        <f>D102-SUM(D103:D110)</f>
        <v>0</v>
      </c>
      <c r="E111" s="51">
        <f t="shared" ref="E111:F111" si="21">E102-SUM(E103:E110)</f>
        <v>0</v>
      </c>
      <c r="F111" s="51">
        <f t="shared" si="21"/>
        <v>0</v>
      </c>
    </row>
  </sheetData>
  <sheetProtection algorithmName="SHA-512" hashValue="bqrsxHY4wL46FIZzjR3P565xfe1yd8N7xueCETeankp0W1xDgEnNDRHn2k0OMRZH6mgq5Ef3XswIzQT+seZlaA==" saltValue="fubIjeFJNWak3sNiVypEqQ==" spinCount="100000" sheet="1" objects="1" scenarios="1"/>
  <hyperlinks>
    <hyperlink ref="H3" r:id="rId1" xr:uid="{00000000-0004-0000-0100-000000000000}"/>
    <hyperlink ref="F43" r:id="rId2" xr:uid="{00000000-0004-0000-0100-000001000000}"/>
  </hyperlinks>
  <pageMargins left="0.7" right="0.7" top="0.75" bottom="0.75" header="0.3" footer="0.3"/>
  <pageSetup paperSize="17" scale="64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Staffing &amp; Expenditures</vt:lpstr>
      <vt:lpstr>UAB Comparison</vt:lpstr>
    </vt:vector>
  </TitlesOfParts>
  <Company>Iowa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Cooley, Tom [IDOE]</dc:creator>
  <cp:lastModifiedBy>Schimelfenig, Carla [IDOE]</cp:lastModifiedBy>
  <cp:lastPrinted>2017-11-07T19:36:50Z</cp:lastPrinted>
  <dcterms:created xsi:type="dcterms:W3CDTF">2015-02-04T15:08:03Z</dcterms:created>
  <dcterms:modified xsi:type="dcterms:W3CDTF">2020-09-23T13:34:53Z</dcterms:modified>
</cp:coreProperties>
</file>