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C:\Users\lalbers\Downloads\"/>
    </mc:Choice>
  </mc:AlternateContent>
  <xr:revisionPtr revIDLastSave="0" documentId="8_{CDD894EE-4BB0-449F-B98F-71EDBDF9F4CD}" xr6:coauthVersionLast="36" xr6:coauthVersionMax="36" xr10:uidLastSave="{00000000-0000-0000-0000-000000000000}"/>
  <bookViews>
    <workbookView xWindow="0" yWindow="0" windowWidth="19200" windowHeight="8010" xr2:uid="{00000000-000D-0000-FFFF-FFFF00000000}"/>
  </bookViews>
  <sheets>
    <sheet name="260G ACE" sheetId="1" r:id="rId1"/>
  </sheets>
  <calcPr calcId="191029"/>
</workbook>
</file>

<file path=xl/calcChain.xml><?xml version="1.0" encoding="utf-8"?>
<calcChain xmlns="http://schemas.openxmlformats.org/spreadsheetml/2006/main">
  <c r="D9" i="1" l="1"/>
  <c r="F9" i="1" s="1"/>
  <c r="D6" i="1" l="1"/>
  <c r="F6" i="1" s="1"/>
  <c r="D7" i="1"/>
  <c r="F7" i="1" s="1"/>
  <c r="D4" i="1" l="1"/>
  <c r="F4" i="1" s="1"/>
  <c r="D5" i="1"/>
  <c r="F5" i="1" s="1"/>
  <c r="D8" i="1"/>
  <c r="F8" i="1" s="1"/>
  <c r="D10" i="1"/>
  <c r="F10" i="1" s="1"/>
  <c r="D11" i="1"/>
  <c r="F11" i="1" s="1"/>
  <c r="D12" i="1"/>
  <c r="F12" i="1" s="1"/>
  <c r="D13" i="1"/>
  <c r="F13" i="1" s="1"/>
  <c r="D14" i="1"/>
  <c r="F14" i="1" s="1"/>
  <c r="D15" i="1"/>
  <c r="F15" i="1" s="1"/>
  <c r="D16" i="1"/>
  <c r="F16" i="1" s="1"/>
  <c r="D17" i="1"/>
  <c r="F17" i="1" s="1"/>
  <c r="D3" i="1"/>
  <c r="F3" i="1" s="1"/>
  <c r="B18" i="1"/>
  <c r="D18" i="1" l="1"/>
  <c r="F18" i="1"/>
  <c r="E18" i="1"/>
  <c r="C18" i="1"/>
</calcChain>
</file>

<file path=xl/sharedStrings.xml><?xml version="1.0" encoding="utf-8"?>
<sst xmlns="http://schemas.openxmlformats.org/spreadsheetml/2006/main" count="54" uniqueCount="43">
  <si>
    <t>Community College</t>
  </si>
  <si>
    <t>Northeast Iowa Community College</t>
  </si>
  <si>
    <t>North Iowa Area Community College</t>
  </si>
  <si>
    <t>Iowa Lakes Community College</t>
  </si>
  <si>
    <t>Northwest Iowa Community College</t>
  </si>
  <si>
    <t>Iowa Central Community College</t>
  </si>
  <si>
    <t>Iowa Valley Community College District</t>
  </si>
  <si>
    <t>Hawkeye Community College</t>
  </si>
  <si>
    <t>Eastern Iowa Community College</t>
  </si>
  <si>
    <t>Kirkwood Community College</t>
  </si>
  <si>
    <t>Des Moines Area Community College</t>
  </si>
  <si>
    <t>Western Iowa Tech Community College</t>
  </si>
  <si>
    <t>Iowa Western Community College</t>
  </si>
  <si>
    <t>Southwestern Community College</t>
  </si>
  <si>
    <t>Indian Hills Community College</t>
  </si>
  <si>
    <t>Southeastern Community College</t>
  </si>
  <si>
    <t>Grand Total</t>
  </si>
  <si>
    <t xml:space="preserve"> </t>
  </si>
  <si>
    <t>Carry Forward into Fiscal Year 2024</t>
  </si>
  <si>
    <t>Fiscal Year 2024 New Appropriation Amount</t>
  </si>
  <si>
    <t>Fiscal Year 2024 Available to Spend</t>
  </si>
  <si>
    <t>Total Fiscal Year 2024 Expenditures</t>
  </si>
  <si>
    <t>Fiscal Year 2024 Funds Carried Forward into Fiscal Year 2025</t>
  </si>
  <si>
    <t>Funds will be used to support the finalization of the Grund Hall Heath Sciences Building remodel.</t>
  </si>
  <si>
    <t>x</t>
  </si>
  <si>
    <t>$126,804 was spent on a building for the Aviation Program and a Wind Turbine Training Platform.  $300,718 was spent on Science Lab Remodels on our Emmetsburg and Estherville Campuses.</t>
  </si>
  <si>
    <t>Crimmins Building Exterior Project</t>
  </si>
  <si>
    <t>Saving for a future project</t>
  </si>
  <si>
    <t>Funds used for a new buildng and concourse at the DMACC Transportation Institute.</t>
  </si>
  <si>
    <t>We plan to use on the Marshalltown Community College Science Lab renovations in a future year</t>
  </si>
  <si>
    <t>Renovations and Repairs for the Larry and Bunny Buss Regional Center</t>
  </si>
  <si>
    <t>FY2024 expended funds were used for electrical updates for an Industrial Technology lab, Nursing program equipment costs, construction associated with airport hangar renovations for the College's Aviation Maintenance Technology program, and construction costs to build an automobile training range at the Coralville regional center.</t>
  </si>
  <si>
    <t>Funds will be used on the remodel of existing classrooms and labs and the construction of a skilled trades facility.</t>
  </si>
  <si>
    <t>Western Iowa Tech is carrying over ACE funding to help offset costs of a Career &amp; Technical Education Regional Center (Career Academy) planned for construction at our Denison campus during FY2025.</t>
  </si>
  <si>
    <t>Complete IT Calmar Auto Shop Upgrades; Commercial-Residential Electrician and John Deere Tech programs on Calmar campus</t>
  </si>
  <si>
    <t>Infrastructure funds were accumulated from multiple years to assist with the associated costs our new Academic Building on our Centerville campus.  We spent the $1.6 million on our new 66,000 sq ft Centerville Academic building which houses all of our labs, classrooms, trades and offices.</t>
  </si>
  <si>
    <t>Spent for construction of building used for Allied Health programs at SCC Belmont Campus.</t>
  </si>
  <si>
    <t>McAllister Hall Remodel - upgrade of Nursing labs and classrooms, remodel/relocate IT Department offices, HVAC upgrades to the building</t>
  </si>
  <si>
    <t>Campus renovations for the expansion of the Health Careers program; Advanced Manufacturing and Auto Collision Renovation.  Capital Project is Multipurpose Safe Room.  $1,040,195 ACE Capital Project and $223,116 Renovation and Major Repairs</t>
  </si>
  <si>
    <r>
      <rPr>
        <b/>
        <sz val="10"/>
        <color rgb="FFC00000"/>
        <rFont val="Arial"/>
        <family val="2"/>
      </rPr>
      <t>Place an "x" in the box</t>
    </r>
    <r>
      <rPr>
        <b/>
        <sz val="10"/>
        <rFont val="Arial"/>
        <family val="2"/>
      </rPr>
      <t xml:space="preserve"> for funds used on qualified ACE Capital Projects</t>
    </r>
  </si>
  <si>
    <r>
      <rPr>
        <b/>
        <sz val="10"/>
        <color rgb="FFC00000"/>
        <rFont val="Arial"/>
        <family val="2"/>
      </rPr>
      <t>Place an "x" in the box</t>
    </r>
    <r>
      <rPr>
        <b/>
        <sz val="10"/>
        <rFont val="Arial"/>
        <family val="2"/>
      </rPr>
      <t xml:space="preserve"> for funds used on qualified Renovations and Major Repairs</t>
    </r>
  </si>
  <si>
    <r>
      <t xml:space="preserve">Detailed Explanation </t>
    </r>
    <r>
      <rPr>
        <b/>
        <sz val="10"/>
        <color rgb="FFC00000"/>
        <rFont val="Arial"/>
        <family val="2"/>
      </rPr>
      <t>**REQUIRED**</t>
    </r>
  </si>
  <si>
    <t>Iowa Community Colleges 260G ACE Infrastructure Funding Fiscal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</si>
</sst>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quot;$&quot;#,##0"/>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rgb="FFC00000"/>
      <name val="Arial"/>
      <family val="2"/>
    </font>
    <font>
      <sz val="10"/>
      <color rgb="FF000000"/>
      <name val="Arial"/>
      <family val="2"/>
    </font>
    <font>
      <sz val="10"/>
      <color theme="1"/>
      <name val="Arial"/>
      <family val="2"/>
    </font>
    <font>
      <sz val="16"/>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26">
    <xf numFmtId="0" fontId="0" fillId="0" borderId="0" xfId="0"/>
    <xf numFmtId="0" fontId="2" fillId="0" borderId="0" xfId="2" applyFont="1"/>
    <xf numFmtId="0" fontId="3" fillId="0" borderId="1" xfId="2" applyFont="1" applyBorder="1" applyAlignment="1">
      <alignment horizontal="center" vertical="center" wrapText="1"/>
    </xf>
    <xf numFmtId="0" fontId="2" fillId="0" borderId="1" xfId="2" applyFont="1" applyBorder="1" applyAlignment="1">
      <alignment vertical="center" wrapText="1"/>
    </xf>
    <xf numFmtId="164" fontId="2" fillId="0" borderId="1" xfId="1" applyNumberFormat="1" applyFont="1" applyFill="1" applyBorder="1" applyAlignment="1">
      <alignment horizontal="right" vertical="center"/>
    </xf>
    <xf numFmtId="164" fontId="2" fillId="0" borderId="1" xfId="1" applyNumberFormat="1" applyFont="1" applyFill="1" applyBorder="1" applyAlignment="1">
      <alignment horizontal="center" vertical="center"/>
    </xf>
    <xf numFmtId="0" fontId="5" fillId="2" borderId="1" xfId="0" applyFont="1" applyFill="1" applyBorder="1" applyAlignment="1">
      <alignment wrapText="1"/>
    </xf>
    <xf numFmtId="0" fontId="2" fillId="0" borderId="1" xfId="2" applyFont="1" applyBorder="1" applyAlignment="1">
      <alignment vertical="center"/>
    </xf>
    <xf numFmtId="6" fontId="5" fillId="2" borderId="1" xfId="0" applyNumberFormat="1" applyFont="1" applyFill="1" applyBorder="1" applyAlignment="1">
      <alignment wrapText="1"/>
    </xf>
    <xf numFmtId="0" fontId="5" fillId="2" borderId="1" xfId="0" applyFont="1" applyFill="1" applyBorder="1" applyAlignment="1">
      <alignment vertical="top" wrapText="1"/>
    </xf>
    <xf numFmtId="0" fontId="2" fillId="2" borderId="1" xfId="0" applyFont="1" applyFill="1" applyBorder="1" applyAlignment="1">
      <alignment wrapText="1"/>
    </xf>
    <xf numFmtId="164" fontId="2" fillId="2" borderId="1" xfId="1" applyNumberFormat="1" applyFont="1" applyFill="1" applyBorder="1" applyAlignment="1">
      <alignment horizontal="left" vertical="center" wrapText="1"/>
    </xf>
    <xf numFmtId="0" fontId="5"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0" borderId="1" xfId="2" applyFont="1" applyBorder="1" applyAlignment="1">
      <alignment horizontal="right"/>
    </xf>
    <xf numFmtId="0" fontId="2" fillId="2" borderId="1" xfId="2" applyFont="1" applyFill="1" applyBorder="1"/>
    <xf numFmtId="0" fontId="6" fillId="0" borderId="0" xfId="0" applyFont="1"/>
    <xf numFmtId="0" fontId="7" fillId="0" borderId="0" xfId="2" applyFont="1"/>
    <xf numFmtId="0" fontId="2" fillId="0" borderId="2" xfId="2" applyFont="1" applyBorder="1" applyAlignment="1">
      <alignment vertical="center" wrapText="1"/>
    </xf>
    <xf numFmtId="164" fontId="2" fillId="0" borderId="2" xfId="1" applyNumberFormat="1" applyFont="1" applyFill="1" applyBorder="1" applyAlignment="1">
      <alignment horizontal="right" vertical="center"/>
    </xf>
    <xf numFmtId="164" fontId="2" fillId="0" borderId="2" xfId="1" applyNumberFormat="1" applyFont="1" applyFill="1" applyBorder="1" applyAlignment="1">
      <alignment horizontal="center" vertical="center"/>
    </xf>
    <xf numFmtId="0" fontId="5" fillId="2" borderId="2" xfId="0" applyFont="1" applyFill="1" applyBorder="1" applyAlignment="1">
      <alignment wrapText="1"/>
    </xf>
    <xf numFmtId="0" fontId="3" fillId="0" borderId="1" xfId="2" applyFont="1" applyBorder="1" applyAlignment="1">
      <alignment horizontal="center" vertical="center"/>
    </xf>
    <xf numFmtId="0" fontId="3" fillId="2" borderId="1" xfId="2" applyFont="1" applyFill="1" applyBorder="1" applyAlignment="1">
      <alignment horizontal="center" vertical="center"/>
    </xf>
    <xf numFmtId="0" fontId="2" fillId="0" borderId="1" xfId="2" applyFont="1" applyBorder="1"/>
  </cellXfs>
  <cellStyles count="3">
    <cellStyle name="Comma" xfId="1" builtinId="3"/>
    <cellStyle name="Normal" xfId="0" builtinId="0"/>
    <cellStyle name="Normal_Legislative Request 01-06 - RIIF" xfId="2" xr:uid="{00000000-0005-0000-0000-000002000000}"/>
  </cellStyles>
  <dxfs count="2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tabSelected="1" workbookViewId="0">
      <selection activeCell="B2" sqref="B2"/>
    </sheetView>
  </sheetViews>
  <sheetFormatPr defaultRowHeight="12.5" x14ac:dyDescent="0.25"/>
  <cols>
    <col min="1" max="1" width="34.453125" style="17" bestFit="1" customWidth="1"/>
    <col min="2" max="2" width="19.54296875" style="17" customWidth="1"/>
    <col min="3" max="4" width="15.1796875" style="17" customWidth="1"/>
    <col min="5" max="6" width="20.54296875" style="17" customWidth="1"/>
    <col min="7" max="7" width="11.6328125" style="17" customWidth="1"/>
    <col min="8" max="8" width="12.453125" style="17" customWidth="1"/>
    <col min="9" max="9" width="93.453125" style="17" customWidth="1"/>
    <col min="10" max="10" width="11.6328125" style="17" customWidth="1"/>
    <col min="11" max="16384" width="8.7265625" style="17"/>
  </cols>
  <sheetData>
    <row r="1" spans="1:9" s="18" customFormat="1" ht="20" x14ac:dyDescent="0.4">
      <c r="A1" s="18" t="s">
        <v>42</v>
      </c>
    </row>
    <row r="2" spans="1:9" s="25" customFormat="1" ht="91" x14ac:dyDescent="0.25">
      <c r="A2" s="23" t="s">
        <v>0</v>
      </c>
      <c r="B2" s="2" t="s">
        <v>18</v>
      </c>
      <c r="C2" s="2" t="s">
        <v>19</v>
      </c>
      <c r="D2" s="2" t="s">
        <v>20</v>
      </c>
      <c r="E2" s="2" t="s">
        <v>21</v>
      </c>
      <c r="F2" s="2" t="s">
        <v>22</v>
      </c>
      <c r="G2" s="2" t="s">
        <v>39</v>
      </c>
      <c r="H2" s="2" t="s">
        <v>40</v>
      </c>
      <c r="I2" s="24" t="s">
        <v>41</v>
      </c>
    </row>
    <row r="3" spans="1:9" s="1" customFormat="1" ht="25" x14ac:dyDescent="0.25">
      <c r="A3" s="19" t="s">
        <v>1</v>
      </c>
      <c r="B3" s="20">
        <v>805513</v>
      </c>
      <c r="C3" s="20">
        <v>400000</v>
      </c>
      <c r="D3" s="20">
        <f>B3+C3</f>
        <v>1205513</v>
      </c>
      <c r="E3" s="20">
        <v>228941</v>
      </c>
      <c r="F3" s="20">
        <f>+D3-E3</f>
        <v>976572</v>
      </c>
      <c r="G3" s="21"/>
      <c r="H3" s="21" t="s">
        <v>24</v>
      </c>
      <c r="I3" s="22" t="s">
        <v>34</v>
      </c>
    </row>
    <row r="4" spans="1:9" s="1" customFormat="1" ht="25" x14ac:dyDescent="0.25">
      <c r="A4" s="3" t="s">
        <v>2</v>
      </c>
      <c r="B4" s="4">
        <v>252319</v>
      </c>
      <c r="C4" s="4">
        <v>400000</v>
      </c>
      <c r="D4" s="4">
        <f t="shared" ref="D4:D17" si="0">B4+C4</f>
        <v>652319</v>
      </c>
      <c r="E4" s="4">
        <v>652319</v>
      </c>
      <c r="F4" s="4">
        <f t="shared" ref="F4:F17" si="1">+D4-E4</f>
        <v>0</v>
      </c>
      <c r="G4" s="5" t="s">
        <v>24</v>
      </c>
      <c r="H4" s="5"/>
      <c r="I4" s="6" t="s">
        <v>37</v>
      </c>
    </row>
    <row r="5" spans="1:9" s="1" customFormat="1" ht="25" x14ac:dyDescent="0.25">
      <c r="A5" s="7" t="s">
        <v>3</v>
      </c>
      <c r="B5" s="4">
        <v>415809</v>
      </c>
      <c r="C5" s="4">
        <v>400000</v>
      </c>
      <c r="D5" s="4">
        <f t="shared" si="0"/>
        <v>815809</v>
      </c>
      <c r="E5" s="4">
        <v>427552</v>
      </c>
      <c r="F5" s="4">
        <f t="shared" si="1"/>
        <v>388257</v>
      </c>
      <c r="G5" s="5" t="s">
        <v>24</v>
      </c>
      <c r="H5" s="5" t="s">
        <v>24</v>
      </c>
      <c r="I5" s="8" t="s">
        <v>25</v>
      </c>
    </row>
    <row r="6" spans="1:9" s="1" customFormat="1" x14ac:dyDescent="0.25">
      <c r="A6" s="7" t="s">
        <v>4</v>
      </c>
      <c r="B6" s="4">
        <v>180000</v>
      </c>
      <c r="C6" s="4">
        <v>400000</v>
      </c>
      <c r="D6" s="4">
        <f t="shared" si="0"/>
        <v>580000</v>
      </c>
      <c r="E6" s="4">
        <v>0</v>
      </c>
      <c r="F6" s="4">
        <f t="shared" si="1"/>
        <v>580000</v>
      </c>
      <c r="G6" s="5"/>
      <c r="H6" s="5"/>
      <c r="I6" s="9" t="s">
        <v>27</v>
      </c>
    </row>
    <row r="7" spans="1:9" s="1" customFormat="1" x14ac:dyDescent="0.25">
      <c r="A7" s="3" t="s">
        <v>5</v>
      </c>
      <c r="B7" s="4">
        <v>1499462</v>
      </c>
      <c r="C7" s="4">
        <v>400000</v>
      </c>
      <c r="D7" s="4">
        <f t="shared" si="0"/>
        <v>1899462</v>
      </c>
      <c r="E7" s="4">
        <v>1899462</v>
      </c>
      <c r="F7" s="4">
        <f t="shared" si="1"/>
        <v>0</v>
      </c>
      <c r="G7" s="5" t="s">
        <v>24</v>
      </c>
      <c r="H7" s="5"/>
      <c r="I7" s="10" t="s">
        <v>26</v>
      </c>
    </row>
    <row r="8" spans="1:9" s="1" customFormat="1" x14ac:dyDescent="0.25">
      <c r="A8" s="7" t="s">
        <v>6</v>
      </c>
      <c r="B8" s="4">
        <v>800000</v>
      </c>
      <c r="C8" s="4">
        <v>400000</v>
      </c>
      <c r="D8" s="4">
        <f t="shared" si="0"/>
        <v>1200000</v>
      </c>
      <c r="E8" s="4">
        <v>0</v>
      </c>
      <c r="F8" s="4">
        <f t="shared" si="1"/>
        <v>1200000</v>
      </c>
      <c r="G8" s="5"/>
      <c r="H8" s="5"/>
      <c r="I8" s="11" t="s">
        <v>29</v>
      </c>
    </row>
    <row r="9" spans="1:9" s="1" customFormat="1" x14ac:dyDescent="0.25">
      <c r="A9" s="3" t="s">
        <v>7</v>
      </c>
      <c r="B9" s="4">
        <v>0</v>
      </c>
      <c r="C9" s="4">
        <v>400000</v>
      </c>
      <c r="D9" s="4">
        <f t="shared" si="0"/>
        <v>400000</v>
      </c>
      <c r="E9" s="4">
        <v>0</v>
      </c>
      <c r="F9" s="4">
        <f t="shared" si="1"/>
        <v>400000</v>
      </c>
      <c r="G9" s="5"/>
      <c r="H9" s="5"/>
      <c r="I9" s="10" t="s">
        <v>23</v>
      </c>
    </row>
    <row r="10" spans="1:9" s="1" customFormat="1" x14ac:dyDescent="0.25">
      <c r="A10" s="7" t="s">
        <v>8</v>
      </c>
      <c r="B10" s="4">
        <v>1600000</v>
      </c>
      <c r="C10" s="4">
        <v>400000</v>
      </c>
      <c r="D10" s="4">
        <f t="shared" si="0"/>
        <v>2000000</v>
      </c>
      <c r="E10" s="4">
        <v>2000000</v>
      </c>
      <c r="F10" s="4">
        <f t="shared" si="1"/>
        <v>0</v>
      </c>
      <c r="G10" s="5" t="s">
        <v>24</v>
      </c>
      <c r="H10" s="5"/>
      <c r="I10" s="6" t="s">
        <v>36</v>
      </c>
    </row>
    <row r="11" spans="1:9" s="1" customFormat="1" ht="37.5" x14ac:dyDescent="0.25">
      <c r="A11" s="3" t="s">
        <v>9</v>
      </c>
      <c r="B11" s="4">
        <v>698964</v>
      </c>
      <c r="C11" s="4">
        <v>400000</v>
      </c>
      <c r="D11" s="4">
        <f t="shared" si="0"/>
        <v>1098964</v>
      </c>
      <c r="E11" s="4">
        <v>1097614</v>
      </c>
      <c r="F11" s="4">
        <f t="shared" si="1"/>
        <v>1350</v>
      </c>
      <c r="G11" s="5" t="s">
        <v>24</v>
      </c>
      <c r="H11" s="5"/>
      <c r="I11" s="12" t="s">
        <v>31</v>
      </c>
    </row>
    <row r="12" spans="1:9" s="1" customFormat="1" x14ac:dyDescent="0.25">
      <c r="A12" s="7" t="s">
        <v>10</v>
      </c>
      <c r="B12" s="4">
        <v>0</v>
      </c>
      <c r="C12" s="4">
        <v>400000</v>
      </c>
      <c r="D12" s="4">
        <f t="shared" si="0"/>
        <v>400000</v>
      </c>
      <c r="E12" s="4">
        <v>400000</v>
      </c>
      <c r="F12" s="4">
        <f t="shared" si="1"/>
        <v>0</v>
      </c>
      <c r="G12" s="5" t="s">
        <v>24</v>
      </c>
      <c r="H12" s="5"/>
      <c r="I12" s="13" t="s">
        <v>28</v>
      </c>
    </row>
    <row r="13" spans="1:9" s="1" customFormat="1" ht="25" x14ac:dyDescent="0.25">
      <c r="A13" s="7" t="s">
        <v>11</v>
      </c>
      <c r="B13" s="4">
        <v>400000</v>
      </c>
      <c r="C13" s="4">
        <v>400000</v>
      </c>
      <c r="D13" s="4">
        <f t="shared" si="0"/>
        <v>800000</v>
      </c>
      <c r="E13" s="4">
        <v>0</v>
      </c>
      <c r="F13" s="4">
        <f t="shared" si="1"/>
        <v>800000</v>
      </c>
      <c r="G13" s="5"/>
      <c r="H13" s="5"/>
      <c r="I13" s="6" t="s">
        <v>33</v>
      </c>
    </row>
    <row r="14" spans="1:9" s="1" customFormat="1" x14ac:dyDescent="0.25">
      <c r="A14" s="7" t="s">
        <v>12</v>
      </c>
      <c r="B14" s="4">
        <v>1037393</v>
      </c>
      <c r="C14" s="4">
        <v>400000</v>
      </c>
      <c r="D14" s="4">
        <f t="shared" si="0"/>
        <v>1437393</v>
      </c>
      <c r="E14" s="4">
        <v>216966</v>
      </c>
      <c r="F14" s="4">
        <f t="shared" si="1"/>
        <v>1220427</v>
      </c>
      <c r="G14" s="5"/>
      <c r="H14" s="5" t="s">
        <v>24</v>
      </c>
      <c r="I14" s="11" t="s">
        <v>30</v>
      </c>
    </row>
    <row r="15" spans="1:9" s="1" customFormat="1" x14ac:dyDescent="0.25">
      <c r="A15" s="7" t="s">
        <v>13</v>
      </c>
      <c r="B15" s="4">
        <v>1200000</v>
      </c>
      <c r="C15" s="4">
        <v>400000</v>
      </c>
      <c r="D15" s="4">
        <f t="shared" si="0"/>
        <v>1600000</v>
      </c>
      <c r="E15" s="4">
        <v>0</v>
      </c>
      <c r="F15" s="4">
        <f t="shared" si="1"/>
        <v>1600000</v>
      </c>
      <c r="G15" s="5"/>
      <c r="H15" s="5"/>
      <c r="I15" s="6" t="s">
        <v>32</v>
      </c>
    </row>
    <row r="16" spans="1:9" s="1" customFormat="1" ht="37.5" x14ac:dyDescent="0.25">
      <c r="A16" s="7" t="s">
        <v>14</v>
      </c>
      <c r="B16" s="4">
        <v>1200000</v>
      </c>
      <c r="C16" s="4">
        <v>400000</v>
      </c>
      <c r="D16" s="4">
        <f t="shared" si="0"/>
        <v>1600000</v>
      </c>
      <c r="E16" s="4">
        <v>1600000</v>
      </c>
      <c r="F16" s="4">
        <f t="shared" si="1"/>
        <v>0</v>
      </c>
      <c r="G16" s="5" t="s">
        <v>24</v>
      </c>
      <c r="H16" s="5"/>
      <c r="I16" s="9" t="s">
        <v>35</v>
      </c>
    </row>
    <row r="17" spans="1:9" s="1" customFormat="1" ht="37.5" x14ac:dyDescent="0.25">
      <c r="A17" s="3" t="s">
        <v>15</v>
      </c>
      <c r="B17" s="4">
        <v>870650</v>
      </c>
      <c r="C17" s="4">
        <v>400000</v>
      </c>
      <c r="D17" s="4">
        <f t="shared" si="0"/>
        <v>1270650</v>
      </c>
      <c r="E17" s="4">
        <v>1263311</v>
      </c>
      <c r="F17" s="4">
        <f t="shared" si="1"/>
        <v>7339</v>
      </c>
      <c r="G17" s="5" t="s">
        <v>24</v>
      </c>
      <c r="H17" s="5" t="s">
        <v>24</v>
      </c>
      <c r="I17" s="14" t="s">
        <v>38</v>
      </c>
    </row>
    <row r="18" spans="1:9" s="1" customFormat="1" x14ac:dyDescent="0.25">
      <c r="A18" s="15" t="s">
        <v>16</v>
      </c>
      <c r="B18" s="4">
        <f>SUM(B3:B17)</f>
        <v>10960110</v>
      </c>
      <c r="C18" s="4">
        <f>SUM(C3:C17)</f>
        <v>6000000</v>
      </c>
      <c r="D18" s="4">
        <f>SUM(D3:D17)</f>
        <v>16960110</v>
      </c>
      <c r="E18" s="4">
        <f>SUM(E3:E17)</f>
        <v>9786165</v>
      </c>
      <c r="F18" s="4">
        <f>SUM(F3:F17)</f>
        <v>7173945</v>
      </c>
      <c r="G18" s="5"/>
      <c r="H18" s="5"/>
      <c r="I18" s="16"/>
    </row>
    <row r="19" spans="1:9" s="1" customFormat="1" x14ac:dyDescent="0.25"/>
    <row r="24" spans="1:9" x14ac:dyDescent="0.25">
      <c r="B24" s="17" t="s">
        <v>17</v>
      </c>
    </row>
  </sheetData>
  <conditionalFormatting sqref="A3:A6 C3:H3 C18:H18 A8:A17 C8:E17 G8:H17 C4:E6 G4:H6 F4:F17">
    <cfRule type="expression" dxfId="26" priority="47" stopIfTrue="1">
      <formula>ROW()=EVEN(ROW())</formula>
    </cfRule>
  </conditionalFormatting>
  <conditionalFormatting sqref="E4 G4:H4">
    <cfRule type="expression" dxfId="25" priority="46" stopIfTrue="1">
      <formula>ROW()=EVEN(ROW())</formula>
    </cfRule>
  </conditionalFormatting>
  <conditionalFormatting sqref="E6 G6:H6">
    <cfRule type="expression" dxfId="24" priority="45" stopIfTrue="1">
      <formula>ROW()=EVEN(ROW())</formula>
    </cfRule>
  </conditionalFormatting>
  <conditionalFormatting sqref="E8 G8:H8">
    <cfRule type="expression" dxfId="23" priority="43" stopIfTrue="1">
      <formula>ROW()=EVEN(ROW())</formula>
    </cfRule>
  </conditionalFormatting>
  <conditionalFormatting sqref="E10 G10:H10">
    <cfRule type="expression" dxfId="22" priority="41" stopIfTrue="1">
      <formula>ROW()=EVEN(ROW())</formula>
    </cfRule>
  </conditionalFormatting>
  <conditionalFormatting sqref="E15 G15:H15">
    <cfRule type="expression" dxfId="21" priority="39" stopIfTrue="1">
      <formula>ROW()=EVEN(ROW())</formula>
    </cfRule>
  </conditionalFormatting>
  <conditionalFormatting sqref="E16 G16:H16">
    <cfRule type="expression" dxfId="20" priority="37" stopIfTrue="1">
      <formula>ROW()=EVEN(ROW())</formula>
    </cfRule>
  </conditionalFormatting>
  <conditionalFormatting sqref="E9 G9:H9">
    <cfRule type="expression" dxfId="19" priority="36" stopIfTrue="1">
      <formula>ROW()=EVEN(ROW())</formula>
    </cfRule>
  </conditionalFormatting>
  <conditionalFormatting sqref="E5 G5:H5">
    <cfRule type="expression" dxfId="18" priority="35" stopIfTrue="1">
      <formula>ROW()=EVEN(ROW())</formula>
    </cfRule>
  </conditionalFormatting>
  <conditionalFormatting sqref="E13 G13:H13">
    <cfRule type="expression" dxfId="17" priority="34" stopIfTrue="1">
      <formula>ROW()=EVEN(ROW())</formula>
    </cfRule>
  </conditionalFormatting>
  <conditionalFormatting sqref="E3:H3 F4:F17">
    <cfRule type="expression" dxfId="16" priority="33" stopIfTrue="1">
      <formula>ROW()=EVEN(ROW())</formula>
    </cfRule>
  </conditionalFormatting>
  <conditionalFormatting sqref="B18">
    <cfRule type="expression" dxfId="15" priority="31" stopIfTrue="1">
      <formula>ROW()=EVEN(ROW())</formula>
    </cfRule>
  </conditionalFormatting>
  <conditionalFormatting sqref="B3:B6 B8:B17">
    <cfRule type="expression" dxfId="14" priority="16" stopIfTrue="1">
      <formula>ROW()=EVEN(ROW())</formula>
    </cfRule>
  </conditionalFormatting>
  <conditionalFormatting sqref="B4">
    <cfRule type="expression" dxfId="13" priority="15" stopIfTrue="1">
      <formula>ROW()=EVEN(ROW())</formula>
    </cfRule>
  </conditionalFormatting>
  <conditionalFormatting sqref="B6">
    <cfRule type="expression" dxfId="12" priority="14" stopIfTrue="1">
      <formula>ROW()=EVEN(ROW())</formula>
    </cfRule>
  </conditionalFormatting>
  <conditionalFormatting sqref="B8">
    <cfRule type="expression" dxfId="11" priority="12" stopIfTrue="1">
      <formula>ROW()=EVEN(ROW())</formula>
    </cfRule>
  </conditionalFormatting>
  <conditionalFormatting sqref="B10">
    <cfRule type="expression" dxfId="10" priority="11" stopIfTrue="1">
      <formula>ROW()=EVEN(ROW())</formula>
    </cfRule>
  </conditionalFormatting>
  <conditionalFormatting sqref="B15">
    <cfRule type="expression" dxfId="9" priority="10" stopIfTrue="1">
      <formula>ROW()=EVEN(ROW())</formula>
    </cfRule>
  </conditionalFormatting>
  <conditionalFormatting sqref="B16">
    <cfRule type="expression" dxfId="8" priority="9" stopIfTrue="1">
      <formula>ROW()=EVEN(ROW())</formula>
    </cfRule>
  </conditionalFormatting>
  <conditionalFormatting sqref="B9">
    <cfRule type="expression" dxfId="7" priority="8" stopIfTrue="1">
      <formula>ROW()=EVEN(ROW())</formula>
    </cfRule>
  </conditionalFormatting>
  <conditionalFormatting sqref="B5">
    <cfRule type="expression" dxfId="6" priority="7" stopIfTrue="1">
      <formula>ROW()=EVEN(ROW())</formula>
    </cfRule>
  </conditionalFormatting>
  <conditionalFormatting sqref="B13">
    <cfRule type="expression" dxfId="5" priority="6" stopIfTrue="1">
      <formula>ROW()=EVEN(ROW())</formula>
    </cfRule>
  </conditionalFormatting>
  <conditionalFormatting sqref="B3">
    <cfRule type="expression" dxfId="4" priority="5" stopIfTrue="1">
      <formula>ROW()=EVEN(ROW())</formula>
    </cfRule>
  </conditionalFormatting>
  <conditionalFormatting sqref="A7 C7:E7 G7:H7">
    <cfRule type="expression" dxfId="3" priority="4" stopIfTrue="1">
      <formula>ROW()=EVEN(ROW())</formula>
    </cfRule>
  </conditionalFormatting>
  <conditionalFormatting sqref="E7 G7:H7">
    <cfRule type="expression" dxfId="2" priority="3" stopIfTrue="1">
      <formula>ROW()=EVEN(ROW())</formula>
    </cfRule>
  </conditionalFormatting>
  <conditionalFormatting sqref="B7">
    <cfRule type="expression" dxfId="1" priority="2" stopIfTrue="1">
      <formula>ROW()=EVEN(ROW())</formula>
    </cfRule>
  </conditionalFormatting>
  <conditionalFormatting sqref="B7">
    <cfRule type="expression" dxfId="0" priority="1" stopIfTrue="1">
      <formula>ROW()=EVEN(ROW())</formula>
    </cfRule>
  </conditionalFormatting>
  <pageMargins left="0.7" right="0.7" top="0.75" bottom="0.75" header="0.3" footer="0.3"/>
  <pageSetup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260G ACE</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KFARVER</dc:creator>
  <cp:lastModifiedBy>Albers, Lisa [IDOE]</cp:lastModifiedBy>
  <cp:lastPrinted>2018-07-27T18:03:46Z</cp:lastPrinted>
  <dcterms:created xsi:type="dcterms:W3CDTF">2013-11-25T04:11:54Z</dcterms:created>
  <dcterms:modified xsi:type="dcterms:W3CDTF">2025-04-07T01:13:35Z</dcterms:modified>
</cp:coreProperties>
</file>