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G:\My Drive\Community College and Workforce Preparation\Iowa Skilled Worker and Job Creation Fund\"/>
    </mc:Choice>
  </mc:AlternateContent>
  <xr:revisionPtr revIDLastSave="0" documentId="13_ncr:1_{1D31342B-12F2-46A8-9320-E6756CB4473D}" xr6:coauthVersionLast="36" xr6:coauthVersionMax="36" xr10:uidLastSave="{00000000-0000-0000-0000-000000000000}"/>
  <bookViews>
    <workbookView xWindow="0" yWindow="0" windowWidth="28800" windowHeight="12105" xr2:uid="{00000000-000D-0000-FFFF-FFFF00000000}"/>
  </bookViews>
  <sheets>
    <sheet name="260G ACE" sheetId="1" r:id="rId1"/>
    <sheet name="Sheet1" sheetId="2" r:id="rId2"/>
  </sheets>
  <calcPr calcId="191029"/>
  <extLst>
    <ext uri="GoogleSheetsCustomDataVersion1">
      <go:sheetsCustomData xmlns:go="http://customooxmlschemas.google.com/" r:id="rId6" roundtripDataSignature="AMtx7mjguSVQshyelaJS6APaBO55vf30Iw=="/>
    </ext>
  </extLst>
</workbook>
</file>

<file path=xl/calcChain.xml><?xml version="1.0" encoding="utf-8"?>
<calcChain xmlns="http://schemas.openxmlformats.org/spreadsheetml/2006/main">
  <c r="E23" i="1" l="1"/>
  <c r="C23" i="1"/>
  <c r="B23" i="1"/>
  <c r="D22" i="1"/>
  <c r="F22" i="1" s="1"/>
  <c r="D21" i="1"/>
  <c r="F21" i="1" s="1"/>
  <c r="D20" i="1"/>
  <c r="F20" i="1" s="1"/>
  <c r="D19" i="1"/>
  <c r="F19" i="1" s="1"/>
  <c r="D18" i="1"/>
  <c r="F18" i="1" s="1"/>
  <c r="D17" i="1"/>
  <c r="F17" i="1" s="1"/>
  <c r="F16" i="1"/>
  <c r="D16" i="1"/>
  <c r="D15" i="1"/>
  <c r="F15" i="1" s="1"/>
  <c r="D14" i="1"/>
  <c r="F14" i="1" s="1"/>
  <c r="D13" i="1"/>
  <c r="F13" i="1" s="1"/>
  <c r="D12" i="1"/>
  <c r="F12" i="1" s="1"/>
  <c r="D11" i="1"/>
  <c r="F11" i="1" s="1"/>
  <c r="D10" i="1"/>
  <c r="F10" i="1" s="1"/>
  <c r="D9" i="1"/>
  <c r="F9" i="1" s="1"/>
  <c r="D8" i="1"/>
  <c r="D23" i="1" l="1"/>
  <c r="F8" i="1"/>
  <c r="F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7" authorId="0" shapeId="0" xr:uid="{00000000-0006-0000-0000-000001000000}">
      <text>
        <r>
          <rPr>
            <sz val="11"/>
            <color theme="1"/>
            <rFont val="Calibri"/>
            <scheme val="minor"/>
          </rPr>
          <t>======
ID#AAAAkID9QmY
St Clair, Eric [IDOE]    (2022-11-17 14:53:50)
Iowa Code section 8.57, subsection 5, paragraph "c" - “Vertical infrastructure” includes only land acquisition and construction; major renovation and major repair of buildings; routine, recurring maintenance; all appurtenant structures; utilities; site development; recreational trails; renewable fuel infrastructure
programs; and debt service payments on academic revenue bonds issued in accordance with chapter 262A for capital projects at board of regents institutions. “Vertical infrastructure” does not include operational expenses or leasing of a building, appurtenant structure, or utility without a lease-purchase agreement.</t>
        </r>
      </text>
    </comment>
    <comment ref="H7" authorId="0" shapeId="0" xr:uid="{00000000-0006-0000-0000-000002000000}">
      <text>
        <r>
          <rPr>
            <sz val="11"/>
            <color theme="1"/>
            <rFont val="Calibri"/>
            <scheme val="minor"/>
          </rPr>
          <t>======
ID#AAAAkID9QmU
St Clair, Eric [IDOE]    (2022-11-17 14:53:50)
2018 Iowa Acts, chapter 1163, Division II, section 55, paragraph "c": Major renovations and major repair needs, including health, life, and fire safety needs, including compliance with the federal Americans with Disabilities Act.</t>
        </r>
      </text>
    </comment>
  </commentList>
  <extLst>
    <ext xmlns:r="http://schemas.openxmlformats.org/officeDocument/2006/relationships" uri="GoogleSheetsCustomDataVersion1">
      <go:sheetsCustomData xmlns:go="http://customooxmlschemas.google.com/" r:id="rId1" roundtripDataSignature="AMtx7mjd8mJTp0b5SAdILl2T4ipUf7uxBw=="/>
    </ext>
  </extLst>
</comments>
</file>

<file path=xl/sharedStrings.xml><?xml version="1.0" encoding="utf-8"?>
<sst xmlns="http://schemas.openxmlformats.org/spreadsheetml/2006/main" count="60" uniqueCount="50">
  <si>
    <t>Iowa Community Colleges</t>
  </si>
  <si>
    <t>260G ACE  Infrastructure Funding</t>
  </si>
  <si>
    <t>Fiscal Year 2022</t>
  </si>
  <si>
    <t>Community College</t>
  </si>
  <si>
    <t>Carry Forward into Fiscal Year 2022</t>
  </si>
  <si>
    <t>Fiscal Year 2022 New Appropriation Amount</t>
  </si>
  <si>
    <t>Fiscal Year 2022 Available to Spend</t>
  </si>
  <si>
    <t>Total Fiscal Year 2022 Expenditures</t>
  </si>
  <si>
    <t>Fiscal Year 2022 Funds Carried Forward into Fiscal Year 2023</t>
  </si>
  <si>
    <t>Detailed Explanation.</t>
  </si>
  <si>
    <t>ACE Capital Projects</t>
  </si>
  <si>
    <t>Renovations and Major Repairs</t>
  </si>
  <si>
    <t>Northeast Iowa Community College</t>
  </si>
  <si>
    <t>X</t>
  </si>
  <si>
    <t>Peosta Diesel Shop, Peosta HVAC/Industrial Maintenance Snap On lab, Peosta Gas Utilities, Peosta Auto Lab, Calmar Hydraulic and Electrical Lab; an additional $210,588.23 is encumbered for the Peosta Auto Lab, but currently on backorder.</t>
  </si>
  <si>
    <t>North Iowa Area Community College</t>
  </si>
  <si>
    <t>Careers Building and Murphy Technology Finishes Upgrade - Welding lab, Automotive lab, Diesel lab , Tool &amp; Die lab,  classrooms. Carryover will be used for future projects and remaining costs for the Finishes Upgrades.</t>
  </si>
  <si>
    <t>Iowa Lakes Community College</t>
  </si>
  <si>
    <t>Completion of Farm Lab Construction Project.</t>
  </si>
  <si>
    <t>Northwest Iowa Community College</t>
  </si>
  <si>
    <t>Future project</t>
  </si>
  <si>
    <t>Iowa Central Community College</t>
  </si>
  <si>
    <t>Spent funds in FY 2022 on final construction costs of Training Center in Storm Lake and start of remodel/expansion for our Welding/Collision/Diesel Building.</t>
  </si>
  <si>
    <t>Iowa Valley Community College District</t>
  </si>
  <si>
    <t>Hawkeye Community College</t>
  </si>
  <si>
    <t>Renovation of Health Sciences building (2021 - 2023).</t>
  </si>
  <si>
    <t>Eastern Iowa Community College</t>
  </si>
  <si>
    <t>EICCD Iintends to spend these dollars in 2024 on qualifying projects.</t>
  </si>
  <si>
    <t>Kirkwood Community College</t>
  </si>
  <si>
    <t>Nursing Simulation Center Equipment &amp; Industrial Tech Equipment</t>
  </si>
  <si>
    <t>Des Moines Area Community College</t>
  </si>
  <si>
    <t>Funds were used for the new welding facility at the Carroll Campus.</t>
  </si>
  <si>
    <t>Western Iowa Tech Community College</t>
  </si>
  <si>
    <t>Remodel of the Nursing Labs at Cherokee, IA campus.</t>
  </si>
  <si>
    <t>Iowa Western Community College</t>
  </si>
  <si>
    <t>Funds will be used for a future project.</t>
  </si>
  <si>
    <t>Southwestern Community College</t>
  </si>
  <si>
    <t>We will focus on remodeling the existing library into a more robust and adaptive learning space for students to work together both during scheduled class and at other times of the day and evening hours as well as weekends.</t>
  </si>
  <si>
    <t>Indian Hills Community College</t>
  </si>
  <si>
    <t>With the start of demolition for and the construction of the Centerville Campus Academic Building, infrastructure funds are being accumulated from multiple years to assist with the associated costs of this construction project.</t>
  </si>
  <si>
    <t>Southeastern Community College</t>
  </si>
  <si>
    <t>Advanced Manufacturing (Precicion Machining) and Auto Collision Renovation.</t>
  </si>
  <si>
    <t>Grand Total</t>
  </si>
  <si>
    <t>Science and computer lab renovations.</t>
  </si>
  <si>
    <t>The Accelerated Career Education (ACE) Infrastructure Program was established by Iowa Code 260G. ACE funding must be used on Qualified Projects. Capital Projects consist of “vertical infrastructure”,</t>
  </si>
  <si>
    <t>institutions. ‘Vertical infrastructure’ does not include operational expenses or leasing of a building, appurtenant structure, or utility without a lease-purchase agreement.” Renovations and Major Repairs are</t>
  </si>
  <si>
    <t>defined in 2018 Iowa Acts, chapter 1163, division II, section 55, subsection 1, paragraph C as including, “life, health, and fire safety needs, including compliance with the Americans With Disabilities Act.”</t>
  </si>
  <si>
    <t>defined by Iowa Code 8.57 to include “only land acquisition and construction; major renovation and major repair of buildings; routine, recurring maintenance; all appurtenant structures; utilities; site development;</t>
  </si>
  <si>
    <t>recreational trails; renewable fuel infrastructure programs; and debt service payments on academic revenue bonds issued in accordance with chapter 262A for capital projects at board of regents</t>
  </si>
  <si>
    <t xml:space="preserve">Funds Used on the Following Qualfied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</si>
</sst>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9">
    <font>
      <sz val="11"/>
      <color theme="1"/>
      <name val="Calibri"/>
      <scheme val="minor"/>
    </font>
    <font>
      <sz val="10"/>
      <color theme="1"/>
      <name val="Arial"/>
    </font>
    <font>
      <b/>
      <sz val="10"/>
      <color theme="1"/>
      <name val="Times New Roman"/>
    </font>
    <font>
      <b/>
      <sz val="12"/>
      <color theme="1"/>
      <name val="Arial"/>
    </font>
    <font>
      <sz val="10"/>
      <color theme="1"/>
      <name val="Times New Roman"/>
    </font>
    <font>
      <sz val="11"/>
      <name val="Calibri"/>
    </font>
    <font>
      <sz val="9"/>
      <color theme="1"/>
      <name val="Open Sans"/>
    </font>
    <font>
      <sz val="9"/>
      <color theme="1"/>
      <name val="&quot;Open Sans&quot;"/>
    </font>
    <font>
      <sz val="9"/>
      <color rgb="FF000000"/>
      <name val="Open Sans"/>
    </font>
  </fonts>
  <fills count="5">
    <fill>
      <patternFill patternType="none"/>
    </fill>
    <fill>
      <patternFill patternType="gray125"/>
    </fill>
    <fill>
      <patternFill patternType="solid">
        <fgColor rgb="FFD8D8D8"/>
        <bgColor rgb="FFD8D8D8"/>
      </patternFill>
    </fill>
    <fill>
      <patternFill patternType="solid">
        <fgColor rgb="FFD9D9D9"/>
        <bgColor rgb="FFD9D9D9"/>
      </patternFill>
    </fill>
    <fill>
      <patternFill patternType="solid">
        <fgColor theme="0"/>
        <bgColor theme="0"/>
      </patternFill>
    </fill>
  </fills>
  <borders count="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xf numFmtId="0" fontId="1" fillId="0" borderId="0" xfId="0" applyFont="1"/>
    <xf numFmtId="0" fontId="3" fillId="0" borderId="0" xfId="0" applyFont="1"/>
    <xf numFmtId="0" fontId="4" fillId="0" borderId="0" xfId="0" applyFont="1"/>
    <xf numFmtId="0" fontId="2" fillId="0" borderId="5" xfId="0" applyFont="1" applyBorder="1" applyAlignment="1">
      <alignment horizontal="center" vertical="center" wrapText="1"/>
    </xf>
    <xf numFmtId="0" fontId="6" fillId="0" borderId="5" xfId="0" applyFont="1" applyBorder="1" applyAlignment="1">
      <alignment vertical="center" wrapText="1"/>
    </xf>
    <xf numFmtId="164" fontId="7" fillId="2" borderId="5" xfId="0" applyNumberFormat="1" applyFont="1" applyFill="1" applyBorder="1" applyAlignment="1">
      <alignment horizontal="right"/>
    </xf>
    <xf numFmtId="164" fontId="6" fillId="0" borderId="5" xfId="0" applyNumberFormat="1" applyFont="1" applyBorder="1" applyAlignment="1">
      <alignment horizontal="right" vertical="center"/>
    </xf>
    <xf numFmtId="164" fontId="6" fillId="0" borderId="5" xfId="0" applyNumberFormat="1" applyFont="1" applyBorder="1" applyAlignment="1">
      <alignment horizontal="center" vertical="center"/>
    </xf>
    <xf numFmtId="164" fontId="6" fillId="0" borderId="5" xfId="0" applyNumberFormat="1" applyFont="1" applyBorder="1" applyAlignment="1">
      <alignment horizontal="center" vertical="center"/>
    </xf>
    <xf numFmtId="0" fontId="8" fillId="3" borderId="5" xfId="0" applyFont="1" applyFill="1" applyBorder="1" applyAlignment="1">
      <alignment wrapText="1"/>
    </xf>
    <xf numFmtId="164" fontId="7" fillId="0" borderId="4" xfId="0" applyNumberFormat="1" applyFont="1" applyBorder="1" applyAlignment="1">
      <alignment horizontal="right"/>
    </xf>
    <xf numFmtId="164" fontId="6" fillId="0" borderId="5" xfId="0" applyNumberFormat="1" applyFont="1" applyBorder="1" applyAlignment="1">
      <alignment horizontal="right" vertical="center"/>
    </xf>
    <xf numFmtId="0" fontId="8" fillId="0" borderId="5" xfId="0" applyFont="1" applyBorder="1" applyAlignment="1">
      <alignment wrapText="1"/>
    </xf>
    <xf numFmtId="0" fontId="6" fillId="0" borderId="5" xfId="0" applyFont="1" applyBorder="1" applyAlignment="1">
      <alignment vertical="center"/>
    </xf>
    <xf numFmtId="164" fontId="7" fillId="2" borderId="4" xfId="0" applyNumberFormat="1" applyFont="1" applyFill="1" applyBorder="1" applyAlignment="1">
      <alignment horizontal="right"/>
    </xf>
    <xf numFmtId="0" fontId="8" fillId="4" borderId="5" xfId="0" applyFont="1" applyFill="1" applyBorder="1" applyAlignment="1">
      <alignment vertical="top" wrapText="1"/>
    </xf>
    <xf numFmtId="0" fontId="6" fillId="3" borderId="5" xfId="0" applyFont="1" applyFill="1" applyBorder="1" applyAlignment="1">
      <alignment wrapText="1"/>
    </xf>
    <xf numFmtId="164" fontId="6" fillId="4" borderId="5" xfId="0" applyNumberFormat="1" applyFont="1" applyFill="1" applyBorder="1" applyAlignment="1">
      <alignment horizontal="left" vertical="center" wrapText="1"/>
    </xf>
    <xf numFmtId="0" fontId="8" fillId="4" borderId="5" xfId="0" applyFont="1" applyFill="1" applyBorder="1" applyAlignment="1">
      <alignment wrapText="1"/>
    </xf>
    <xf numFmtId="0" fontId="6" fillId="4" borderId="5" xfId="0" applyFont="1" applyFill="1" applyBorder="1" applyAlignment="1">
      <alignment horizontal="left" vertical="center" wrapText="1"/>
    </xf>
    <xf numFmtId="0" fontId="8" fillId="3" borderId="5" xfId="0" applyFont="1" applyFill="1" applyBorder="1" applyAlignment="1">
      <alignment wrapText="1"/>
    </xf>
    <xf numFmtId="164" fontId="6" fillId="0" borderId="5" xfId="0" applyNumberFormat="1" applyFont="1" applyBorder="1" applyAlignment="1">
      <alignment horizontal="left" vertical="center" wrapText="1"/>
    </xf>
    <xf numFmtId="0" fontId="8" fillId="0" borderId="5" xfId="0" applyFont="1" applyBorder="1" applyAlignment="1">
      <alignment vertical="top" wrapText="1"/>
    </xf>
    <xf numFmtId="0" fontId="6" fillId="0" borderId="5" xfId="0" applyFont="1" applyBorder="1" applyAlignment="1">
      <alignment horizontal="left" vertical="center" wrapText="1"/>
    </xf>
    <xf numFmtId="0" fontId="6" fillId="0" borderId="5" xfId="0" applyFont="1" applyBorder="1" applyAlignment="1">
      <alignment horizontal="right"/>
    </xf>
    <xf numFmtId="0" fontId="6" fillId="0" borderId="5" xfId="0" applyFont="1" applyBorder="1"/>
    <xf numFmtId="0" fontId="2" fillId="0" borderId="1" xfId="0" applyFont="1" applyBorder="1" applyAlignment="1">
      <alignment horizontal="center" vertical="center" wrapText="1"/>
    </xf>
    <xf numFmtId="0" fontId="5" fillId="0" borderId="4" xfId="0" applyFont="1" applyBorder="1"/>
    <xf numFmtId="0" fontId="2" fillId="0" borderId="2" xfId="0" applyFont="1" applyBorder="1" applyAlignment="1">
      <alignment horizontal="center" vertical="center" wrapText="1"/>
    </xf>
    <xf numFmtId="0" fontId="5" fillId="0" borderId="3" xfId="0" applyFont="1" applyBorder="1"/>
    <xf numFmtId="0" fontId="2" fillId="0" borderId="1" xfId="0" applyFont="1" applyBorder="1" applyAlignment="1">
      <alignment horizontal="center" vertical="center"/>
    </xf>
    <xf numFmtId="0" fontId="2" fillId="0" borderId="0" xfId="0" applyFont="1" applyAlignment="1">
      <alignment horizontal="center"/>
    </xf>
    <xf numFmtId="0" fontId="0" fillId="0" borderId="0" xfId="0" applyFont="1" applyAlignment="1"/>
  </cellXfs>
  <cellStyles count="1">
    <cellStyle name="Normal" xfId="0" builtinId="0"/>
  </cellStyles>
  <dxfs count="29">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tabSelected="1" workbookViewId="0">
      <selection activeCell="G7" sqref="G7"/>
    </sheetView>
  </sheetViews>
  <sheetFormatPr defaultColWidth="14.42578125" defaultRowHeight="15" customHeight="1"/>
  <cols>
    <col min="1" max="1" width="34.42578125" customWidth="1"/>
    <col min="2" max="2" width="19.5703125" customWidth="1"/>
    <col min="3" max="4" width="15.140625" customWidth="1"/>
    <col min="5" max="6" width="20.5703125" customWidth="1"/>
    <col min="7" max="7" width="11.7109375" customWidth="1"/>
    <col min="8" max="8" width="12.42578125" customWidth="1"/>
    <col min="9" max="9" width="93.42578125" customWidth="1"/>
    <col min="10" max="10" width="11.7109375" customWidth="1"/>
    <col min="11" max="26" width="8.71093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5.75">
      <c r="A2" s="32" t="s">
        <v>0</v>
      </c>
      <c r="B2" s="33"/>
      <c r="C2" s="33"/>
      <c r="D2" s="33"/>
      <c r="E2" s="33"/>
      <c r="F2" s="33"/>
      <c r="G2" s="33"/>
      <c r="H2" s="33"/>
      <c r="I2" s="33"/>
      <c r="J2" s="2"/>
      <c r="K2" s="1"/>
      <c r="L2" s="1"/>
      <c r="M2" s="1"/>
      <c r="N2" s="1"/>
      <c r="O2" s="1"/>
      <c r="P2" s="1"/>
      <c r="Q2" s="1"/>
      <c r="R2" s="1"/>
      <c r="S2" s="1"/>
      <c r="T2" s="1"/>
      <c r="U2" s="1"/>
      <c r="V2" s="1"/>
      <c r="W2" s="1"/>
      <c r="X2" s="1"/>
      <c r="Y2" s="1"/>
      <c r="Z2" s="1"/>
    </row>
    <row r="3" spans="1:26" ht="15.75">
      <c r="A3" s="32" t="s">
        <v>1</v>
      </c>
      <c r="B3" s="33"/>
      <c r="C3" s="33"/>
      <c r="D3" s="33"/>
      <c r="E3" s="33"/>
      <c r="F3" s="33"/>
      <c r="G3" s="33"/>
      <c r="H3" s="33"/>
      <c r="I3" s="33"/>
      <c r="J3" s="2"/>
      <c r="K3" s="1"/>
      <c r="L3" s="1"/>
      <c r="M3" s="1"/>
      <c r="N3" s="1"/>
      <c r="O3" s="1"/>
      <c r="P3" s="1"/>
      <c r="Q3" s="1"/>
      <c r="R3" s="1"/>
      <c r="S3" s="1"/>
      <c r="T3" s="1"/>
      <c r="U3" s="1"/>
      <c r="V3" s="1"/>
      <c r="W3" s="1"/>
      <c r="X3" s="1"/>
      <c r="Y3" s="1"/>
      <c r="Z3" s="1"/>
    </row>
    <row r="4" spans="1:26" ht="15.75">
      <c r="A4" s="32" t="s">
        <v>2</v>
      </c>
      <c r="B4" s="33"/>
      <c r="C4" s="33"/>
      <c r="D4" s="33"/>
      <c r="E4" s="33"/>
      <c r="F4" s="33"/>
      <c r="G4" s="33"/>
      <c r="H4" s="33"/>
      <c r="I4" s="33"/>
      <c r="J4" s="2"/>
      <c r="K4" s="1"/>
      <c r="L4" s="1"/>
      <c r="M4" s="1"/>
      <c r="N4" s="1"/>
      <c r="O4" s="1"/>
      <c r="P4" s="1"/>
      <c r="Q4" s="1"/>
      <c r="R4" s="1"/>
      <c r="S4" s="1"/>
      <c r="T4" s="1"/>
      <c r="U4" s="1"/>
      <c r="V4" s="1"/>
      <c r="W4" s="1"/>
      <c r="X4" s="1"/>
      <c r="Y4" s="1"/>
      <c r="Z4" s="1"/>
    </row>
    <row r="5" spans="1:26">
      <c r="A5" s="3"/>
      <c r="B5" s="3"/>
      <c r="C5" s="3"/>
      <c r="D5" s="3"/>
      <c r="E5" s="3"/>
      <c r="F5" s="3"/>
      <c r="G5" s="3"/>
      <c r="H5" s="3"/>
      <c r="I5" s="3"/>
      <c r="J5" s="1"/>
      <c r="K5" s="1"/>
      <c r="L5" s="1"/>
      <c r="M5" s="1"/>
      <c r="N5" s="1"/>
      <c r="O5" s="1"/>
      <c r="P5" s="1"/>
      <c r="Q5" s="1"/>
      <c r="R5" s="1"/>
      <c r="S5" s="1"/>
      <c r="T5" s="1"/>
      <c r="U5" s="1"/>
      <c r="V5" s="1"/>
      <c r="W5" s="1"/>
      <c r="X5" s="1"/>
      <c r="Y5" s="1"/>
      <c r="Z5" s="1"/>
    </row>
    <row r="6" spans="1:26" ht="52.5" customHeight="1">
      <c r="A6" s="31" t="s">
        <v>3</v>
      </c>
      <c r="B6" s="27" t="s">
        <v>4</v>
      </c>
      <c r="C6" s="27" t="s">
        <v>5</v>
      </c>
      <c r="D6" s="27" t="s">
        <v>6</v>
      </c>
      <c r="E6" s="27" t="s">
        <v>7</v>
      </c>
      <c r="F6" s="27" t="s">
        <v>8</v>
      </c>
      <c r="G6" s="29" t="s">
        <v>49</v>
      </c>
      <c r="H6" s="30"/>
      <c r="I6" s="31" t="s">
        <v>9</v>
      </c>
      <c r="J6" s="1"/>
      <c r="K6" s="1"/>
      <c r="L6" s="1"/>
      <c r="M6" s="1"/>
      <c r="N6" s="1"/>
      <c r="O6" s="1"/>
      <c r="P6" s="1"/>
      <c r="Q6" s="1"/>
      <c r="R6" s="1"/>
      <c r="S6" s="1"/>
      <c r="T6" s="1"/>
      <c r="U6" s="1"/>
      <c r="V6" s="1"/>
      <c r="W6" s="1"/>
      <c r="X6" s="1"/>
      <c r="Y6" s="1"/>
      <c r="Z6" s="1"/>
    </row>
    <row r="7" spans="1:26" ht="38.25">
      <c r="A7" s="28"/>
      <c r="B7" s="28"/>
      <c r="C7" s="28"/>
      <c r="D7" s="28"/>
      <c r="E7" s="28"/>
      <c r="F7" s="28"/>
      <c r="G7" s="4" t="s">
        <v>10</v>
      </c>
      <c r="H7" s="4" t="s">
        <v>11</v>
      </c>
      <c r="I7" s="28"/>
      <c r="J7" s="1"/>
      <c r="K7" s="1"/>
      <c r="L7" s="1"/>
      <c r="M7" s="1"/>
      <c r="N7" s="1"/>
      <c r="O7" s="1"/>
      <c r="P7" s="1"/>
      <c r="Q7" s="1"/>
      <c r="R7" s="1"/>
      <c r="S7" s="1"/>
      <c r="T7" s="1"/>
      <c r="U7" s="1"/>
      <c r="V7" s="1"/>
      <c r="W7" s="1"/>
      <c r="X7" s="1"/>
      <c r="Y7" s="1"/>
      <c r="Z7" s="1"/>
    </row>
    <row r="8" spans="1:26" ht="36.75">
      <c r="A8" s="5" t="s">
        <v>12</v>
      </c>
      <c r="B8" s="6">
        <v>788406.67999999993</v>
      </c>
      <c r="C8" s="7">
        <v>400000</v>
      </c>
      <c r="D8" s="7">
        <f t="shared" ref="D8:D22" si="0">B8+C8</f>
        <v>1188406.68</v>
      </c>
      <c r="E8" s="7">
        <v>359063.26</v>
      </c>
      <c r="F8" s="7">
        <f t="shared" ref="F8:F22" si="1">D8-E8</f>
        <v>829343.41999999993</v>
      </c>
      <c r="G8" s="8"/>
      <c r="H8" s="9" t="s">
        <v>13</v>
      </c>
      <c r="I8" s="10" t="s">
        <v>14</v>
      </c>
      <c r="J8" s="1"/>
      <c r="K8" s="1"/>
      <c r="L8" s="1"/>
      <c r="M8" s="1"/>
      <c r="N8" s="1"/>
      <c r="O8" s="1"/>
      <c r="P8" s="1"/>
      <c r="Q8" s="1"/>
      <c r="R8" s="1"/>
      <c r="S8" s="1"/>
      <c r="T8" s="1"/>
      <c r="U8" s="1"/>
      <c r="V8" s="1"/>
      <c r="W8" s="1"/>
      <c r="X8" s="1"/>
      <c r="Y8" s="1"/>
      <c r="Z8" s="1"/>
    </row>
    <row r="9" spans="1:26" ht="24.75">
      <c r="A9" s="5" t="s">
        <v>15</v>
      </c>
      <c r="B9" s="11">
        <v>648825</v>
      </c>
      <c r="C9" s="7">
        <v>400000</v>
      </c>
      <c r="D9" s="7">
        <f t="shared" si="0"/>
        <v>1048825</v>
      </c>
      <c r="E9" s="12">
        <v>394593</v>
      </c>
      <c r="F9" s="7">
        <f t="shared" si="1"/>
        <v>654232</v>
      </c>
      <c r="G9" s="8"/>
      <c r="H9" s="9" t="s">
        <v>13</v>
      </c>
      <c r="I9" s="13" t="s">
        <v>16</v>
      </c>
      <c r="J9" s="1"/>
      <c r="K9" s="1"/>
      <c r="L9" s="1"/>
      <c r="M9" s="1"/>
      <c r="N9" s="1"/>
      <c r="O9" s="1"/>
      <c r="P9" s="1"/>
      <c r="Q9" s="1"/>
      <c r="R9" s="1"/>
      <c r="S9" s="1"/>
      <c r="T9" s="1"/>
      <c r="U9" s="1"/>
      <c r="V9" s="1"/>
      <c r="W9" s="1"/>
      <c r="X9" s="1"/>
      <c r="Y9" s="1"/>
      <c r="Z9" s="1"/>
    </row>
    <row r="10" spans="1:26">
      <c r="A10" s="14" t="s">
        <v>17</v>
      </c>
      <c r="B10" s="15">
        <v>0</v>
      </c>
      <c r="C10" s="7">
        <v>400000</v>
      </c>
      <c r="D10" s="7">
        <f t="shared" si="0"/>
        <v>400000</v>
      </c>
      <c r="E10" s="12">
        <v>119941</v>
      </c>
      <c r="F10" s="7">
        <f t="shared" si="1"/>
        <v>280059</v>
      </c>
      <c r="G10" s="9" t="s">
        <v>13</v>
      </c>
      <c r="H10" s="8"/>
      <c r="I10" s="10" t="s">
        <v>18</v>
      </c>
      <c r="J10" s="1"/>
      <c r="K10" s="1"/>
      <c r="L10" s="1"/>
      <c r="M10" s="1"/>
      <c r="N10" s="1"/>
      <c r="O10" s="1"/>
      <c r="P10" s="1"/>
      <c r="Q10" s="1"/>
      <c r="R10" s="1"/>
      <c r="S10" s="1"/>
      <c r="T10" s="1"/>
      <c r="U10" s="1"/>
      <c r="V10" s="1"/>
      <c r="W10" s="1"/>
      <c r="X10" s="1"/>
      <c r="Y10" s="1"/>
      <c r="Z10" s="1"/>
    </row>
    <row r="11" spans="1:26">
      <c r="A11" s="14" t="s">
        <v>19</v>
      </c>
      <c r="B11" s="11">
        <v>400000</v>
      </c>
      <c r="C11" s="7">
        <v>400000</v>
      </c>
      <c r="D11" s="7">
        <f t="shared" si="0"/>
        <v>800000</v>
      </c>
      <c r="E11" s="12">
        <v>0</v>
      </c>
      <c r="F11" s="7">
        <f t="shared" si="1"/>
        <v>800000</v>
      </c>
      <c r="G11" s="8"/>
      <c r="H11" s="8"/>
      <c r="I11" s="16" t="s">
        <v>20</v>
      </c>
      <c r="J11" s="1"/>
      <c r="K11" s="1"/>
      <c r="L11" s="1"/>
      <c r="M11" s="1"/>
      <c r="N11" s="1"/>
      <c r="O11" s="1"/>
      <c r="P11" s="1"/>
      <c r="Q11" s="1"/>
      <c r="R11" s="1"/>
      <c r="S11" s="1"/>
      <c r="T11" s="1"/>
      <c r="U11" s="1"/>
      <c r="V11" s="1"/>
      <c r="W11" s="1"/>
      <c r="X11" s="1"/>
      <c r="Y11" s="1"/>
      <c r="Z11" s="1"/>
    </row>
    <row r="12" spans="1:26" ht="24.75">
      <c r="A12" s="5" t="s">
        <v>21</v>
      </c>
      <c r="B12" s="15">
        <v>2015189.1800000002</v>
      </c>
      <c r="C12" s="7">
        <v>400000</v>
      </c>
      <c r="D12" s="7">
        <f t="shared" si="0"/>
        <v>2415189.1800000002</v>
      </c>
      <c r="E12" s="7">
        <v>33588.61</v>
      </c>
      <c r="F12" s="7">
        <f t="shared" si="1"/>
        <v>2381600.5700000003</v>
      </c>
      <c r="G12" s="9" t="s">
        <v>13</v>
      </c>
      <c r="H12" s="9" t="s">
        <v>13</v>
      </c>
      <c r="I12" s="17" t="s">
        <v>22</v>
      </c>
      <c r="J12" s="1"/>
      <c r="K12" s="1"/>
      <c r="L12" s="1"/>
      <c r="M12" s="1"/>
      <c r="N12" s="1"/>
      <c r="O12" s="1"/>
      <c r="P12" s="1"/>
      <c r="Q12" s="1"/>
      <c r="R12" s="1"/>
      <c r="S12" s="1"/>
      <c r="T12" s="1"/>
      <c r="U12" s="1"/>
      <c r="V12" s="1"/>
      <c r="W12" s="1"/>
      <c r="X12" s="1"/>
      <c r="Y12" s="1"/>
      <c r="Z12" s="1"/>
    </row>
    <row r="13" spans="1:26">
      <c r="A13" s="14" t="s">
        <v>23</v>
      </c>
      <c r="B13" s="11">
        <v>800000</v>
      </c>
      <c r="C13" s="7">
        <v>400000</v>
      </c>
      <c r="D13" s="7">
        <f t="shared" si="0"/>
        <v>1200000</v>
      </c>
      <c r="E13" s="12">
        <v>800000</v>
      </c>
      <c r="F13" s="7">
        <f t="shared" si="1"/>
        <v>400000</v>
      </c>
      <c r="G13" s="8"/>
      <c r="H13" s="9" t="s">
        <v>13</v>
      </c>
      <c r="I13" s="18" t="s">
        <v>43</v>
      </c>
      <c r="J13" s="1"/>
      <c r="K13" s="1"/>
      <c r="L13" s="1"/>
      <c r="M13" s="1"/>
      <c r="N13" s="1"/>
      <c r="O13" s="1"/>
      <c r="P13" s="1"/>
      <c r="Q13" s="1"/>
      <c r="R13" s="1"/>
      <c r="S13" s="1"/>
      <c r="T13" s="1"/>
      <c r="U13" s="1"/>
      <c r="V13" s="1"/>
      <c r="W13" s="1"/>
      <c r="X13" s="1"/>
      <c r="Y13" s="1"/>
      <c r="Z13" s="1"/>
    </row>
    <row r="14" spans="1:26">
      <c r="A14" s="5" t="s">
        <v>24</v>
      </c>
      <c r="B14" s="15">
        <v>440939</v>
      </c>
      <c r="C14" s="7">
        <v>400000</v>
      </c>
      <c r="D14" s="7">
        <f t="shared" si="0"/>
        <v>840939</v>
      </c>
      <c r="E14" s="12">
        <v>840939</v>
      </c>
      <c r="F14" s="7">
        <f t="shared" si="1"/>
        <v>0</v>
      </c>
      <c r="G14" s="8"/>
      <c r="H14" s="9" t="s">
        <v>13</v>
      </c>
      <c r="I14" s="17" t="s">
        <v>25</v>
      </c>
      <c r="J14" s="1"/>
      <c r="K14" s="1"/>
      <c r="L14" s="1"/>
      <c r="M14" s="1"/>
      <c r="N14" s="1"/>
      <c r="O14" s="1"/>
      <c r="P14" s="1"/>
      <c r="Q14" s="1"/>
      <c r="R14" s="1"/>
      <c r="S14" s="1"/>
      <c r="T14" s="1"/>
      <c r="U14" s="1"/>
      <c r="V14" s="1"/>
      <c r="W14" s="1"/>
      <c r="X14" s="1"/>
      <c r="Y14" s="1"/>
      <c r="Z14" s="1"/>
    </row>
    <row r="15" spans="1:26">
      <c r="A15" s="14" t="s">
        <v>26</v>
      </c>
      <c r="B15" s="11">
        <v>800000</v>
      </c>
      <c r="C15" s="7">
        <v>400000</v>
      </c>
      <c r="D15" s="7">
        <f t="shared" si="0"/>
        <v>1200000</v>
      </c>
      <c r="E15" s="12">
        <v>0</v>
      </c>
      <c r="F15" s="7">
        <f t="shared" si="1"/>
        <v>1200000</v>
      </c>
      <c r="G15" s="8"/>
      <c r="H15" s="8"/>
      <c r="I15" s="19" t="s">
        <v>27</v>
      </c>
      <c r="J15" s="1"/>
      <c r="K15" s="1"/>
      <c r="L15" s="1"/>
      <c r="M15" s="1"/>
      <c r="N15" s="1"/>
      <c r="O15" s="1"/>
      <c r="P15" s="1"/>
      <c r="Q15" s="1"/>
      <c r="R15" s="1"/>
      <c r="S15" s="1"/>
      <c r="T15" s="1"/>
      <c r="U15" s="1"/>
      <c r="V15" s="1"/>
      <c r="W15" s="1"/>
      <c r="X15" s="1"/>
      <c r="Y15" s="1"/>
      <c r="Z15" s="1"/>
    </row>
    <row r="16" spans="1:26">
      <c r="A16" s="5" t="s">
        <v>28</v>
      </c>
      <c r="B16" s="15">
        <v>350854.81</v>
      </c>
      <c r="C16" s="7">
        <v>400000</v>
      </c>
      <c r="D16" s="7">
        <f t="shared" si="0"/>
        <v>750854.81</v>
      </c>
      <c r="E16" s="12">
        <v>409328</v>
      </c>
      <c r="F16" s="7">
        <f t="shared" si="1"/>
        <v>341526.81000000006</v>
      </c>
      <c r="G16" s="9" t="s">
        <v>13</v>
      </c>
      <c r="H16" s="8"/>
      <c r="I16" s="10" t="s">
        <v>29</v>
      </c>
      <c r="J16" s="1"/>
      <c r="K16" s="1"/>
      <c r="L16" s="1"/>
      <c r="M16" s="1"/>
      <c r="N16" s="1"/>
      <c r="O16" s="1"/>
      <c r="P16" s="1"/>
      <c r="Q16" s="1"/>
      <c r="R16" s="1"/>
      <c r="S16" s="1"/>
      <c r="T16" s="1"/>
      <c r="U16" s="1"/>
      <c r="V16" s="1"/>
      <c r="W16" s="1"/>
      <c r="X16" s="1"/>
      <c r="Y16" s="1"/>
      <c r="Z16" s="1"/>
    </row>
    <row r="17" spans="1:26">
      <c r="A17" s="14" t="s">
        <v>30</v>
      </c>
      <c r="B17" s="11">
        <v>0</v>
      </c>
      <c r="C17" s="7">
        <v>400000</v>
      </c>
      <c r="D17" s="7">
        <f t="shared" si="0"/>
        <v>400000</v>
      </c>
      <c r="E17" s="12">
        <v>400000</v>
      </c>
      <c r="F17" s="7">
        <f t="shared" si="1"/>
        <v>0</v>
      </c>
      <c r="G17" s="8"/>
      <c r="H17" s="9" t="s">
        <v>13</v>
      </c>
      <c r="I17" s="20" t="s">
        <v>31</v>
      </c>
      <c r="J17" s="1"/>
      <c r="K17" s="1"/>
      <c r="L17" s="1"/>
      <c r="M17" s="1"/>
      <c r="N17" s="1"/>
      <c r="O17" s="1"/>
      <c r="P17" s="1"/>
      <c r="Q17" s="1"/>
      <c r="R17" s="1"/>
      <c r="S17" s="1"/>
      <c r="T17" s="1"/>
      <c r="U17" s="1"/>
      <c r="V17" s="1"/>
      <c r="W17" s="1"/>
      <c r="X17" s="1"/>
      <c r="Y17" s="1"/>
      <c r="Z17" s="1"/>
    </row>
    <row r="18" spans="1:26">
      <c r="A18" s="14" t="s">
        <v>32</v>
      </c>
      <c r="B18" s="15">
        <v>0</v>
      </c>
      <c r="C18" s="7">
        <v>400000</v>
      </c>
      <c r="D18" s="7">
        <f t="shared" si="0"/>
        <v>400000</v>
      </c>
      <c r="E18" s="12">
        <v>400000</v>
      </c>
      <c r="F18" s="7">
        <f t="shared" si="1"/>
        <v>0</v>
      </c>
      <c r="G18" s="8"/>
      <c r="H18" s="9" t="s">
        <v>13</v>
      </c>
      <c r="I18" s="21" t="s">
        <v>33</v>
      </c>
      <c r="J18" s="1"/>
      <c r="K18" s="1"/>
      <c r="L18" s="1"/>
      <c r="M18" s="1"/>
      <c r="N18" s="1"/>
      <c r="O18" s="1"/>
      <c r="P18" s="1"/>
      <c r="Q18" s="1"/>
      <c r="R18" s="1"/>
      <c r="S18" s="1"/>
      <c r="T18" s="1"/>
      <c r="U18" s="1"/>
      <c r="V18" s="1"/>
      <c r="W18" s="1"/>
      <c r="X18" s="1"/>
      <c r="Y18" s="1"/>
      <c r="Z18" s="1"/>
    </row>
    <row r="19" spans="1:26">
      <c r="A19" s="14" t="s">
        <v>34</v>
      </c>
      <c r="B19" s="11">
        <v>400000</v>
      </c>
      <c r="C19" s="7">
        <v>400000</v>
      </c>
      <c r="D19" s="7">
        <f t="shared" si="0"/>
        <v>800000</v>
      </c>
      <c r="E19" s="12">
        <v>0</v>
      </c>
      <c r="F19" s="7">
        <f t="shared" si="1"/>
        <v>800000</v>
      </c>
      <c r="G19" s="8"/>
      <c r="H19" s="8"/>
      <c r="I19" s="22" t="s">
        <v>35</v>
      </c>
      <c r="J19" s="1"/>
      <c r="K19" s="1"/>
      <c r="L19" s="1"/>
      <c r="M19" s="1"/>
      <c r="N19" s="1"/>
      <c r="O19" s="1"/>
      <c r="P19" s="1"/>
      <c r="Q19" s="1"/>
      <c r="R19" s="1"/>
      <c r="S19" s="1"/>
      <c r="T19" s="1"/>
      <c r="U19" s="1"/>
      <c r="V19" s="1"/>
      <c r="W19" s="1"/>
      <c r="X19" s="1"/>
      <c r="Y19" s="1"/>
      <c r="Z19" s="1"/>
    </row>
    <row r="20" spans="1:26" ht="24.75">
      <c r="A20" s="14" t="s">
        <v>36</v>
      </c>
      <c r="B20" s="15">
        <v>400000</v>
      </c>
      <c r="C20" s="7">
        <v>400000</v>
      </c>
      <c r="D20" s="7">
        <f t="shared" si="0"/>
        <v>800000</v>
      </c>
      <c r="E20" s="12">
        <v>0</v>
      </c>
      <c r="F20" s="7">
        <f t="shared" si="1"/>
        <v>800000</v>
      </c>
      <c r="G20" s="8"/>
      <c r="H20" s="8"/>
      <c r="I20" s="21" t="s">
        <v>37</v>
      </c>
      <c r="J20" s="1"/>
      <c r="K20" s="1"/>
      <c r="L20" s="1"/>
      <c r="M20" s="1"/>
      <c r="N20" s="1"/>
      <c r="O20" s="1"/>
      <c r="P20" s="1"/>
      <c r="Q20" s="1"/>
      <c r="R20" s="1"/>
      <c r="S20" s="1"/>
      <c r="T20" s="1"/>
      <c r="U20" s="1"/>
      <c r="V20" s="1"/>
      <c r="W20" s="1"/>
      <c r="X20" s="1"/>
      <c r="Y20" s="1"/>
      <c r="Z20" s="1"/>
    </row>
    <row r="21" spans="1:26" ht="24">
      <c r="A21" s="14" t="s">
        <v>38</v>
      </c>
      <c r="B21" s="11">
        <v>400000</v>
      </c>
      <c r="C21" s="7">
        <v>400000</v>
      </c>
      <c r="D21" s="7">
        <f t="shared" si="0"/>
        <v>800000</v>
      </c>
      <c r="E21" s="12">
        <v>0</v>
      </c>
      <c r="F21" s="7">
        <f t="shared" si="1"/>
        <v>800000</v>
      </c>
      <c r="G21" s="8"/>
      <c r="H21" s="8"/>
      <c r="I21" s="23" t="s">
        <v>39</v>
      </c>
      <c r="J21" s="1"/>
      <c r="K21" s="1"/>
      <c r="L21" s="1"/>
      <c r="M21" s="1"/>
      <c r="N21" s="1"/>
      <c r="O21" s="1"/>
      <c r="P21" s="1"/>
      <c r="Q21" s="1"/>
      <c r="R21" s="1"/>
      <c r="S21" s="1"/>
      <c r="T21" s="1"/>
      <c r="U21" s="1"/>
      <c r="V21" s="1"/>
      <c r="W21" s="1"/>
      <c r="X21" s="1"/>
      <c r="Y21" s="1"/>
      <c r="Z21" s="1"/>
    </row>
    <row r="22" spans="1:26" ht="15.75" customHeight="1">
      <c r="A22" s="5" t="s">
        <v>40</v>
      </c>
      <c r="B22" s="15">
        <v>1362291.71</v>
      </c>
      <c r="C22" s="7">
        <v>400000</v>
      </c>
      <c r="D22" s="7">
        <f t="shared" si="0"/>
        <v>1762291.71</v>
      </c>
      <c r="E22" s="12">
        <v>755823</v>
      </c>
      <c r="F22" s="7">
        <f t="shared" si="1"/>
        <v>1006468.71</v>
      </c>
      <c r="G22" s="8"/>
      <c r="H22" s="9" t="s">
        <v>13</v>
      </c>
      <c r="I22" s="24" t="s">
        <v>41</v>
      </c>
      <c r="J22" s="1"/>
      <c r="K22" s="1"/>
      <c r="L22" s="1"/>
      <c r="M22" s="1"/>
      <c r="N22" s="1"/>
      <c r="O22" s="1"/>
      <c r="P22" s="1"/>
      <c r="Q22" s="1"/>
      <c r="R22" s="1"/>
      <c r="S22" s="1"/>
      <c r="T22" s="1"/>
      <c r="U22" s="1"/>
      <c r="V22" s="1"/>
      <c r="W22" s="1"/>
      <c r="X22" s="1"/>
      <c r="Y22" s="1"/>
      <c r="Z22" s="1"/>
    </row>
    <row r="23" spans="1:26" ht="15.75" customHeight="1">
      <c r="A23" s="25" t="s">
        <v>42</v>
      </c>
      <c r="B23" s="7">
        <f t="shared" ref="B23:F23" si="2">SUM(B8:B22)</f>
        <v>8806506.379999999</v>
      </c>
      <c r="C23" s="7">
        <f t="shared" si="2"/>
        <v>6000000</v>
      </c>
      <c r="D23" s="7">
        <f t="shared" si="2"/>
        <v>14806506.379999999</v>
      </c>
      <c r="E23" s="7">
        <f t="shared" si="2"/>
        <v>4513275.87</v>
      </c>
      <c r="F23" s="7">
        <f t="shared" si="2"/>
        <v>10293230.510000002</v>
      </c>
      <c r="G23" s="8"/>
      <c r="H23" s="8"/>
      <c r="I23" s="26"/>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t="s">
        <v>44</v>
      </c>
    </row>
    <row r="26" spans="1:26" ht="15.75" customHeight="1">
      <c r="A26" t="s">
        <v>47</v>
      </c>
    </row>
    <row r="27" spans="1:26" ht="15.75" customHeight="1">
      <c r="A27" t="s">
        <v>48</v>
      </c>
    </row>
    <row r="28" spans="1:26" ht="15.75" customHeight="1">
      <c r="A28" t="s">
        <v>45</v>
      </c>
    </row>
    <row r="29" spans="1:26" ht="15.75" customHeight="1">
      <c r="A29" t="s">
        <v>46</v>
      </c>
    </row>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1">
    <mergeCell ref="E6:E7"/>
    <mergeCell ref="F6:F7"/>
    <mergeCell ref="G6:H6"/>
    <mergeCell ref="I6:I7"/>
    <mergeCell ref="A2:I2"/>
    <mergeCell ref="A3:I3"/>
    <mergeCell ref="A4:I4"/>
    <mergeCell ref="A6:A7"/>
    <mergeCell ref="B6:B7"/>
    <mergeCell ref="C6:C7"/>
    <mergeCell ref="D6:D7"/>
  </mergeCells>
  <conditionalFormatting sqref="A8:A11 C8:E11 F8:F23 G8:H11 A13:A22 C13:E23 G13:H23 I17 I22">
    <cfRule type="expression" dxfId="28" priority="1" stopIfTrue="1">
      <formula>ROW()=EVEN(ROW())</formula>
    </cfRule>
  </conditionalFormatting>
  <conditionalFormatting sqref="E9:H9">
    <cfRule type="expression" dxfId="27" priority="2" stopIfTrue="1">
      <formula>ROW()=EVEN(ROW())</formula>
    </cfRule>
  </conditionalFormatting>
  <conditionalFormatting sqref="E11:H11">
    <cfRule type="expression" dxfId="26" priority="3" stopIfTrue="1">
      <formula>ROW()=EVEN(ROW())</formula>
    </cfRule>
  </conditionalFormatting>
  <conditionalFormatting sqref="E13:H13">
    <cfRule type="expression" dxfId="25" priority="4" stopIfTrue="1">
      <formula>ROW()=EVEN(ROW())</formula>
    </cfRule>
  </conditionalFormatting>
  <conditionalFormatting sqref="I13">
    <cfRule type="expression" dxfId="24" priority="5" stopIfTrue="1">
      <formula>ROW()=EVEN(ROW())</formula>
    </cfRule>
  </conditionalFormatting>
  <conditionalFormatting sqref="E15:H15">
    <cfRule type="expression" dxfId="23" priority="6" stopIfTrue="1">
      <formula>ROW()=EVEN(ROW())</formula>
    </cfRule>
  </conditionalFormatting>
  <conditionalFormatting sqref="E20:H20">
    <cfRule type="expression" dxfId="22" priority="7" stopIfTrue="1">
      <formula>ROW()=EVEN(ROW())</formula>
    </cfRule>
  </conditionalFormatting>
  <conditionalFormatting sqref="E21:H21">
    <cfRule type="expression" dxfId="21" priority="8" stopIfTrue="1">
      <formula>ROW()=EVEN(ROW())</formula>
    </cfRule>
  </conditionalFormatting>
  <conditionalFormatting sqref="E14:H14">
    <cfRule type="expression" dxfId="20" priority="9" stopIfTrue="1">
      <formula>ROW()=EVEN(ROW())</formula>
    </cfRule>
  </conditionalFormatting>
  <conditionalFormatting sqref="E10:H10">
    <cfRule type="expression" dxfId="19" priority="10" stopIfTrue="1">
      <formula>ROW()=EVEN(ROW())</formula>
    </cfRule>
  </conditionalFormatting>
  <conditionalFormatting sqref="E18:H18">
    <cfRule type="expression" dxfId="18" priority="11" stopIfTrue="1">
      <formula>ROW()=EVEN(ROW())</formula>
    </cfRule>
  </conditionalFormatting>
  <conditionalFormatting sqref="E8 F8:F22 G8:H8">
    <cfRule type="expression" dxfId="17" priority="12" stopIfTrue="1">
      <formula>ROW()=EVEN(ROW())</formula>
    </cfRule>
  </conditionalFormatting>
  <conditionalFormatting sqref="I19">
    <cfRule type="expression" dxfId="16" priority="13" stopIfTrue="1">
      <formula>ROW()=EVEN(ROW())</formula>
    </cfRule>
  </conditionalFormatting>
  <conditionalFormatting sqref="B23">
    <cfRule type="expression" dxfId="15" priority="14" stopIfTrue="1">
      <formula>ROW()=EVEN(ROW())</formula>
    </cfRule>
  </conditionalFormatting>
  <conditionalFormatting sqref="B8:B11 B13:B22">
    <cfRule type="expression" dxfId="14" priority="15" stopIfTrue="1">
      <formula>ROW()=EVEN(ROW())</formula>
    </cfRule>
  </conditionalFormatting>
  <conditionalFormatting sqref="B9">
    <cfRule type="expression" dxfId="13" priority="16" stopIfTrue="1">
      <formula>ROW()=EVEN(ROW())</formula>
    </cfRule>
  </conditionalFormatting>
  <conditionalFormatting sqref="B11">
    <cfRule type="expression" dxfId="12" priority="17" stopIfTrue="1">
      <formula>ROW()=EVEN(ROW())</formula>
    </cfRule>
  </conditionalFormatting>
  <conditionalFormatting sqref="B13">
    <cfRule type="expression" dxfId="11" priority="18" stopIfTrue="1">
      <formula>ROW()=EVEN(ROW())</formula>
    </cfRule>
  </conditionalFormatting>
  <conditionalFormatting sqref="B15">
    <cfRule type="expression" dxfId="10" priority="19" stopIfTrue="1">
      <formula>ROW()=EVEN(ROW())</formula>
    </cfRule>
  </conditionalFormatting>
  <conditionalFormatting sqref="B20">
    <cfRule type="expression" dxfId="9" priority="20" stopIfTrue="1">
      <formula>ROW()=EVEN(ROW())</formula>
    </cfRule>
  </conditionalFormatting>
  <conditionalFormatting sqref="B21">
    <cfRule type="expression" dxfId="8" priority="21" stopIfTrue="1">
      <formula>ROW()=EVEN(ROW())</formula>
    </cfRule>
  </conditionalFormatting>
  <conditionalFormatting sqref="B14">
    <cfRule type="expression" dxfId="7" priority="22" stopIfTrue="1">
      <formula>ROW()=EVEN(ROW())</formula>
    </cfRule>
  </conditionalFormatting>
  <conditionalFormatting sqref="B10">
    <cfRule type="expression" dxfId="6" priority="23" stopIfTrue="1">
      <formula>ROW()=EVEN(ROW())</formula>
    </cfRule>
  </conditionalFormatting>
  <conditionalFormatting sqref="B18">
    <cfRule type="expression" dxfId="5" priority="24" stopIfTrue="1">
      <formula>ROW()=EVEN(ROW())</formula>
    </cfRule>
  </conditionalFormatting>
  <conditionalFormatting sqref="B8">
    <cfRule type="expression" dxfId="4" priority="25" stopIfTrue="1">
      <formula>ROW()=EVEN(ROW())</formula>
    </cfRule>
  </conditionalFormatting>
  <conditionalFormatting sqref="A12 C12:H12">
    <cfRule type="expression" dxfId="3" priority="26" stopIfTrue="1">
      <formula>ROW()=EVEN(ROW())</formula>
    </cfRule>
  </conditionalFormatting>
  <conditionalFormatting sqref="E12:H12">
    <cfRule type="expression" dxfId="2" priority="27" stopIfTrue="1">
      <formula>ROW()=EVEN(ROW())</formula>
    </cfRule>
  </conditionalFormatting>
  <conditionalFormatting sqref="B12">
    <cfRule type="expression" dxfId="1" priority="28" stopIfTrue="1">
      <formula>ROW()=EVEN(ROW())</formula>
    </cfRule>
  </conditionalFormatting>
  <conditionalFormatting sqref="B12">
    <cfRule type="expression" dxfId="0" priority="29" stopIfTrue="1">
      <formula>ROW()=EVEN(ROW())</formula>
    </cfRule>
  </conditionalFormatting>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defaultColWidth="14.42578125" defaultRowHeig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260G ACE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KFARVER</dc:creator>
  <cp:lastModifiedBy>Albers, Lisa [IDOE]</cp:lastModifiedBy>
  <dcterms:created xsi:type="dcterms:W3CDTF">2013-11-25T04:11:54Z</dcterms:created>
  <dcterms:modified xsi:type="dcterms:W3CDTF">2023-03-20T17:07:16Z</dcterms:modified>
</cp:coreProperties>
</file>