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ssis\Desktop\Desktop\Condition2022\Tables\Updated\"/>
    </mc:Choice>
  </mc:AlternateContent>
  <xr:revisionPtr revIDLastSave="0" documentId="8_{E9019140-E89D-47FC-9932-7D15BE8E9BED}" xr6:coauthVersionLast="36" xr6:coauthVersionMax="36" xr10:uidLastSave="{00000000-0000-0000-0000-000000000000}"/>
  <bookViews>
    <workbookView xWindow="0" yWindow="0" windowWidth="15360" windowHeight="8628" xr2:uid="{00000000-000D-0000-FFFF-FFFF00000000}"/>
  </bookViews>
  <sheets>
    <sheet name="Aid Distribution" sheetId="7" r:id="rId1"/>
    <sheet name="Iowa Grants" sheetId="5" r:id="rId2"/>
    <sheet name="Pell Grant" sheetId="4" r:id="rId3"/>
    <sheet name="Direct Loan" sheetId="8" r:id="rId4"/>
    <sheet name="Default Rates" sheetId="6" r:id="rId5"/>
  </sheets>
  <definedNames>
    <definedName name="pl13q1" localSheetId="2">'Pell Grant'!$A$5:$D$12</definedName>
    <definedName name="Query_to_get_all_Schools__v4" localSheetId="2">'Pell Grant'!$A$4:$B$4</definedName>
  </definedNames>
  <calcPr calcId="191029"/>
</workbook>
</file>

<file path=xl/calcChain.xml><?xml version="1.0" encoding="utf-8"?>
<calcChain xmlns="http://schemas.openxmlformats.org/spreadsheetml/2006/main">
  <c r="M54" i="5" l="1"/>
  <c r="J54" i="5"/>
  <c r="G54" i="5"/>
  <c r="D54" i="5"/>
  <c r="M22" i="5"/>
  <c r="J22" i="5"/>
  <c r="G22" i="5"/>
  <c r="D22" i="5"/>
  <c r="L8" i="7" l="1"/>
  <c r="L7" i="7"/>
  <c r="L6" i="7"/>
  <c r="L5" i="7"/>
  <c r="I8" i="7" l="1"/>
  <c r="I7" i="7"/>
  <c r="I6" i="7"/>
  <c r="I5" i="7"/>
  <c r="E9" i="7" l="1"/>
  <c r="F8" i="7" s="1"/>
  <c r="F5" i="7" l="1"/>
  <c r="F6" i="7"/>
  <c r="F7" i="7"/>
  <c r="E22" i="8" l="1"/>
  <c r="H22" i="8"/>
  <c r="D20" i="4" l="1"/>
  <c r="C20" i="4"/>
  <c r="C6" i="7" l="1"/>
  <c r="C7" i="7"/>
  <c r="C8" i="7"/>
  <c r="C5" i="7"/>
  <c r="B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Friesleben, Kelly [IDOE]</author>
  </authors>
  <commentList>
    <comment ref="H35" authorId="0" shapeId="0" xr:uid="{401FBA5C-0566-4746-85E2-77959DB06BD9}">
      <text>
        <r>
          <rPr>
            <b/>
            <sz val="9"/>
            <color indexed="81"/>
            <rFont val="Tahoma"/>
            <family val="2"/>
          </rPr>
          <t>Friesleben, Kelly [IDOE]: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<sst xmlns="http://schemas.openxmlformats.org/spreadsheetml/2006/main" count="182" uniqueCount="101">
  <si>
    <t>Source</t>
  </si>
  <si>
    <t>Amount ($)</t>
  </si>
  <si>
    <t>%</t>
  </si>
  <si>
    <t>Federal</t>
  </si>
  <si>
    <t>Institutional</t>
  </si>
  <si>
    <t>Other</t>
  </si>
  <si>
    <t>State</t>
  </si>
  <si>
    <t>Total</t>
  </si>
  <si>
    <t>Source: Iowa College Student Aid Commission</t>
  </si>
  <si>
    <t>Kibbie Grant</t>
  </si>
  <si>
    <t>Gear Up</t>
  </si>
  <si>
    <t>All Iowa Opportunity Scholarship</t>
  </si>
  <si>
    <t>District</t>
  </si>
  <si>
    <t>School</t>
  </si>
  <si>
    <t># Recipients</t>
  </si>
  <si>
    <t>$ Award Amount</t>
  </si>
  <si>
    <t>Northeast Iowa Community College</t>
  </si>
  <si>
    <t>North Iowa Area Community College</t>
  </si>
  <si>
    <t>Iowa Lakes Community College</t>
  </si>
  <si>
    <t>Northwest Iowa Community College</t>
  </si>
  <si>
    <t>Iowa Central Community College</t>
  </si>
  <si>
    <t>Hawkeye Community College</t>
  </si>
  <si>
    <t>Eastern Iowa Community Colleges</t>
  </si>
  <si>
    <t>Kirkwood Community College</t>
  </si>
  <si>
    <t>Des Moines Area Community College</t>
  </si>
  <si>
    <t>Western Iowa Tech Community College</t>
  </si>
  <si>
    <t>Iowa Western Community College</t>
  </si>
  <si>
    <t>Southwestern Iowa Community College</t>
  </si>
  <si>
    <t>Indian Hills Community College</t>
  </si>
  <si>
    <t>Iowa National Guard Education Assistance</t>
  </si>
  <si>
    <t>Education Training Voucher</t>
  </si>
  <si>
    <t>Federal Pell Grant</t>
  </si>
  <si>
    <t>Community College</t>
  </si>
  <si>
    <t>Award Year Recipients</t>
  </si>
  <si>
    <t>Award Year Disbursements ($)</t>
  </si>
  <si>
    <t>1</t>
  </si>
  <si>
    <t>2</t>
  </si>
  <si>
    <t>3</t>
  </si>
  <si>
    <t>4</t>
  </si>
  <si>
    <t>5</t>
  </si>
  <si>
    <t>6</t>
  </si>
  <si>
    <t>Ellsworth Community College (Iowa Valley Community College District)</t>
  </si>
  <si>
    <t>Marshalltown Community College (Iowa Valley Community College District)</t>
  </si>
  <si>
    <t>7</t>
  </si>
  <si>
    <t>9</t>
  </si>
  <si>
    <t>Eastern Iowa Community College District</t>
  </si>
  <si>
    <t>10</t>
  </si>
  <si>
    <t>11</t>
  </si>
  <si>
    <t>12</t>
  </si>
  <si>
    <t>13</t>
  </si>
  <si>
    <t>14</t>
  </si>
  <si>
    <t>Southwestern Community College</t>
  </si>
  <si>
    <t>15</t>
  </si>
  <si>
    <t>16</t>
  </si>
  <si>
    <t>Southeastern Community College</t>
  </si>
  <si>
    <t>Source: Federal Student Aid</t>
  </si>
  <si>
    <t>Direct Loan, Subsidized</t>
  </si>
  <si>
    <t>Direct Loan - Unsubsidized</t>
  </si>
  <si>
    <t>Direct Loan - Parent Plus</t>
  </si>
  <si>
    <t>Disbursements ($)</t>
  </si>
  <si>
    <t># in Repayment</t>
  </si>
  <si>
    <t># in Default</t>
  </si>
  <si>
    <t>Southeastern Iowa Community College</t>
  </si>
  <si>
    <t>Northeast Iowa</t>
  </si>
  <si>
    <t>North Iowa Area</t>
  </si>
  <si>
    <t>Iowa Lakes</t>
  </si>
  <si>
    <t>Northwest Iowa</t>
  </si>
  <si>
    <t>Iowa Central</t>
  </si>
  <si>
    <t>Hawkeye</t>
  </si>
  <si>
    <t>Eastern Iowa</t>
  </si>
  <si>
    <t>Kirkwood</t>
  </si>
  <si>
    <t>Des Moines Area</t>
  </si>
  <si>
    <t>Western Iowa Tech</t>
  </si>
  <si>
    <t>Iowa Valley</t>
  </si>
  <si>
    <t>Iowa Western</t>
  </si>
  <si>
    <t>Southwestern Iowa</t>
  </si>
  <si>
    <t>Indian Hills</t>
  </si>
  <si>
    <t>Ellsworth</t>
  </si>
  <si>
    <t>Marshalltown</t>
  </si>
  <si>
    <t>Iowa Voc-Tech Tuition Grant</t>
  </si>
  <si>
    <t>Total, by Institution</t>
  </si>
  <si>
    <t>2018-19</t>
  </si>
  <si>
    <t>Southeastern Iowa</t>
  </si>
  <si>
    <t>Future Ready Iowa Last-Dollar Scholarship</t>
  </si>
  <si>
    <t>2019-20</t>
  </si>
  <si>
    <t>2020-21</t>
  </si>
  <si>
    <t>FY18 Default Rate</t>
  </si>
  <si>
    <t>*Note: Purdue Global University stopped taking and reporting aid starting in the 2019-20 reporting year</t>
  </si>
  <si>
    <t>2021-22</t>
  </si>
  <si>
    <t>9-2: Iowa Grants by College FY2022</t>
  </si>
  <si>
    <t>9-2 (continued): Iowa Grants by College FY2022</t>
  </si>
  <si>
    <t>Iowa Valley Community College District</t>
  </si>
  <si>
    <t>Per student</t>
  </si>
  <si>
    <t>9-4: Federal Direct Loan Volume by College Award Year (AY) 2022</t>
  </si>
  <si>
    <t>FY19 Default Rate</t>
  </si>
  <si>
    <t>Data is sum of quarterly statistics reported to the U.S. Department of Education between July 1, 2021 and June 30, 2022.</t>
  </si>
  <si>
    <t>-</t>
  </si>
  <si>
    <t xml:space="preserve"> -</t>
  </si>
  <si>
    <t>9-1: 2018-19 to 2021-22 Distribution of Community College Student Aid</t>
  </si>
  <si>
    <t>9-3: 2021-2022 Award Year Grant Volume by School</t>
  </si>
  <si>
    <t>9-5: Default Rate by College: FY19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</si>
</sst>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00#"/>
    <numFmt numFmtId="166" formatCode="_(&quot;$&quot;* #,##0_);_(&quot;$&quot;* \(#,##0\);_(&quot;$&quot;* &quot;-&quot;??_);_(@_)"/>
    <numFmt numFmtId="167" formatCode="_(* #,##0_);_(* \(#,##0\);_(* &quot;-&quot;??_);_(@_)"/>
    <numFmt numFmtId="169" formatCode="&quot;$&quot;#,##0"/>
    <numFmt numFmtId="170" formatCode="#,##0.0"/>
    <numFmt numFmtId="171" formatCode="0.0%"/>
  </numFmts>
  <fonts count="40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u/>
      <sz val="8.2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9"/>
      <color theme="10"/>
      <name val="Calibri"/>
      <family val="2"/>
    </font>
    <font>
      <sz val="10"/>
      <name val="Arial"/>
      <family val="2"/>
    </font>
    <font>
      <b/>
      <sz val="9"/>
      <color theme="1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sz val="9"/>
      <name val="Myriad Pro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Univers (W1)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Myriad Pro"/>
    </font>
    <font>
      <sz val="9"/>
      <name val="Myriad Pro"/>
    </font>
    <font>
      <sz val="8"/>
      <color theme="1"/>
      <name val="Myriad Pro"/>
    </font>
  </fonts>
  <fills count="2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1">
    <xf numFmtId="0" fontId="0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44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8" borderId="0" applyNumberFormat="0" applyBorder="0" applyAlignment="0" applyProtection="0"/>
    <xf numFmtId="0" fontId="22" fillId="5" borderId="8" applyNumberFormat="0" applyFont="0" applyAlignment="0" applyProtection="0"/>
    <xf numFmtId="0" fontId="31" fillId="17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29" fillId="0" borderId="0" applyNumberFormat="0" applyFill="0" applyBorder="0" applyAlignment="0" applyProtection="0"/>
  </cellStyleXfs>
  <cellXfs count="121">
    <xf numFmtId="0" fontId="0" fillId="0" borderId="0" xfId="0"/>
    <xf numFmtId="167" fontId="6" fillId="0" borderId="0" xfId="0" applyNumberFormat="1" applyFont="1"/>
    <xf numFmtId="166" fontId="6" fillId="0" borderId="0" xfId="0" applyNumberFormat="1" applyFont="1"/>
    <xf numFmtId="1" fontId="0" fillId="0" borderId="0" xfId="0" applyNumberFormat="1"/>
    <xf numFmtId="3" fontId="5" fillId="0" borderId="0" xfId="0" applyNumberFormat="1" applyFont="1" applyFill="1" applyBorder="1" applyAlignment="1">
      <alignment horizontal="right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37" fontId="0" fillId="0" borderId="0" xfId="0" applyNumberFormat="1"/>
    <xf numFmtId="0" fontId="4" fillId="0" borderId="0" xfId="4" applyAlignment="1" applyProtection="1">
      <alignment horizontal="left" vertical="center" inden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3" fontId="11" fillId="0" borderId="0" xfId="0" applyNumberFormat="1" applyFont="1"/>
    <xf numFmtId="0" fontId="10" fillId="0" borderId="0" xfId="0" applyFont="1" applyFill="1" applyBorder="1" applyAlignment="1">
      <alignment horizontal="left" indent="1"/>
    </xf>
    <xf numFmtId="0" fontId="11" fillId="2" borderId="0" xfId="0" applyFont="1" applyFill="1" applyBorder="1" applyAlignment="1">
      <alignment horizontal="left" indent="1"/>
    </xf>
    <xf numFmtId="0" fontId="11" fillId="2" borderId="0" xfId="0" applyFont="1" applyFill="1"/>
    <xf numFmtId="3" fontId="11" fillId="2" borderId="0" xfId="0" applyNumberFormat="1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indent="2"/>
    </xf>
    <xf numFmtId="3" fontId="11" fillId="0" borderId="0" xfId="5" applyNumberFormat="1" applyFont="1" applyFill="1" applyBorder="1" applyAlignment="1">
      <alignment horizontal="right" indent="2"/>
    </xf>
    <xf numFmtId="37" fontId="11" fillId="0" borderId="0" xfId="5" applyNumberFormat="1" applyFont="1" applyFill="1" applyBorder="1" applyAlignment="1">
      <alignment horizontal="right" indent="2"/>
    </xf>
    <xf numFmtId="1" fontId="11" fillId="0" borderId="0" xfId="0" applyNumberFormat="1" applyFont="1" applyFill="1" applyBorder="1" applyAlignment="1">
      <alignment horizontal="right" indent="3"/>
    </xf>
    <xf numFmtId="3" fontId="11" fillId="0" borderId="0" xfId="0" applyNumberFormat="1" applyFont="1" applyFill="1" applyBorder="1" applyAlignment="1">
      <alignment horizontal="right" indent="3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 indent="2"/>
    </xf>
    <xf numFmtId="3" fontId="9" fillId="0" borderId="0" xfId="0" applyNumberFormat="1" applyFont="1" applyFill="1" applyBorder="1" applyAlignment="1">
      <alignment horizontal="right" indent="3"/>
    </xf>
    <xf numFmtId="3" fontId="10" fillId="0" borderId="0" xfId="0" applyNumberFormat="1" applyFont="1" applyFill="1" applyBorder="1" applyAlignment="1">
      <alignment horizontal="right" indent="2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3" fontId="11" fillId="2" borderId="0" xfId="0" applyNumberFormat="1" applyFont="1" applyFill="1" applyBorder="1" applyAlignment="1">
      <alignment horizontal="right" indent="2"/>
    </xf>
    <xf numFmtId="37" fontId="11" fillId="2" borderId="0" xfId="5" applyNumberFormat="1" applyFont="1" applyFill="1" applyBorder="1" applyAlignment="1">
      <alignment horizontal="right" indent="2"/>
    </xf>
    <xf numFmtId="1" fontId="11" fillId="2" borderId="0" xfId="0" applyNumberFormat="1" applyFont="1" applyFill="1" applyBorder="1" applyAlignment="1">
      <alignment horizontal="right" indent="3"/>
    </xf>
    <xf numFmtId="3" fontId="11" fillId="2" borderId="0" xfId="0" applyNumberFormat="1" applyFont="1" applyFill="1" applyBorder="1" applyAlignment="1">
      <alignment horizontal="right" indent="3"/>
    </xf>
    <xf numFmtId="3" fontId="11" fillId="2" borderId="0" xfId="5" applyNumberFormat="1" applyFont="1" applyFill="1" applyBorder="1" applyAlignment="1">
      <alignment horizontal="right" indent="2"/>
    </xf>
    <xf numFmtId="0" fontId="11" fillId="2" borderId="0" xfId="0" applyFont="1" applyFill="1" applyAlignment="1">
      <alignment horizontal="right" indent="3"/>
    </xf>
    <xf numFmtId="3" fontId="11" fillId="2" borderId="0" xfId="0" applyNumberFormat="1" applyFont="1" applyFill="1" applyAlignment="1">
      <alignment horizontal="right" indent="3"/>
    </xf>
    <xf numFmtId="1" fontId="11" fillId="2" borderId="0" xfId="0" applyNumberFormat="1" applyFont="1" applyFill="1" applyAlignment="1">
      <alignment horizontal="right" indent="3"/>
    </xf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165" fontId="10" fillId="0" borderId="0" xfId="0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right" indent="2"/>
    </xf>
    <xf numFmtId="0" fontId="12" fillId="0" borderId="0" xfId="0" applyFont="1" applyFill="1" applyBorder="1"/>
    <xf numFmtId="3" fontId="12" fillId="0" borderId="0" xfId="5" applyNumberFormat="1" applyFont="1" applyFill="1" applyBorder="1" applyAlignment="1">
      <alignment horizontal="right" vertical="center" indent="4"/>
    </xf>
    <xf numFmtId="3" fontId="12" fillId="0" borderId="0" xfId="1" applyNumberFormat="1" applyFont="1" applyFill="1" applyBorder="1" applyAlignment="1">
      <alignment horizontal="right" indent="3"/>
    </xf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 applyAlignment="1">
      <alignment horizontal="right" vertical="center" indent="4"/>
    </xf>
    <xf numFmtId="37" fontId="10" fillId="0" borderId="0" xfId="0" applyNumberFormat="1" applyFont="1" applyFill="1" applyBorder="1" applyAlignment="1">
      <alignment horizontal="right" indent="2"/>
    </xf>
    <xf numFmtId="49" fontId="12" fillId="2" borderId="0" xfId="0" applyNumberFormat="1" applyFont="1" applyFill="1" applyBorder="1" applyAlignment="1">
      <alignment horizontal="right" indent="2"/>
    </xf>
    <xf numFmtId="0" fontId="12" fillId="2" borderId="0" xfId="0" applyFont="1" applyFill="1" applyBorder="1"/>
    <xf numFmtId="3" fontId="12" fillId="2" borderId="0" xfId="5" applyNumberFormat="1" applyFont="1" applyFill="1" applyBorder="1" applyAlignment="1">
      <alignment horizontal="right" vertical="center" indent="4"/>
    </xf>
    <xf numFmtId="3" fontId="12" fillId="2" borderId="0" xfId="1" applyNumberFormat="1" applyFont="1" applyFill="1" applyBorder="1" applyAlignment="1">
      <alignment horizontal="right" indent="3"/>
    </xf>
    <xf numFmtId="3" fontId="11" fillId="0" borderId="0" xfId="5" applyNumberFormat="1" applyFont="1" applyFill="1" applyBorder="1" applyAlignment="1">
      <alignment horizontal="right" indent="3"/>
    </xf>
    <xf numFmtId="3" fontId="11" fillId="2" borderId="0" xfId="5" applyNumberFormat="1" applyFont="1" applyFill="1" applyBorder="1" applyAlignment="1">
      <alignment horizontal="right" indent="3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indent="3"/>
    </xf>
    <xf numFmtId="3" fontId="11" fillId="0" borderId="0" xfId="0" applyNumberFormat="1" applyFont="1" applyAlignment="1">
      <alignment horizontal="right" indent="4"/>
    </xf>
    <xf numFmtId="3" fontId="11" fillId="0" borderId="0" xfId="0" applyNumberFormat="1" applyFont="1" applyAlignment="1">
      <alignment horizontal="right" indent="3"/>
    </xf>
    <xf numFmtId="0" fontId="9" fillId="0" borderId="0" xfId="0" applyFont="1"/>
    <xf numFmtId="3" fontId="9" fillId="0" borderId="0" xfId="0" applyNumberFormat="1" applyFont="1" applyAlignment="1">
      <alignment horizontal="right" indent="4"/>
    </xf>
    <xf numFmtId="3" fontId="9" fillId="0" borderId="0" xfId="0" applyNumberFormat="1" applyFont="1" applyAlignment="1">
      <alignment horizontal="right" indent="3"/>
    </xf>
    <xf numFmtId="3" fontId="11" fillId="2" borderId="0" xfId="0" applyNumberFormat="1" applyFont="1" applyFill="1" applyAlignment="1">
      <alignment horizontal="right" indent="4"/>
    </xf>
    <xf numFmtId="3" fontId="14" fillId="0" borderId="0" xfId="0" applyNumberFormat="1" applyFont="1"/>
    <xf numFmtId="0" fontId="11" fillId="2" borderId="0" xfId="0" applyFont="1" applyFill="1" applyAlignment="1">
      <alignment horizontal="right" indent="2"/>
    </xf>
    <xf numFmtId="0" fontId="11" fillId="2" borderId="0" xfId="0" applyNumberFormat="1" applyFont="1" applyFill="1" applyBorder="1" applyAlignment="1">
      <alignment horizontal="right" indent="3"/>
    </xf>
    <xf numFmtId="0" fontId="11" fillId="0" borderId="0" xfId="0" applyNumberFormat="1" applyFont="1" applyFill="1" applyBorder="1" applyAlignment="1">
      <alignment horizontal="right" indent="3"/>
    </xf>
    <xf numFmtId="169" fontId="11" fillId="2" borderId="0" xfId="0" applyNumberFormat="1" applyFont="1" applyFill="1" applyBorder="1" applyAlignment="1"/>
    <xf numFmtId="169" fontId="11" fillId="0" borderId="0" xfId="0" applyNumberFormat="1" applyFont="1" applyFill="1" applyBorder="1" applyAlignment="1"/>
    <xf numFmtId="169" fontId="9" fillId="0" borderId="0" xfId="0" applyNumberFormat="1" applyFont="1" applyFill="1" applyBorder="1" applyAlignment="1"/>
    <xf numFmtId="169" fontId="11" fillId="2" borderId="0" xfId="0" applyNumberFormat="1" applyFont="1" applyFill="1" applyBorder="1" applyAlignment="1">
      <alignment horizontal="right"/>
    </xf>
    <xf numFmtId="169" fontId="11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11" fillId="2" borderId="0" xfId="5" applyNumberFormat="1" applyFont="1" applyFill="1" applyBorder="1" applyAlignment="1"/>
    <xf numFmtId="169" fontId="11" fillId="0" borderId="0" xfId="5" applyNumberFormat="1" applyFont="1" applyFill="1" applyBorder="1" applyAlignment="1"/>
    <xf numFmtId="169" fontId="11" fillId="2" borderId="0" xfId="0" applyNumberFormat="1" applyFont="1" applyFill="1" applyAlignment="1"/>
    <xf numFmtId="0" fontId="7" fillId="0" borderId="0" xfId="4" applyFont="1" applyAlignment="1" applyProtection="1">
      <alignment vertical="center"/>
    </xf>
    <xf numFmtId="170" fontId="11" fillId="2" borderId="0" xfId="0" applyNumberFormat="1" applyFont="1" applyFill="1" applyAlignment="1">
      <alignment horizontal="right" indent="3"/>
    </xf>
    <xf numFmtId="170" fontId="11" fillId="0" borderId="0" xfId="0" applyNumberFormat="1" applyFont="1" applyAlignment="1">
      <alignment horizontal="right" indent="3"/>
    </xf>
    <xf numFmtId="170" fontId="9" fillId="0" borderId="0" xfId="0" applyNumberFormat="1" applyFont="1" applyAlignment="1">
      <alignment horizontal="right" indent="3"/>
    </xf>
    <xf numFmtId="0" fontId="34" fillId="0" borderId="0" xfId="0" applyFont="1"/>
    <xf numFmtId="169" fontId="0" fillId="0" borderId="0" xfId="0" applyNumberFormat="1" applyFill="1"/>
    <xf numFmtId="171" fontId="11" fillId="2" borderId="0" xfId="7" applyNumberFormat="1" applyFont="1" applyFill="1" applyAlignment="1">
      <alignment horizontal="center" vertical="center"/>
    </xf>
    <xf numFmtId="171" fontId="11" fillId="0" borderId="0" xfId="7" applyNumberFormat="1" applyFont="1" applyAlignment="1">
      <alignment horizontal="center" vertical="center"/>
    </xf>
    <xf numFmtId="0" fontId="5" fillId="0" borderId="0" xfId="0" applyFont="1"/>
    <xf numFmtId="0" fontId="4" fillId="0" borderId="0" xfId="4" applyAlignment="1" applyProtection="1">
      <alignment vertical="center"/>
    </xf>
    <xf numFmtId="49" fontId="12" fillId="19" borderId="0" xfId="0" applyNumberFormat="1" applyFont="1" applyFill="1" applyBorder="1" applyAlignment="1">
      <alignment horizontal="right" indent="2"/>
    </xf>
    <xf numFmtId="0" fontId="12" fillId="19" borderId="0" xfId="0" applyFont="1" applyFill="1" applyBorder="1"/>
    <xf numFmtId="3" fontId="12" fillId="19" borderId="0" xfId="5" applyNumberFormat="1" applyFont="1" applyFill="1" applyBorder="1" applyAlignment="1">
      <alignment horizontal="right" vertical="center" indent="4"/>
    </xf>
    <xf numFmtId="3" fontId="12" fillId="19" borderId="0" xfId="1" applyNumberFormat="1" applyFont="1" applyFill="1" applyBorder="1" applyAlignment="1">
      <alignment horizontal="right" indent="3"/>
    </xf>
    <xf numFmtId="5" fontId="11" fillId="19" borderId="0" xfId="0" applyNumberFormat="1" applyFont="1" applyFill="1" applyBorder="1" applyAlignment="1"/>
    <xf numFmtId="5" fontId="11" fillId="2" borderId="0" xfId="5" applyNumberFormat="1" applyFont="1" applyFill="1" applyBorder="1" applyAlignment="1"/>
    <xf numFmtId="169" fontId="0" fillId="0" borderId="0" xfId="0" applyNumberFormat="1"/>
    <xf numFmtId="169" fontId="37" fillId="0" borderId="0" xfId="0" applyNumberFormat="1" applyFont="1" applyFill="1" applyBorder="1" applyAlignment="1">
      <alignment horizontal="right" indent="2"/>
    </xf>
    <xf numFmtId="169" fontId="37" fillId="0" borderId="0" xfId="0" applyNumberFormat="1" applyFont="1" applyFill="1" applyBorder="1" applyAlignment="1">
      <alignment horizontal="right" indent="3"/>
    </xf>
    <xf numFmtId="169" fontId="38" fillId="0" borderId="0" xfId="0" applyNumberFormat="1" applyFont="1" applyFill="1" applyBorder="1" applyAlignment="1">
      <alignment horizontal="right" indent="2"/>
    </xf>
    <xf numFmtId="0" fontId="9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4" applyFont="1" applyAlignment="1" applyProtection="1">
      <alignment horizontal="left" vertical="center" indent="1"/>
    </xf>
    <xf numFmtId="0" fontId="4" fillId="0" borderId="0" xfId="4" applyAlignment="1" applyProtection="1">
      <alignment horizontal="left" inden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44" fontId="12" fillId="0" borderId="1" xfId="0" applyNumberFormat="1" applyFont="1" applyFill="1" applyBorder="1" applyAlignment="1">
      <alignment horizontal="center" vertical="center" wrapText="1"/>
    </xf>
    <xf numFmtId="0" fontId="4" fillId="0" borderId="0" xfId="4" applyAlignment="1" applyProtection="1">
      <alignment horizontal="left" vertical="center" indent="1"/>
    </xf>
    <xf numFmtId="0" fontId="13" fillId="0" borderId="0" xfId="0" applyFont="1" applyAlignment="1">
      <alignment horizontal="left" wrapText="1" indent="1"/>
    </xf>
    <xf numFmtId="0" fontId="15" fillId="0" borderId="0" xfId="0" applyFont="1" applyFill="1" applyAlignment="1">
      <alignment horizontal="center"/>
    </xf>
    <xf numFmtId="0" fontId="39" fillId="0" borderId="0" xfId="0" applyFont="1"/>
    <xf numFmtId="5" fontId="11" fillId="2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5" fontId="11" fillId="0" borderId="0" xfId="5" applyNumberFormat="1" applyFont="1" applyFill="1" applyBorder="1" applyAlignment="1"/>
    <xf numFmtId="169" fontId="37" fillId="0" borderId="0" xfId="0" applyNumberFormat="1" applyFont="1" applyFill="1" applyBorder="1" applyAlignment="1"/>
    <xf numFmtId="0" fontId="39" fillId="0" borderId="0" xfId="0" applyFont="1" applyAlignment="1">
      <alignment horizontal="left" wrapText="1" indent="1"/>
    </xf>
  </cellXfs>
  <cellStyles count="51">
    <cellStyle name="20% - Accent1 2" xfId="9" xr:uid="{00000000-0005-0000-0000-000034000000}"/>
    <cellStyle name="20% - Accent2 2" xfId="10" xr:uid="{00000000-0005-0000-0000-000035000000}"/>
    <cellStyle name="20% - Accent3 2" xfId="11" xr:uid="{00000000-0005-0000-0000-000036000000}"/>
    <cellStyle name="20% - Accent4 2" xfId="12" xr:uid="{00000000-0005-0000-0000-000037000000}"/>
    <cellStyle name="20% - Accent5 2" xfId="13" xr:uid="{00000000-0005-0000-0000-000038000000}"/>
    <cellStyle name="20% - Accent6 2" xfId="14" xr:uid="{00000000-0005-0000-0000-000039000000}"/>
    <cellStyle name="40% - Accent1 2" xfId="15" xr:uid="{00000000-0005-0000-0000-00003A000000}"/>
    <cellStyle name="40% - Accent2 2" xfId="16" xr:uid="{00000000-0005-0000-0000-00003B000000}"/>
    <cellStyle name="40% - Accent3 2" xfId="17" xr:uid="{00000000-0005-0000-0000-00003C000000}"/>
    <cellStyle name="40% - Accent4 2" xfId="18" xr:uid="{00000000-0005-0000-0000-00003D000000}"/>
    <cellStyle name="40% - Accent5 2" xfId="19" xr:uid="{00000000-0005-0000-0000-00003E000000}"/>
    <cellStyle name="40% - Accent6 2" xfId="20" xr:uid="{00000000-0005-0000-0000-00003F000000}"/>
    <cellStyle name="60% - Accent1 2" xfId="21" xr:uid="{00000000-0005-0000-0000-000040000000}"/>
    <cellStyle name="60% - Accent2 2" xfId="22" xr:uid="{00000000-0005-0000-0000-000041000000}"/>
    <cellStyle name="60% - Accent3 2" xfId="23" xr:uid="{00000000-0005-0000-0000-000042000000}"/>
    <cellStyle name="60% - Accent4 2" xfId="24" xr:uid="{00000000-0005-0000-0000-000043000000}"/>
    <cellStyle name="60% - Accent5 2" xfId="25" xr:uid="{00000000-0005-0000-0000-000044000000}"/>
    <cellStyle name="60% - Accent6 2" xfId="26" xr:uid="{00000000-0005-0000-0000-000045000000}"/>
    <cellStyle name="Accent1 2" xfId="27" xr:uid="{00000000-0005-0000-0000-000046000000}"/>
    <cellStyle name="Accent2 2" xfId="28" xr:uid="{00000000-0005-0000-0000-000047000000}"/>
    <cellStyle name="Accent3 2" xfId="29" xr:uid="{00000000-0005-0000-0000-000048000000}"/>
    <cellStyle name="Accent4 2" xfId="30" xr:uid="{00000000-0005-0000-0000-000049000000}"/>
    <cellStyle name="Accent5 2" xfId="31" xr:uid="{00000000-0005-0000-0000-00004A000000}"/>
    <cellStyle name="Accent6 2" xfId="32" xr:uid="{00000000-0005-0000-0000-00004B000000}"/>
    <cellStyle name="Bad 2" xfId="33" xr:uid="{00000000-0005-0000-0000-00004C000000}"/>
    <cellStyle name="Calculation 2" xfId="34" xr:uid="{00000000-0005-0000-0000-00004D000000}"/>
    <cellStyle name="Check Cell 2" xfId="35" xr:uid="{00000000-0005-0000-0000-00004E000000}"/>
    <cellStyle name="Comma" xfId="5" builtinId="3"/>
    <cellStyle name="Comma 2" xfId="6" xr:uid="{00000000-0005-0000-0000-000001000000}"/>
    <cellStyle name="Currency" xfId="1" builtinId="4"/>
    <cellStyle name="Currency 2" xfId="2" xr:uid="{00000000-0005-0000-0000-000003000000}"/>
    <cellStyle name="Currency 3" xfId="36" xr:uid="{00000000-0005-0000-0000-00004F000000}"/>
    <cellStyle name="Explanatory Text 2" xfId="37" xr:uid="{00000000-0005-0000-0000-000050000000}"/>
    <cellStyle name="Good 2" xfId="38" xr:uid="{00000000-0005-0000-0000-000051000000}"/>
    <cellStyle name="Heading 1 2" xfId="39" xr:uid="{00000000-0005-0000-0000-000052000000}"/>
    <cellStyle name="Heading 2 2" xfId="40" xr:uid="{00000000-0005-0000-0000-000053000000}"/>
    <cellStyle name="Heading 3 2" xfId="41" xr:uid="{00000000-0005-0000-0000-000054000000}"/>
    <cellStyle name="Heading 4 2" xfId="42" xr:uid="{00000000-0005-0000-0000-000055000000}"/>
    <cellStyle name="Hyperlink" xfId="4" builtinId="8"/>
    <cellStyle name="Input 2" xfId="43" xr:uid="{00000000-0005-0000-0000-000056000000}"/>
    <cellStyle name="Linked Cell 2" xfId="44" xr:uid="{00000000-0005-0000-0000-000057000000}"/>
    <cellStyle name="Neutral 2" xfId="45" xr:uid="{00000000-0005-0000-0000-000058000000}"/>
    <cellStyle name="Normal" xfId="0" builtinId="0"/>
    <cellStyle name="Normal 2" xfId="3" xr:uid="{00000000-0005-0000-0000-000006000000}"/>
    <cellStyle name="Normal 3" xfId="8" xr:uid="{00000000-0005-0000-0000-000059000000}"/>
    <cellStyle name="Note 2" xfId="46" xr:uid="{00000000-0005-0000-0000-00005B000000}"/>
    <cellStyle name="Output 2" xfId="47" xr:uid="{00000000-0005-0000-0000-00005C000000}"/>
    <cellStyle name="Percent" xfId="7" builtinId="5"/>
    <cellStyle name="Title 2" xfId="48" xr:uid="{00000000-0005-0000-0000-00005D000000}"/>
    <cellStyle name="Total 2" xfId="49" xr:uid="{00000000-0005-0000-0000-00005E000000}"/>
    <cellStyle name="Warning Text 2" xfId="50" xr:uid="{00000000-0005-0000-0000-00005F000000}"/>
  </cellStyles>
  <dxfs count="0"/>
  <tableStyles count="0" defaultTableStyle="TableStyleMedium9" defaultPivotStyle="PivotStyleLight16"/>
  <colors>
    <mruColors>
      <color rgb="FFDCE6F1"/>
      <color rgb="FFDCE699"/>
      <color rgb="FFCCCC99"/>
      <color rgb="FFCCCCDB"/>
      <color rgb="FFEDE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owacollegeaid.gov/content/higher-education-data-cent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spreadsheets/d/1UI43AxeLh3L_inEFMNxRkYmz6DU9UxyKn-OcQuBBPmU/edit?usp=sharing" TargetMode="External"/><Relationship Id="rId1" Type="http://schemas.openxmlformats.org/officeDocument/2006/relationships/hyperlink" Target="https://apps.iowacollegeaid.gov/marketing/docs/EOY_FY_201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udentaid.gov/data-center/student/title-iv" TargetMode="External"/><Relationship Id="rId1" Type="http://schemas.openxmlformats.org/officeDocument/2006/relationships/hyperlink" Target="http://studentaid.ed.gov/about/data-center/student/title-iv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studentaid.gov/data-center/student/title-iv" TargetMode="External"/><Relationship Id="rId1" Type="http://schemas.openxmlformats.org/officeDocument/2006/relationships/hyperlink" Target="http://www2.ed.gov/offices/OSFAP/defaultmanagement/cdr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fsapartners.ed.gov/knowledge-center/topics/default-management/official-cohort-default-rates-sch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Normal="100" workbookViewId="0">
      <selection activeCell="C21" sqref="C21"/>
    </sheetView>
  </sheetViews>
  <sheetFormatPr defaultRowHeight="14.4"/>
  <cols>
    <col min="1" max="1" width="15.6640625" customWidth="1"/>
    <col min="2" max="2" width="12.6640625" customWidth="1"/>
    <col min="3" max="3" width="11.88671875" bestFit="1" customWidth="1"/>
    <col min="4" max="4" width="1" customWidth="1"/>
    <col min="5" max="6" width="12.6640625" customWidth="1"/>
    <col min="7" max="7" width="1" customWidth="1"/>
    <col min="8" max="8" width="13.88671875" bestFit="1" customWidth="1"/>
    <col min="9" max="9" width="10.5546875" customWidth="1"/>
    <col min="10" max="10" width="1" customWidth="1"/>
    <col min="11" max="11" width="13.88671875" bestFit="1" customWidth="1"/>
    <col min="12" max="12" width="12.6640625" customWidth="1"/>
    <col min="13" max="13" width="1.5546875" customWidth="1"/>
    <col min="14" max="14" width="14.5546875" customWidth="1"/>
    <col min="15" max="15" width="11.5546875" customWidth="1"/>
  </cols>
  <sheetData>
    <row r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" customHeight="1">
      <c r="A2" s="104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>
      <c r="A3" s="10"/>
      <c r="B3" s="103" t="s">
        <v>81</v>
      </c>
      <c r="C3" s="103"/>
      <c r="E3" s="103" t="s">
        <v>84</v>
      </c>
      <c r="F3" s="103"/>
      <c r="H3" s="103" t="s">
        <v>85</v>
      </c>
      <c r="I3" s="103"/>
      <c r="K3" s="103" t="s">
        <v>88</v>
      </c>
      <c r="L3" s="103"/>
    </row>
    <row r="4" spans="1:12">
      <c r="A4" s="12" t="s">
        <v>0</v>
      </c>
      <c r="B4" s="13" t="s">
        <v>1</v>
      </c>
      <c r="C4" s="13" t="s">
        <v>2</v>
      </c>
      <c r="E4" s="13" t="s">
        <v>1</v>
      </c>
      <c r="F4" s="13" t="s">
        <v>2</v>
      </c>
      <c r="H4" s="13" t="s">
        <v>1</v>
      </c>
      <c r="I4" s="13" t="s">
        <v>2</v>
      </c>
      <c r="K4" s="13" t="s">
        <v>1</v>
      </c>
      <c r="L4" s="13" t="s">
        <v>2</v>
      </c>
    </row>
    <row r="5" spans="1:12">
      <c r="A5" s="17" t="s">
        <v>3</v>
      </c>
      <c r="B5" s="19">
        <v>264773384</v>
      </c>
      <c r="C5" s="89">
        <f>B5/309030412</f>
        <v>0.85678746724772192</v>
      </c>
      <c r="E5" s="19">
        <v>222307171</v>
      </c>
      <c r="F5" s="89">
        <f>E5/E9</f>
        <v>0.83253259488413955</v>
      </c>
      <c r="H5" s="19">
        <v>223115706</v>
      </c>
      <c r="I5" s="89">
        <f>H5/H9</f>
        <v>0.84068053479644911</v>
      </c>
      <c r="K5" s="19">
        <v>213995120</v>
      </c>
      <c r="L5" s="89">
        <f>K5/K9</f>
        <v>0.8343035809980095</v>
      </c>
    </row>
    <row r="6" spans="1:12">
      <c r="A6" s="14" t="s">
        <v>4</v>
      </c>
      <c r="B6" s="15">
        <v>24764637</v>
      </c>
      <c r="C6" s="90">
        <f>B6/309030412</f>
        <v>8.013656921248255E-2</v>
      </c>
      <c r="E6" s="15">
        <v>24143092</v>
      </c>
      <c r="F6" s="90">
        <f>E6/E9</f>
        <v>9.041503672990607E-2</v>
      </c>
      <c r="H6" s="15">
        <v>24307471</v>
      </c>
      <c r="I6" s="90">
        <f>H6/H9</f>
        <v>9.158843223627286E-2</v>
      </c>
      <c r="K6" s="15">
        <v>25019474</v>
      </c>
      <c r="L6" s="90">
        <f>K6/K9</f>
        <v>9.7543517594637627E-2</v>
      </c>
    </row>
    <row r="7" spans="1:12">
      <c r="A7" s="17" t="s">
        <v>5</v>
      </c>
      <c r="B7" s="19">
        <v>16118648</v>
      </c>
      <c r="C7" s="89">
        <f>B7/309030412</f>
        <v>5.2158775881255337E-2</v>
      </c>
      <c r="E7" s="19">
        <v>15520302</v>
      </c>
      <c r="F7" s="89">
        <f>E7/E9</f>
        <v>5.812298919248763E-2</v>
      </c>
      <c r="H7" s="19">
        <v>12415252</v>
      </c>
      <c r="I7" s="89">
        <f>+H7/H9</f>
        <v>4.6779587497944607E-2</v>
      </c>
      <c r="K7" s="19">
        <v>14451086</v>
      </c>
      <c r="L7" s="89">
        <f>+K7/K9</f>
        <v>5.6340503461528468E-2</v>
      </c>
    </row>
    <row r="8" spans="1:12">
      <c r="A8" s="14" t="s">
        <v>6</v>
      </c>
      <c r="B8" s="15">
        <v>3373743</v>
      </c>
      <c r="C8" s="90">
        <f>B8/309030412</f>
        <v>1.0917187658540222E-2</v>
      </c>
      <c r="E8" s="15">
        <v>5054621</v>
      </c>
      <c r="F8" s="90">
        <f>E8/E9</f>
        <v>1.8929379193466791E-2</v>
      </c>
      <c r="H8" s="15">
        <v>5560491</v>
      </c>
      <c r="I8" s="90">
        <f>+H8/H9</f>
        <v>2.0951445469333484E-2</v>
      </c>
      <c r="K8" s="15">
        <v>3029827</v>
      </c>
      <c r="L8" s="90">
        <f>+K8/K9</f>
        <v>1.1812397945824447E-2</v>
      </c>
    </row>
    <row r="9" spans="1:12">
      <c r="A9" s="16" t="s">
        <v>7</v>
      </c>
      <c r="B9" s="70">
        <f>SUM(B5:B8)</f>
        <v>309030412</v>
      </c>
      <c r="C9" s="11"/>
      <c r="E9" s="70">
        <f>SUM(E5:E8)</f>
        <v>267025186</v>
      </c>
      <c r="F9" s="11"/>
      <c r="H9" s="70">
        <v>265398920</v>
      </c>
      <c r="I9" s="11"/>
      <c r="K9" s="70">
        <v>256495507</v>
      </c>
      <c r="L9" s="11"/>
    </row>
    <row r="10" spans="1:12">
      <c r="A10" s="105" t="s">
        <v>8</v>
      </c>
      <c r="B10" s="105"/>
      <c r="C10" s="105"/>
      <c r="D10" s="9"/>
    </row>
    <row r="11" spans="1:12" ht="14.4" customHeight="1">
      <c r="A11" s="115" t="s">
        <v>87</v>
      </c>
    </row>
  </sheetData>
  <mergeCells count="6">
    <mergeCell ref="K3:L3"/>
    <mergeCell ref="H3:I3"/>
    <mergeCell ref="E3:F3"/>
    <mergeCell ref="A2:L2"/>
    <mergeCell ref="A10:C10"/>
    <mergeCell ref="B3:C3"/>
  </mergeCells>
  <hyperlinks>
    <hyperlink ref="A10:C10" r:id="rId1" display="Source: Iowa College Student Aid Commission" xr:uid="{00000000-0004-0000-0000-000000000000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55"/>
  <sheetViews>
    <sheetView zoomScaleNormal="100" workbookViewId="0">
      <selection activeCell="I28" sqref="I28"/>
    </sheetView>
  </sheetViews>
  <sheetFormatPr defaultRowHeight="14.4"/>
  <cols>
    <col min="1" max="1" width="6.88671875" customWidth="1"/>
    <col min="2" max="2" width="15.88671875" customWidth="1"/>
    <col min="3" max="3" width="10.77734375" customWidth="1"/>
    <col min="4" max="4" width="10.33203125" customWidth="1"/>
    <col min="5" max="5" width="1" customWidth="1"/>
    <col min="6" max="6" width="10.6640625" style="3" customWidth="1"/>
    <col min="7" max="7" width="10.77734375" customWidth="1"/>
    <col min="8" max="8" width="1" customWidth="1"/>
    <col min="9" max="9" width="13" customWidth="1"/>
    <col min="10" max="10" width="12.5546875" customWidth="1"/>
    <col min="11" max="11" width="1" customWidth="1"/>
    <col min="12" max="12" width="13.109375" style="3" customWidth="1"/>
    <col min="13" max="13" width="12.44140625" customWidth="1"/>
    <col min="19" max="19" width="18.88671875" bestFit="1" customWidth="1"/>
    <col min="25" max="25" width="14.5546875" customWidth="1"/>
  </cols>
  <sheetData>
    <row r="2" spans="1:26">
      <c r="A2" s="109" t="s">
        <v>89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26">
      <c r="A3" s="20"/>
      <c r="B3" s="21"/>
      <c r="C3" s="107" t="s">
        <v>79</v>
      </c>
      <c r="D3" s="107"/>
      <c r="E3" s="22"/>
      <c r="F3" s="107" t="s">
        <v>9</v>
      </c>
      <c r="G3" s="107"/>
      <c r="H3" s="22"/>
      <c r="I3" s="107" t="s">
        <v>10</v>
      </c>
      <c r="J3" s="107"/>
      <c r="K3" s="22"/>
      <c r="L3" s="107" t="s">
        <v>11</v>
      </c>
      <c r="M3" s="107"/>
    </row>
    <row r="4" spans="1:26">
      <c r="A4" s="20"/>
      <c r="B4" s="21"/>
      <c r="C4" s="108"/>
      <c r="D4" s="108"/>
      <c r="E4" s="22"/>
      <c r="F4" s="108"/>
      <c r="G4" s="108"/>
      <c r="H4" s="22"/>
      <c r="I4" s="108"/>
      <c r="J4" s="108"/>
      <c r="K4" s="22"/>
      <c r="L4" s="108"/>
      <c r="M4" s="108"/>
      <c r="Y4" s="78"/>
      <c r="Z4" s="78"/>
    </row>
    <row r="5" spans="1:26" s="6" customFormat="1" ht="30" customHeight="1">
      <c r="A5" s="10" t="s">
        <v>12</v>
      </c>
      <c r="B5" s="10" t="s">
        <v>13</v>
      </c>
      <c r="C5" s="10" t="s">
        <v>14</v>
      </c>
      <c r="D5" s="10" t="s">
        <v>15</v>
      </c>
      <c r="E5" s="10"/>
      <c r="F5" s="23" t="s">
        <v>14</v>
      </c>
      <c r="G5" s="10" t="s">
        <v>15</v>
      </c>
      <c r="H5" s="10"/>
      <c r="I5" s="10" t="s">
        <v>14</v>
      </c>
      <c r="J5" s="10" t="s">
        <v>15</v>
      </c>
      <c r="K5" s="10"/>
      <c r="L5" s="23" t="s">
        <v>14</v>
      </c>
      <c r="M5" s="10" t="s">
        <v>15</v>
      </c>
      <c r="Y5" s="78"/>
      <c r="Z5" s="78"/>
    </row>
    <row r="6" spans="1:26">
      <c r="A6" s="33">
        <v>1</v>
      </c>
      <c r="B6" s="34" t="s">
        <v>63</v>
      </c>
      <c r="C6" s="35">
        <v>147</v>
      </c>
      <c r="D6" s="74">
        <v>104003</v>
      </c>
      <c r="E6" s="36"/>
      <c r="F6" s="37">
        <v>288</v>
      </c>
      <c r="G6" s="80">
        <v>356465</v>
      </c>
      <c r="H6" s="36"/>
      <c r="I6" s="72">
        <v>0</v>
      </c>
      <c r="J6" s="116">
        <v>0</v>
      </c>
      <c r="K6" s="36"/>
      <c r="L6" s="37">
        <v>3</v>
      </c>
      <c r="M6" s="97">
        <v>5965</v>
      </c>
      <c r="S6" s="87"/>
      <c r="Y6" s="78"/>
      <c r="Z6" s="78"/>
    </row>
    <row r="7" spans="1:26">
      <c r="A7" s="20">
        <v>2</v>
      </c>
      <c r="B7" s="21" t="s">
        <v>64</v>
      </c>
      <c r="C7" s="24">
        <v>81</v>
      </c>
      <c r="D7" s="75">
        <v>60325</v>
      </c>
      <c r="E7" s="26"/>
      <c r="F7" s="27">
        <v>149</v>
      </c>
      <c r="G7" s="81">
        <v>185824</v>
      </c>
      <c r="H7" s="26"/>
      <c r="I7" s="73">
        <v>3</v>
      </c>
      <c r="J7" s="117">
        <v>3750</v>
      </c>
      <c r="K7" s="26"/>
      <c r="L7" s="27">
        <v>5</v>
      </c>
      <c r="M7" s="78">
        <v>18491</v>
      </c>
      <c r="Y7" s="78"/>
      <c r="Z7" s="78"/>
    </row>
    <row r="8" spans="1:26">
      <c r="A8" s="33">
        <v>3</v>
      </c>
      <c r="B8" s="34" t="s">
        <v>65</v>
      </c>
      <c r="C8" s="35">
        <v>69</v>
      </c>
      <c r="D8" s="74">
        <v>49521</v>
      </c>
      <c r="E8" s="36"/>
      <c r="F8" s="37">
        <v>90</v>
      </c>
      <c r="G8" s="80">
        <v>112398</v>
      </c>
      <c r="H8" s="36"/>
      <c r="I8" s="72">
        <v>9</v>
      </c>
      <c r="J8" s="116">
        <v>11250</v>
      </c>
      <c r="K8" s="36"/>
      <c r="L8" s="37">
        <v>5</v>
      </c>
      <c r="M8" s="77">
        <v>19088</v>
      </c>
      <c r="Y8" s="78"/>
      <c r="Z8" s="78"/>
    </row>
    <row r="9" spans="1:26">
      <c r="A9" s="20">
        <v>4</v>
      </c>
      <c r="B9" s="21" t="s">
        <v>66</v>
      </c>
      <c r="C9" s="24">
        <v>81</v>
      </c>
      <c r="D9" s="75">
        <v>60401</v>
      </c>
      <c r="E9" s="26"/>
      <c r="F9" s="27">
        <v>152</v>
      </c>
      <c r="G9" s="81">
        <v>198259</v>
      </c>
      <c r="H9" s="26"/>
      <c r="I9" s="73">
        <v>0</v>
      </c>
      <c r="J9" s="117">
        <v>0</v>
      </c>
      <c r="K9" s="26"/>
      <c r="L9" s="27">
        <v>1</v>
      </c>
      <c r="M9" s="78">
        <v>2386</v>
      </c>
      <c r="Y9" s="78"/>
      <c r="Z9" s="78"/>
    </row>
    <row r="10" spans="1:26">
      <c r="A10" s="33">
        <v>5</v>
      </c>
      <c r="B10" s="34" t="s">
        <v>67</v>
      </c>
      <c r="C10" s="35">
        <v>191</v>
      </c>
      <c r="D10" s="74">
        <v>139478</v>
      </c>
      <c r="E10" s="36"/>
      <c r="F10" s="37">
        <v>332</v>
      </c>
      <c r="G10" s="80">
        <v>400557</v>
      </c>
      <c r="H10" s="36"/>
      <c r="I10" s="72">
        <v>110</v>
      </c>
      <c r="J10" s="116">
        <v>146640</v>
      </c>
      <c r="K10" s="36"/>
      <c r="L10" s="37">
        <v>21</v>
      </c>
      <c r="M10" s="77">
        <v>78121</v>
      </c>
      <c r="Y10" s="78"/>
      <c r="Z10" s="78"/>
    </row>
    <row r="11" spans="1:26">
      <c r="A11" s="20">
        <v>6</v>
      </c>
      <c r="B11" s="21" t="s">
        <v>73</v>
      </c>
      <c r="C11" s="24">
        <v>67</v>
      </c>
      <c r="D11" s="75">
        <v>57724</v>
      </c>
      <c r="E11" s="26"/>
      <c r="F11" s="27">
        <v>99</v>
      </c>
      <c r="G11" s="81">
        <v>135121</v>
      </c>
      <c r="H11" s="26"/>
      <c r="I11" s="28">
        <v>58</v>
      </c>
      <c r="J11" s="117">
        <v>69887</v>
      </c>
      <c r="K11" s="26"/>
      <c r="L11" s="27">
        <v>13</v>
      </c>
      <c r="M11" s="78">
        <v>46527</v>
      </c>
      <c r="Y11" s="78"/>
      <c r="Z11" s="78"/>
    </row>
    <row r="12" spans="1:26">
      <c r="A12" s="33">
        <v>7</v>
      </c>
      <c r="B12" s="34" t="s">
        <v>68</v>
      </c>
      <c r="C12" s="35">
        <v>180</v>
      </c>
      <c r="D12" s="74">
        <v>132638</v>
      </c>
      <c r="E12" s="36"/>
      <c r="F12" s="37">
        <v>313</v>
      </c>
      <c r="G12" s="80">
        <v>382063</v>
      </c>
      <c r="H12" s="36"/>
      <c r="I12" s="38">
        <v>10</v>
      </c>
      <c r="J12" s="98">
        <v>11274</v>
      </c>
      <c r="K12" s="36"/>
      <c r="L12" s="37">
        <v>33</v>
      </c>
      <c r="M12" s="77">
        <v>112346</v>
      </c>
      <c r="Y12" s="78"/>
      <c r="Z12" s="78"/>
    </row>
    <row r="13" spans="1:26">
      <c r="A13" s="20">
        <v>9</v>
      </c>
      <c r="B13" s="21" t="s">
        <v>69</v>
      </c>
      <c r="C13" s="24">
        <v>173</v>
      </c>
      <c r="D13" s="75">
        <v>122096</v>
      </c>
      <c r="E13" s="26"/>
      <c r="F13" s="27">
        <v>414</v>
      </c>
      <c r="G13" s="81">
        <v>421282</v>
      </c>
      <c r="H13" s="26"/>
      <c r="I13" s="28">
        <v>143</v>
      </c>
      <c r="J13" s="118">
        <v>168402</v>
      </c>
      <c r="K13" s="26"/>
      <c r="L13" s="27">
        <v>6</v>
      </c>
      <c r="M13" s="78">
        <v>15570</v>
      </c>
      <c r="Y13" s="78"/>
      <c r="Z13" s="78"/>
    </row>
    <row r="14" spans="1:26">
      <c r="A14" s="33">
        <v>10</v>
      </c>
      <c r="B14" s="34" t="s">
        <v>70</v>
      </c>
      <c r="C14" s="35">
        <v>463</v>
      </c>
      <c r="D14" s="74">
        <v>320508</v>
      </c>
      <c r="E14" s="36"/>
      <c r="F14" s="37">
        <v>743</v>
      </c>
      <c r="G14" s="80">
        <v>887767</v>
      </c>
      <c r="H14" s="36"/>
      <c r="I14" s="38">
        <v>230</v>
      </c>
      <c r="J14" s="98">
        <v>249760</v>
      </c>
      <c r="K14" s="36"/>
      <c r="L14" s="37">
        <v>17</v>
      </c>
      <c r="M14" s="77">
        <v>53765</v>
      </c>
      <c r="Y14" s="78"/>
      <c r="Z14" s="78"/>
    </row>
    <row r="15" spans="1:26">
      <c r="A15" s="20">
        <v>11</v>
      </c>
      <c r="B15" s="21" t="s">
        <v>71</v>
      </c>
      <c r="C15" s="24">
        <v>612</v>
      </c>
      <c r="D15" s="75">
        <v>384478</v>
      </c>
      <c r="E15" s="26"/>
      <c r="F15" s="27">
        <v>790</v>
      </c>
      <c r="G15" s="81">
        <v>948902</v>
      </c>
      <c r="H15" s="26"/>
      <c r="I15" s="28">
        <v>324</v>
      </c>
      <c r="J15" s="118">
        <v>339482</v>
      </c>
      <c r="K15" s="26"/>
      <c r="L15" s="27">
        <v>40</v>
      </c>
      <c r="M15" s="78">
        <v>135415</v>
      </c>
      <c r="Y15" s="78"/>
      <c r="Z15" s="78"/>
    </row>
    <row r="16" spans="1:26">
      <c r="A16" s="33">
        <v>12</v>
      </c>
      <c r="B16" s="34" t="s">
        <v>72</v>
      </c>
      <c r="C16" s="35">
        <v>132</v>
      </c>
      <c r="D16" s="74">
        <v>92257</v>
      </c>
      <c r="E16" s="38"/>
      <c r="F16" s="37">
        <v>200</v>
      </c>
      <c r="G16" s="80">
        <v>230626</v>
      </c>
      <c r="H16" s="38"/>
      <c r="I16" s="38">
        <v>159</v>
      </c>
      <c r="J16" s="98">
        <v>184537</v>
      </c>
      <c r="K16" s="36"/>
      <c r="L16" s="37">
        <v>24</v>
      </c>
      <c r="M16" s="77">
        <v>88397</v>
      </c>
      <c r="Y16" s="78"/>
      <c r="Z16" s="78"/>
    </row>
    <row r="17" spans="1:26">
      <c r="A17" s="20">
        <v>13</v>
      </c>
      <c r="B17" s="21" t="s">
        <v>74</v>
      </c>
      <c r="C17" s="24">
        <v>127</v>
      </c>
      <c r="D17" s="75">
        <v>89831</v>
      </c>
      <c r="E17" s="26"/>
      <c r="F17" s="27">
        <v>215</v>
      </c>
      <c r="G17" s="81">
        <v>269550</v>
      </c>
      <c r="H17" s="26"/>
      <c r="I17" s="28">
        <v>17</v>
      </c>
      <c r="J17" s="118">
        <v>20726</v>
      </c>
      <c r="K17" s="26"/>
      <c r="L17" s="27">
        <v>11</v>
      </c>
      <c r="M17" s="78">
        <v>33048</v>
      </c>
      <c r="Y17" s="78"/>
      <c r="Z17" s="78"/>
    </row>
    <row r="18" spans="1:26">
      <c r="A18" s="33">
        <v>14</v>
      </c>
      <c r="B18" s="34" t="s">
        <v>75</v>
      </c>
      <c r="C18" s="35">
        <v>55</v>
      </c>
      <c r="D18" s="74">
        <v>50300</v>
      </c>
      <c r="E18" s="36"/>
      <c r="F18" s="37">
        <v>114</v>
      </c>
      <c r="G18" s="80">
        <v>167711</v>
      </c>
      <c r="H18" s="36"/>
      <c r="I18" s="38">
        <v>7</v>
      </c>
      <c r="J18" s="98">
        <v>9469</v>
      </c>
      <c r="K18" s="36"/>
      <c r="L18" s="37">
        <v>37</v>
      </c>
      <c r="M18" s="77">
        <v>162846</v>
      </c>
      <c r="Y18" s="78"/>
      <c r="Z18" s="78"/>
    </row>
    <row r="19" spans="1:26">
      <c r="A19" s="20">
        <v>15</v>
      </c>
      <c r="B19" s="21" t="s">
        <v>76</v>
      </c>
      <c r="C19" s="24">
        <v>130</v>
      </c>
      <c r="D19" s="75">
        <v>96235</v>
      </c>
      <c r="E19" s="26"/>
      <c r="F19" s="27">
        <v>287</v>
      </c>
      <c r="G19" s="81">
        <v>367935</v>
      </c>
      <c r="H19" s="26"/>
      <c r="I19" s="28">
        <v>73</v>
      </c>
      <c r="J19" s="118">
        <v>92417</v>
      </c>
      <c r="K19" s="26"/>
      <c r="L19" s="27">
        <v>37</v>
      </c>
      <c r="M19" s="78">
        <v>124166</v>
      </c>
      <c r="Y19" s="88"/>
      <c r="Z19" s="88"/>
    </row>
    <row r="20" spans="1:26">
      <c r="A20" s="33">
        <v>16</v>
      </c>
      <c r="B20" s="34" t="s">
        <v>82</v>
      </c>
      <c r="C20" s="35">
        <v>59</v>
      </c>
      <c r="D20" s="74">
        <v>44424</v>
      </c>
      <c r="E20" s="36"/>
      <c r="F20" s="37">
        <v>126</v>
      </c>
      <c r="G20" s="80">
        <v>152608</v>
      </c>
      <c r="H20" s="36"/>
      <c r="I20" s="38">
        <v>1</v>
      </c>
      <c r="J20" s="98">
        <v>750</v>
      </c>
      <c r="K20" s="36"/>
      <c r="L20" s="37">
        <v>17</v>
      </c>
      <c r="M20" s="77">
        <v>63645</v>
      </c>
      <c r="Y20" s="7"/>
      <c r="Z20" s="7"/>
    </row>
    <row r="21" spans="1:26">
      <c r="A21" s="12"/>
      <c r="B21" s="29" t="s">
        <v>7</v>
      </c>
      <c r="C21" s="30">
        <v>2567</v>
      </c>
      <c r="D21" s="76">
        <v>1804219</v>
      </c>
      <c r="E21" s="31"/>
      <c r="F21" s="31">
        <v>4312</v>
      </c>
      <c r="G21" s="76">
        <v>5217068</v>
      </c>
      <c r="H21" s="31"/>
      <c r="I21" s="31">
        <v>1144</v>
      </c>
      <c r="J21" s="76">
        <v>1308344</v>
      </c>
      <c r="K21" s="31"/>
      <c r="L21" s="31">
        <v>270</v>
      </c>
      <c r="M21" s="79">
        <v>959776</v>
      </c>
    </row>
    <row r="22" spans="1:26">
      <c r="A22" s="12"/>
      <c r="B22" s="29" t="s">
        <v>92</v>
      </c>
      <c r="C22" s="30"/>
      <c r="D22" s="100">
        <f>D21/C21</f>
        <v>702.85118815738213</v>
      </c>
      <c r="E22" s="101"/>
      <c r="F22" s="101"/>
      <c r="G22" s="102">
        <f>G21/F21</f>
        <v>1209.8951762523191</v>
      </c>
      <c r="H22" s="101"/>
      <c r="I22" s="101"/>
      <c r="J22" s="119">
        <f>J21/I21</f>
        <v>1143.6573426573427</v>
      </c>
      <c r="K22" s="101"/>
      <c r="L22" s="101"/>
      <c r="M22" s="101">
        <f>M21/L21</f>
        <v>3554.7259259259258</v>
      </c>
    </row>
    <row r="23" spans="1:26">
      <c r="A23" s="12"/>
      <c r="B23" s="29"/>
      <c r="C23" s="30"/>
      <c r="D23" s="30"/>
      <c r="E23" s="31"/>
      <c r="F23" s="31"/>
      <c r="G23" s="32"/>
      <c r="H23" s="31"/>
      <c r="I23" s="31"/>
      <c r="J23" s="30"/>
      <c r="K23" s="31"/>
      <c r="L23" s="31"/>
      <c r="M23" s="31"/>
    </row>
    <row r="24" spans="1:26">
      <c r="A24" s="12"/>
      <c r="B24" s="29"/>
      <c r="C24" s="30"/>
      <c r="D24" s="30"/>
      <c r="E24" s="31"/>
      <c r="F24" s="31"/>
      <c r="G24" s="32"/>
      <c r="H24" s="31"/>
      <c r="I24" s="31"/>
      <c r="J24" s="30"/>
      <c r="K24" s="31"/>
      <c r="L24" s="31"/>
      <c r="M24" s="31"/>
    </row>
    <row r="25" spans="1:26">
      <c r="A25" s="12"/>
      <c r="B25" s="29"/>
      <c r="C25" s="30"/>
      <c r="D25" s="30"/>
      <c r="E25" s="31"/>
      <c r="F25" s="31"/>
      <c r="G25" s="32"/>
      <c r="H25" s="31"/>
      <c r="I25" s="31"/>
      <c r="J25" s="30"/>
      <c r="K25" s="31"/>
      <c r="L25" s="31"/>
      <c r="M25" s="31"/>
    </row>
    <row r="26" spans="1:26">
      <c r="A26" s="12"/>
      <c r="B26" s="29"/>
      <c r="C26" s="30"/>
      <c r="D26" s="30"/>
      <c r="E26" s="31"/>
      <c r="F26" s="31"/>
      <c r="G26" s="32"/>
      <c r="H26" s="31"/>
      <c r="I26" s="31"/>
      <c r="J26" s="30"/>
      <c r="K26" s="31"/>
      <c r="L26" s="31"/>
      <c r="M26" s="31"/>
    </row>
    <row r="27" spans="1:26">
      <c r="A27" s="12"/>
      <c r="B27" s="29"/>
      <c r="C27" s="30"/>
      <c r="D27" s="30"/>
      <c r="E27" s="31"/>
      <c r="F27" s="31"/>
      <c r="G27" s="32"/>
      <c r="H27" s="31"/>
      <c r="I27" s="31"/>
      <c r="J27" s="30"/>
      <c r="K27" s="31"/>
      <c r="L27" s="31"/>
      <c r="M27" s="31"/>
    </row>
    <row r="28" spans="1:26">
      <c r="A28" s="12"/>
      <c r="B28" s="29"/>
      <c r="C28" s="30"/>
      <c r="D28" s="30"/>
      <c r="E28" s="31"/>
      <c r="F28" s="31"/>
      <c r="G28" s="32"/>
      <c r="H28" s="31"/>
      <c r="I28" s="31"/>
      <c r="J28" s="30"/>
      <c r="K28" s="31"/>
      <c r="L28" s="31"/>
      <c r="M28" s="31"/>
    </row>
    <row r="29" spans="1:26">
      <c r="A29" s="12"/>
      <c r="B29" s="29"/>
      <c r="C29" s="30"/>
      <c r="D29" s="30"/>
      <c r="E29" s="31"/>
      <c r="F29" s="31"/>
      <c r="G29" s="32"/>
      <c r="H29" s="31"/>
      <c r="I29" s="31"/>
      <c r="J29" s="30"/>
      <c r="K29" s="31"/>
      <c r="L29" s="31"/>
      <c r="M29" s="31"/>
    </row>
    <row r="30" spans="1:26">
      <c r="A30" s="12"/>
      <c r="B30" s="29"/>
      <c r="C30" s="30"/>
      <c r="D30" s="30"/>
      <c r="E30" s="31"/>
      <c r="F30" s="31"/>
      <c r="G30" s="32"/>
      <c r="H30" s="31"/>
      <c r="I30" s="31"/>
      <c r="J30" s="30"/>
      <c r="K30" s="31"/>
      <c r="L30" s="31"/>
      <c r="M30" s="31"/>
    </row>
    <row r="31" spans="1:26">
      <c r="A31" s="12"/>
      <c r="B31" s="29"/>
      <c r="C31" s="30"/>
      <c r="D31" s="30"/>
      <c r="E31" s="31"/>
      <c r="F31" s="31"/>
      <c r="G31" s="32"/>
      <c r="H31" s="31"/>
      <c r="I31" s="31"/>
      <c r="J31" s="30"/>
      <c r="K31" s="31"/>
      <c r="L31" s="31"/>
      <c r="M31" s="31"/>
    </row>
    <row r="32" spans="1:26">
      <c r="A32" s="12"/>
      <c r="B32" s="29"/>
      <c r="C32" s="30"/>
      <c r="D32" s="30"/>
      <c r="E32" s="31"/>
      <c r="F32" s="31"/>
      <c r="G32" s="32"/>
      <c r="H32" s="31"/>
      <c r="I32" s="31"/>
      <c r="J32" s="30"/>
      <c r="K32" s="31"/>
      <c r="L32" s="31"/>
      <c r="M32" s="31"/>
    </row>
    <row r="33" spans="1:13">
      <c r="A33" s="12"/>
      <c r="B33" s="29"/>
      <c r="C33" s="30"/>
      <c r="D33" s="30"/>
      <c r="E33" s="31"/>
      <c r="F33" s="31"/>
      <c r="G33" s="32"/>
      <c r="H33" s="31"/>
      <c r="I33" s="31"/>
      <c r="J33" s="30"/>
      <c r="K33" s="31"/>
      <c r="L33" s="31"/>
      <c r="M33" s="31"/>
    </row>
    <row r="34" spans="1:13">
      <c r="A34" s="109" t="s">
        <v>90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</row>
    <row r="35" spans="1:13" ht="15" customHeight="1">
      <c r="A35" s="11"/>
      <c r="B35" s="11"/>
      <c r="C35" s="107" t="s">
        <v>29</v>
      </c>
      <c r="D35" s="107"/>
      <c r="E35" s="22"/>
      <c r="F35" s="107" t="s">
        <v>30</v>
      </c>
      <c r="G35" s="107"/>
      <c r="H35" s="22"/>
      <c r="I35" s="107" t="s">
        <v>83</v>
      </c>
      <c r="J35" s="107"/>
      <c r="L35" s="107" t="s">
        <v>80</v>
      </c>
      <c r="M35" s="107"/>
    </row>
    <row r="36" spans="1:13">
      <c r="A36" s="11"/>
      <c r="B36" s="11"/>
      <c r="C36" s="108"/>
      <c r="D36" s="108"/>
      <c r="E36" s="22"/>
      <c r="F36" s="108"/>
      <c r="G36" s="108"/>
      <c r="H36" s="22"/>
      <c r="I36" s="108"/>
      <c r="J36" s="108"/>
      <c r="L36" s="108"/>
      <c r="M36" s="108"/>
    </row>
    <row r="37" spans="1:13" s="6" customFormat="1" ht="30" customHeight="1">
      <c r="A37" s="10" t="s">
        <v>12</v>
      </c>
      <c r="B37" s="10" t="s">
        <v>13</v>
      </c>
      <c r="C37" s="10" t="s">
        <v>14</v>
      </c>
      <c r="D37" s="10" t="s">
        <v>15</v>
      </c>
      <c r="E37" s="10"/>
      <c r="F37" s="23" t="s">
        <v>14</v>
      </c>
      <c r="G37" s="10" t="s">
        <v>15</v>
      </c>
      <c r="H37" s="10"/>
      <c r="I37" s="10" t="s">
        <v>14</v>
      </c>
      <c r="J37" s="10" t="s">
        <v>15</v>
      </c>
      <c r="L37" s="10" t="s">
        <v>14</v>
      </c>
      <c r="M37" s="10" t="s">
        <v>15</v>
      </c>
    </row>
    <row r="38" spans="1:13">
      <c r="A38" s="33">
        <v>1</v>
      </c>
      <c r="B38" s="34" t="s">
        <v>63</v>
      </c>
      <c r="C38" s="38">
        <v>15</v>
      </c>
      <c r="D38" s="74">
        <v>49680</v>
      </c>
      <c r="E38" s="38"/>
      <c r="F38" s="37">
        <v>2</v>
      </c>
      <c r="G38" s="74">
        <v>12000</v>
      </c>
      <c r="H38" s="38"/>
      <c r="I38" s="35">
        <v>498</v>
      </c>
      <c r="J38" s="74">
        <v>1580952</v>
      </c>
      <c r="L38" s="35">
        <v>953</v>
      </c>
      <c r="M38" s="74">
        <v>2109065</v>
      </c>
    </row>
    <row r="39" spans="1:13">
      <c r="A39" s="20">
        <v>2</v>
      </c>
      <c r="B39" s="21" t="s">
        <v>64</v>
      </c>
      <c r="C39" s="28">
        <v>7</v>
      </c>
      <c r="D39" s="75">
        <v>25416</v>
      </c>
      <c r="E39" s="28"/>
      <c r="F39" s="27">
        <v>3</v>
      </c>
      <c r="G39" s="75">
        <v>24327</v>
      </c>
      <c r="H39" s="28"/>
      <c r="I39" s="24">
        <v>323</v>
      </c>
      <c r="J39" s="75">
        <v>905569</v>
      </c>
      <c r="K39">
        <v>822797</v>
      </c>
      <c r="L39" s="24">
        <v>571</v>
      </c>
      <c r="M39" s="75">
        <v>1223702</v>
      </c>
    </row>
    <row r="40" spans="1:13">
      <c r="A40" s="33">
        <v>3</v>
      </c>
      <c r="B40" s="34" t="s">
        <v>65</v>
      </c>
      <c r="C40" s="38">
        <v>13</v>
      </c>
      <c r="D40" s="74">
        <v>50766</v>
      </c>
      <c r="E40" s="38"/>
      <c r="F40" s="37">
        <v>3</v>
      </c>
      <c r="G40" s="74">
        <v>30000</v>
      </c>
      <c r="H40" s="38"/>
      <c r="I40" s="35">
        <v>206</v>
      </c>
      <c r="J40" s="74">
        <v>805312</v>
      </c>
      <c r="L40" s="35">
        <v>395</v>
      </c>
      <c r="M40" s="74">
        <v>1078335</v>
      </c>
    </row>
    <row r="41" spans="1:13">
      <c r="A41" s="20">
        <v>4</v>
      </c>
      <c r="B41" s="21" t="s">
        <v>66</v>
      </c>
      <c r="C41" s="28">
        <v>10</v>
      </c>
      <c r="D41" s="75">
        <v>54727</v>
      </c>
      <c r="E41" s="28"/>
      <c r="F41" s="27">
        <v>2</v>
      </c>
      <c r="G41" s="75">
        <v>10902</v>
      </c>
      <c r="H41" s="28">
        <v>2</v>
      </c>
      <c r="I41" s="24">
        <v>361</v>
      </c>
      <c r="J41" s="75">
        <v>1445291</v>
      </c>
      <c r="L41" s="24">
        <v>607</v>
      </c>
      <c r="M41" s="75">
        <v>1771966</v>
      </c>
    </row>
    <row r="42" spans="1:13">
      <c r="A42" s="33">
        <v>5</v>
      </c>
      <c r="B42" s="34" t="s">
        <v>67</v>
      </c>
      <c r="C42" s="38">
        <v>15</v>
      </c>
      <c r="D42" s="74">
        <v>56618</v>
      </c>
      <c r="E42" s="38"/>
      <c r="F42" s="37">
        <v>3</v>
      </c>
      <c r="G42" s="74">
        <v>15050</v>
      </c>
      <c r="H42" s="38"/>
      <c r="I42" s="35">
        <v>600</v>
      </c>
      <c r="J42" s="74">
        <v>1830281</v>
      </c>
      <c r="L42" s="35">
        <v>1272</v>
      </c>
      <c r="M42" s="74">
        <v>2666745</v>
      </c>
    </row>
    <row r="43" spans="1:13">
      <c r="A43" s="20">
        <v>6</v>
      </c>
      <c r="B43" s="21" t="s">
        <v>73</v>
      </c>
      <c r="C43" s="28">
        <v>8</v>
      </c>
      <c r="D43" s="75">
        <v>32936</v>
      </c>
      <c r="E43" s="28"/>
      <c r="F43" s="27">
        <v>2</v>
      </c>
      <c r="G43" s="75">
        <v>18000</v>
      </c>
      <c r="H43" s="28"/>
      <c r="I43" s="24">
        <v>243</v>
      </c>
      <c r="J43" s="75">
        <v>816103</v>
      </c>
      <c r="L43" s="24">
        <v>490</v>
      </c>
      <c r="M43" s="75">
        <v>1176298</v>
      </c>
    </row>
    <row r="44" spans="1:13">
      <c r="A44" s="33">
        <v>7</v>
      </c>
      <c r="B44" s="34" t="s">
        <v>68</v>
      </c>
      <c r="C44" s="38">
        <v>23</v>
      </c>
      <c r="D44" s="74">
        <v>92112</v>
      </c>
      <c r="E44" s="38"/>
      <c r="F44" s="37">
        <v>9</v>
      </c>
      <c r="G44" s="74">
        <v>49182</v>
      </c>
      <c r="H44" s="38"/>
      <c r="I44" s="35">
        <v>564</v>
      </c>
      <c r="J44" s="74">
        <v>1922841</v>
      </c>
      <c r="L44" s="35">
        <v>1132</v>
      </c>
      <c r="M44" s="74">
        <v>2702456</v>
      </c>
    </row>
    <row r="45" spans="1:13">
      <c r="A45" s="20">
        <v>9</v>
      </c>
      <c r="B45" s="21" t="s">
        <v>69</v>
      </c>
      <c r="C45" s="28">
        <v>28</v>
      </c>
      <c r="D45" s="75">
        <v>73838</v>
      </c>
      <c r="E45" s="28"/>
      <c r="F45" s="27">
        <v>5</v>
      </c>
      <c r="G45" s="75">
        <v>30913</v>
      </c>
      <c r="H45" s="28"/>
      <c r="I45" s="24">
        <v>615</v>
      </c>
      <c r="J45" s="75">
        <v>1124412</v>
      </c>
      <c r="L45" s="24">
        <v>1384</v>
      </c>
      <c r="M45" s="75">
        <v>1956513</v>
      </c>
    </row>
    <row r="46" spans="1:13">
      <c r="A46" s="33">
        <v>10</v>
      </c>
      <c r="B46" s="34" t="s">
        <v>70</v>
      </c>
      <c r="C46" s="38">
        <v>65</v>
      </c>
      <c r="D46" s="74">
        <v>210974</v>
      </c>
      <c r="E46" s="38"/>
      <c r="F46" s="37">
        <v>11</v>
      </c>
      <c r="G46" s="74">
        <v>80408</v>
      </c>
      <c r="H46" s="38"/>
      <c r="I46" s="35">
        <v>964</v>
      </c>
      <c r="J46" s="74">
        <v>2504271</v>
      </c>
      <c r="L46" s="35">
        <v>2493</v>
      </c>
      <c r="M46" s="74">
        <v>4307453</v>
      </c>
    </row>
    <row r="47" spans="1:13">
      <c r="A47" s="20">
        <v>11</v>
      </c>
      <c r="B47" s="21" t="s">
        <v>71</v>
      </c>
      <c r="C47" s="28">
        <v>93</v>
      </c>
      <c r="D47" s="75">
        <v>272460</v>
      </c>
      <c r="E47" s="28"/>
      <c r="F47" s="27">
        <v>23</v>
      </c>
      <c r="G47" s="75">
        <v>156524</v>
      </c>
      <c r="H47" s="28"/>
      <c r="I47" s="24">
        <v>1364</v>
      </c>
      <c r="J47" s="75">
        <v>3518507</v>
      </c>
      <c r="L47" s="24">
        <v>3246</v>
      </c>
      <c r="M47" s="75">
        <v>5755768</v>
      </c>
    </row>
    <row r="48" spans="1:13">
      <c r="A48" s="33">
        <v>12</v>
      </c>
      <c r="B48" s="34" t="s">
        <v>72</v>
      </c>
      <c r="C48" s="40">
        <v>37</v>
      </c>
      <c r="D48" s="82">
        <v>131869</v>
      </c>
      <c r="E48" s="18"/>
      <c r="F48" s="42">
        <v>8</v>
      </c>
      <c r="G48" s="82">
        <v>38208</v>
      </c>
      <c r="H48" s="18"/>
      <c r="I48" s="71">
        <v>604</v>
      </c>
      <c r="J48" s="82">
        <v>1368711</v>
      </c>
      <c r="L48" s="71">
        <v>1164</v>
      </c>
      <c r="M48" s="82">
        <v>2134605</v>
      </c>
    </row>
    <row r="49" spans="1:13">
      <c r="A49" s="20">
        <v>13</v>
      </c>
      <c r="B49" s="21" t="s">
        <v>74</v>
      </c>
      <c r="C49" s="28">
        <v>13</v>
      </c>
      <c r="D49" s="75">
        <v>48551</v>
      </c>
      <c r="E49" s="28"/>
      <c r="F49" s="27">
        <v>4</v>
      </c>
      <c r="G49" s="75">
        <v>23676</v>
      </c>
      <c r="H49" s="28"/>
      <c r="I49" s="24">
        <v>272</v>
      </c>
      <c r="J49" s="75">
        <v>741029</v>
      </c>
      <c r="L49" s="24">
        <v>659</v>
      </c>
      <c r="M49" s="75">
        <v>1226411</v>
      </c>
    </row>
    <row r="50" spans="1:13">
      <c r="A50" s="33">
        <v>14</v>
      </c>
      <c r="B50" s="34" t="s">
        <v>75</v>
      </c>
      <c r="C50" s="38">
        <v>3</v>
      </c>
      <c r="D50" s="74">
        <v>12384</v>
      </c>
      <c r="E50" s="38"/>
      <c r="F50" s="37">
        <v>2</v>
      </c>
      <c r="G50" s="98">
        <v>18000</v>
      </c>
      <c r="H50" s="38"/>
      <c r="I50" s="35">
        <v>188</v>
      </c>
      <c r="J50" s="74">
        <v>515317</v>
      </c>
      <c r="L50" s="35">
        <v>406</v>
      </c>
      <c r="M50" s="74">
        <v>936027</v>
      </c>
    </row>
    <row r="51" spans="1:13">
      <c r="A51" s="20">
        <v>15</v>
      </c>
      <c r="B51" s="21" t="s">
        <v>76</v>
      </c>
      <c r="C51" s="28">
        <v>10</v>
      </c>
      <c r="D51" s="75">
        <v>48925</v>
      </c>
      <c r="E51" s="28"/>
      <c r="F51" s="27">
        <v>5</v>
      </c>
      <c r="G51" s="75">
        <v>42000</v>
      </c>
      <c r="H51" s="28"/>
      <c r="I51" s="24">
        <v>428</v>
      </c>
      <c r="J51" s="75">
        <v>1252979</v>
      </c>
      <c r="L51" s="24">
        <v>970</v>
      </c>
      <c r="M51" s="75">
        <v>2024657</v>
      </c>
    </row>
    <row r="52" spans="1:13">
      <c r="A52" s="33">
        <v>16</v>
      </c>
      <c r="B52" s="34" t="s">
        <v>82</v>
      </c>
      <c r="C52" s="38">
        <v>16</v>
      </c>
      <c r="D52" s="74">
        <v>56180</v>
      </c>
      <c r="E52" s="38"/>
      <c r="F52" s="37">
        <v>1</v>
      </c>
      <c r="G52" s="98">
        <v>1080</v>
      </c>
      <c r="H52" s="38"/>
      <c r="I52" s="35">
        <v>260</v>
      </c>
      <c r="J52" s="74">
        <v>688522</v>
      </c>
      <c r="L52" s="35">
        <v>480</v>
      </c>
      <c r="M52" s="74">
        <v>1007209</v>
      </c>
    </row>
    <row r="53" spans="1:13">
      <c r="A53" s="12"/>
      <c r="B53" s="29" t="s">
        <v>7</v>
      </c>
      <c r="C53" s="31">
        <v>356</v>
      </c>
      <c r="D53" s="76">
        <v>1217436</v>
      </c>
      <c r="E53" s="31"/>
      <c r="F53" s="31">
        <v>83</v>
      </c>
      <c r="G53" s="76">
        <v>550270</v>
      </c>
      <c r="H53" s="31"/>
      <c r="I53" s="31">
        <v>7490</v>
      </c>
      <c r="J53" s="76">
        <v>21020097</v>
      </c>
      <c r="K53" s="4"/>
      <c r="L53" s="31">
        <v>16222</v>
      </c>
      <c r="M53" s="76">
        <v>32077210</v>
      </c>
    </row>
    <row r="54" spans="1:13">
      <c r="A54" s="12"/>
      <c r="B54" s="91" t="s">
        <v>92</v>
      </c>
      <c r="D54" s="99">
        <f>D53/C53</f>
        <v>3419.7640449438204</v>
      </c>
      <c r="E54" s="99"/>
      <c r="F54" s="99"/>
      <c r="G54" s="99">
        <f>G53/F53</f>
        <v>6629.7590361445782</v>
      </c>
      <c r="H54" s="99"/>
      <c r="I54" s="99"/>
      <c r="J54" s="99">
        <f>J53/I53</f>
        <v>2806.421495327103</v>
      </c>
      <c r="K54" s="99"/>
      <c r="L54" s="99"/>
      <c r="M54" s="99">
        <f>M53/L53</f>
        <v>1977.3893477992849</v>
      </c>
    </row>
    <row r="55" spans="1:13">
      <c r="A55" s="106" t="s">
        <v>8</v>
      </c>
      <c r="B55" s="106"/>
    </row>
  </sheetData>
  <mergeCells count="11">
    <mergeCell ref="A55:B55"/>
    <mergeCell ref="F3:G4"/>
    <mergeCell ref="A34:M34"/>
    <mergeCell ref="A2:M2"/>
    <mergeCell ref="C3:D4"/>
    <mergeCell ref="I3:J4"/>
    <mergeCell ref="L3:M4"/>
    <mergeCell ref="C35:D36"/>
    <mergeCell ref="F35:G36"/>
    <mergeCell ref="I35:J36"/>
    <mergeCell ref="L35:M36"/>
  </mergeCells>
  <hyperlinks>
    <hyperlink ref="A55" r:id="rId1" xr:uid="{00000000-0004-0000-0100-000000000000}"/>
    <hyperlink ref="A55:B55" r:id="rId2" display="Source: Iowa College Student Aid Commission" xr:uid="{00000000-0004-0000-0100-000001000000}"/>
  </hyperlinks>
  <pageMargins left="0.7" right="0.7" top="0.75" bottom="0.75" header="0.3" footer="0.3"/>
  <pageSetup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2"/>
  <sheetViews>
    <sheetView zoomScaleNormal="100" workbookViewId="0">
      <selection activeCell="B36" sqref="B35:B36"/>
    </sheetView>
  </sheetViews>
  <sheetFormatPr defaultRowHeight="14.4"/>
  <cols>
    <col min="2" max="2" width="61.44140625" customWidth="1"/>
    <col min="3" max="3" width="18" customWidth="1"/>
    <col min="4" max="4" width="18.109375" customWidth="1"/>
    <col min="5" max="5" width="10.88671875" customWidth="1"/>
  </cols>
  <sheetData>
    <row r="2" spans="1:4">
      <c r="A2" s="110" t="s">
        <v>99</v>
      </c>
      <c r="B2" s="110"/>
      <c r="C2" s="110"/>
      <c r="D2" s="110"/>
    </row>
    <row r="3" spans="1:4" ht="18.75" customHeight="1">
      <c r="A3" s="43"/>
      <c r="B3" s="44"/>
      <c r="C3" s="111" t="s">
        <v>31</v>
      </c>
      <c r="D3" s="111"/>
    </row>
    <row r="4" spans="1:4" ht="36" customHeight="1">
      <c r="A4" s="45" t="s">
        <v>12</v>
      </c>
      <c r="B4" s="46" t="s">
        <v>32</v>
      </c>
      <c r="C4" s="47" t="s">
        <v>33</v>
      </c>
      <c r="D4" s="48" t="s">
        <v>34</v>
      </c>
    </row>
    <row r="5" spans="1:4">
      <c r="A5" s="56" t="s">
        <v>35</v>
      </c>
      <c r="B5" s="57" t="s">
        <v>16</v>
      </c>
      <c r="C5" s="58">
        <v>1078</v>
      </c>
      <c r="D5" s="59">
        <v>3631964</v>
      </c>
    </row>
    <row r="6" spans="1:4">
      <c r="A6" s="49" t="s">
        <v>36</v>
      </c>
      <c r="B6" s="50" t="s">
        <v>17</v>
      </c>
      <c r="C6" s="51">
        <v>616</v>
      </c>
      <c r="D6" s="52">
        <v>2507662.54</v>
      </c>
    </row>
    <row r="7" spans="1:4">
      <c r="A7" s="56" t="s">
        <v>37</v>
      </c>
      <c r="B7" s="57" t="s">
        <v>18</v>
      </c>
      <c r="C7" s="58">
        <v>458</v>
      </c>
      <c r="D7" s="59">
        <v>2019643.4</v>
      </c>
    </row>
    <row r="8" spans="1:4">
      <c r="A8" s="49" t="s">
        <v>38</v>
      </c>
      <c r="B8" s="50" t="s">
        <v>19</v>
      </c>
      <c r="C8" s="51">
        <v>328</v>
      </c>
      <c r="D8" s="52">
        <v>1268370</v>
      </c>
    </row>
    <row r="9" spans="1:4">
      <c r="A9" s="56" t="s">
        <v>39</v>
      </c>
      <c r="B9" s="57" t="s">
        <v>20</v>
      </c>
      <c r="C9" s="58">
        <v>1984</v>
      </c>
      <c r="D9" s="59">
        <v>7819899.6799999997</v>
      </c>
    </row>
    <row r="10" spans="1:4">
      <c r="A10" s="49" t="s">
        <v>40</v>
      </c>
      <c r="B10" s="50" t="s">
        <v>91</v>
      </c>
      <c r="C10" s="51">
        <v>2312</v>
      </c>
      <c r="D10" s="52">
        <v>9088269.6799999997</v>
      </c>
    </row>
    <row r="11" spans="1:4">
      <c r="A11" s="93" t="s">
        <v>43</v>
      </c>
      <c r="B11" s="94" t="s">
        <v>21</v>
      </c>
      <c r="C11" s="95">
        <v>1285</v>
      </c>
      <c r="D11" s="96">
        <v>4750551.53</v>
      </c>
    </row>
    <row r="12" spans="1:4">
      <c r="A12" s="49" t="s">
        <v>44</v>
      </c>
      <c r="B12" s="50" t="s">
        <v>45</v>
      </c>
      <c r="C12" s="51">
        <v>2100</v>
      </c>
      <c r="D12" s="52">
        <v>7394071.6100000003</v>
      </c>
    </row>
    <row r="13" spans="1:4">
      <c r="A13" s="93" t="s">
        <v>46</v>
      </c>
      <c r="B13" s="94" t="s">
        <v>23</v>
      </c>
      <c r="C13" s="95">
        <v>3840</v>
      </c>
      <c r="D13" s="96">
        <v>14098749.68</v>
      </c>
    </row>
    <row r="14" spans="1:4">
      <c r="A14" s="49" t="s">
        <v>47</v>
      </c>
      <c r="B14" s="50" t="s">
        <v>24</v>
      </c>
      <c r="C14" s="51">
        <v>4496</v>
      </c>
      <c r="D14" s="52">
        <v>15063173.33</v>
      </c>
    </row>
    <row r="15" spans="1:4">
      <c r="A15" s="93" t="s">
        <v>48</v>
      </c>
      <c r="B15" s="94" t="s">
        <v>25</v>
      </c>
      <c r="C15" s="95">
        <v>1670</v>
      </c>
      <c r="D15" s="96">
        <v>6106278.6900000004</v>
      </c>
    </row>
    <row r="16" spans="1:4">
      <c r="A16" s="49" t="s">
        <v>49</v>
      </c>
      <c r="B16" s="50" t="s">
        <v>26</v>
      </c>
      <c r="C16" s="51">
        <v>1942</v>
      </c>
      <c r="D16" s="52">
        <v>7110666.2000000002</v>
      </c>
    </row>
    <row r="17" spans="1:4">
      <c r="A17" s="93" t="s">
        <v>50</v>
      </c>
      <c r="B17" s="94" t="s">
        <v>51</v>
      </c>
      <c r="C17" s="95">
        <v>425</v>
      </c>
      <c r="D17" s="96">
        <v>1801847</v>
      </c>
    </row>
    <row r="18" spans="1:4">
      <c r="A18" s="49" t="s">
        <v>52</v>
      </c>
      <c r="B18" s="50" t="s">
        <v>28</v>
      </c>
      <c r="C18" s="51">
        <v>1064</v>
      </c>
      <c r="D18" s="52">
        <v>4505755.76</v>
      </c>
    </row>
    <row r="19" spans="1:4">
      <c r="A19" s="93" t="s">
        <v>53</v>
      </c>
      <c r="B19" s="94" t="s">
        <v>54</v>
      </c>
      <c r="C19" s="95">
        <v>828</v>
      </c>
      <c r="D19" s="96">
        <v>3227990.51</v>
      </c>
    </row>
    <row r="20" spans="1:4">
      <c r="A20" s="44"/>
      <c r="B20" s="53" t="s">
        <v>7</v>
      </c>
      <c r="C20" s="54">
        <f>SUM(C5:C19)</f>
        <v>24426</v>
      </c>
      <c r="D20" s="55">
        <f>SUM(D5:D19)</f>
        <v>90394893.610000014</v>
      </c>
    </row>
    <row r="21" spans="1:4" ht="15.6">
      <c r="A21" s="112" t="s">
        <v>55</v>
      </c>
      <c r="B21" s="112"/>
      <c r="C21" s="1"/>
      <c r="D21" s="2"/>
    </row>
    <row r="22" spans="1:4" ht="10.199999999999999" customHeight="1">
      <c r="A22" s="120" t="s">
        <v>95</v>
      </c>
      <c r="B22" s="113"/>
      <c r="C22" s="113"/>
    </row>
  </sheetData>
  <mergeCells count="4">
    <mergeCell ref="A2:D2"/>
    <mergeCell ref="C3:D3"/>
    <mergeCell ref="A21:B21"/>
    <mergeCell ref="A22:C22"/>
  </mergeCells>
  <hyperlinks>
    <hyperlink ref="A21" r:id="rId1" xr:uid="{00000000-0004-0000-0200-000000000000}"/>
    <hyperlink ref="A21:B21" r:id="rId2" display="Source: Federal Student Aid" xr:uid="{ED44CC83-EB84-44D8-A0FD-2632F5CF216D}"/>
  </hyperlinks>
  <pageMargins left="0.7" right="0.7" top="0.75" bottom="0.75" header="0.3" footer="0.3"/>
  <pageSetup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zoomScaleNormal="100" workbookViewId="0">
      <selection activeCell="D31" sqref="D31"/>
    </sheetView>
  </sheetViews>
  <sheetFormatPr defaultRowHeight="14.4"/>
  <cols>
    <col min="2" max="2" width="17" customWidth="1"/>
    <col min="3" max="3" width="12.5546875" customWidth="1"/>
    <col min="4" max="4" width="18.33203125" customWidth="1"/>
    <col min="5" max="5" width="0.88671875" customWidth="1"/>
    <col min="6" max="6" width="12.5546875" customWidth="1"/>
    <col min="7" max="7" width="18.33203125" customWidth="1"/>
    <col min="8" max="8" width="0.88671875" customWidth="1"/>
    <col min="9" max="9" width="12.5546875" customWidth="1"/>
    <col min="10" max="10" width="18.33203125" customWidth="1"/>
    <col min="12" max="12" width="11.88671875" bestFit="1" customWidth="1"/>
  </cols>
  <sheetData>
    <row r="2" spans="1:10">
      <c r="A2" s="109" t="s">
        <v>93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>
      <c r="A3" s="20"/>
      <c r="B3" s="21"/>
      <c r="C3" s="107" t="s">
        <v>56</v>
      </c>
      <c r="D3" s="107"/>
      <c r="E3" s="22"/>
      <c r="F3" s="107" t="s">
        <v>57</v>
      </c>
      <c r="G3" s="107"/>
      <c r="H3" s="22"/>
      <c r="I3" s="107" t="s">
        <v>58</v>
      </c>
      <c r="J3" s="107"/>
    </row>
    <row r="4" spans="1:10">
      <c r="A4" s="20"/>
      <c r="B4" s="21"/>
      <c r="C4" s="108"/>
      <c r="D4" s="108"/>
      <c r="E4" s="22"/>
      <c r="F4" s="108"/>
      <c r="G4" s="108"/>
      <c r="H4" s="22"/>
      <c r="I4" s="108"/>
      <c r="J4" s="108"/>
    </row>
    <row r="5" spans="1:10" ht="30" customHeight="1">
      <c r="A5" s="10" t="s">
        <v>12</v>
      </c>
      <c r="B5" s="10" t="s">
        <v>13</v>
      </c>
      <c r="C5" s="10" t="s">
        <v>14</v>
      </c>
      <c r="D5" s="10" t="s">
        <v>59</v>
      </c>
      <c r="E5" s="10"/>
      <c r="F5" s="10" t="s">
        <v>14</v>
      </c>
      <c r="G5" s="10" t="s">
        <v>59</v>
      </c>
      <c r="H5" s="10"/>
      <c r="I5" s="10" t="s">
        <v>14</v>
      </c>
      <c r="J5" s="10" t="s">
        <v>59</v>
      </c>
    </row>
    <row r="6" spans="1:10">
      <c r="A6" s="33">
        <v>1</v>
      </c>
      <c r="B6" s="34" t="s">
        <v>63</v>
      </c>
      <c r="C6" s="38">
        <v>634</v>
      </c>
      <c r="D6" s="61">
        <v>1809304</v>
      </c>
      <c r="E6" s="39"/>
      <c r="F6" s="38">
        <v>575</v>
      </c>
      <c r="G6" s="61">
        <v>2093160</v>
      </c>
      <c r="H6" s="39"/>
      <c r="I6" s="38">
        <v>4</v>
      </c>
      <c r="J6" s="61">
        <v>32788</v>
      </c>
    </row>
    <row r="7" spans="1:10">
      <c r="A7" s="20">
        <v>2</v>
      </c>
      <c r="B7" s="21" t="s">
        <v>64</v>
      </c>
      <c r="C7" s="28">
        <v>391</v>
      </c>
      <c r="D7" s="60">
        <v>1188185</v>
      </c>
      <c r="E7" s="25"/>
      <c r="F7" s="28">
        <v>324</v>
      </c>
      <c r="G7" s="60">
        <v>1081339</v>
      </c>
      <c r="H7" s="25"/>
      <c r="I7" s="28">
        <v>24</v>
      </c>
      <c r="J7" s="60">
        <v>162915</v>
      </c>
    </row>
    <row r="8" spans="1:10">
      <c r="A8" s="33">
        <v>3</v>
      </c>
      <c r="B8" s="34" t="s">
        <v>65</v>
      </c>
      <c r="C8" s="38">
        <v>329</v>
      </c>
      <c r="D8" s="61">
        <v>961520</v>
      </c>
      <c r="E8" s="39"/>
      <c r="F8" s="38">
        <v>352</v>
      </c>
      <c r="G8" s="61">
        <v>1213909</v>
      </c>
      <c r="H8" s="39"/>
      <c r="I8" s="38">
        <v>18</v>
      </c>
      <c r="J8" s="61">
        <v>158990</v>
      </c>
    </row>
    <row r="9" spans="1:10">
      <c r="A9" s="20">
        <v>4</v>
      </c>
      <c r="B9" s="21" t="s">
        <v>66</v>
      </c>
      <c r="C9" s="28">
        <v>191</v>
      </c>
      <c r="D9" s="60">
        <v>553329</v>
      </c>
      <c r="E9" s="25"/>
      <c r="F9" s="28">
        <v>210</v>
      </c>
      <c r="G9" s="60">
        <v>765020</v>
      </c>
      <c r="H9" s="25"/>
      <c r="I9" s="28" t="s">
        <v>96</v>
      </c>
      <c r="J9" s="60" t="s">
        <v>97</v>
      </c>
    </row>
    <row r="10" spans="1:10">
      <c r="A10" s="33">
        <v>5</v>
      </c>
      <c r="B10" s="34" t="s">
        <v>67</v>
      </c>
      <c r="C10" s="38">
        <v>1526</v>
      </c>
      <c r="D10" s="61">
        <v>4299563</v>
      </c>
      <c r="E10" s="39"/>
      <c r="F10" s="38">
        <v>1622</v>
      </c>
      <c r="G10" s="61">
        <v>5433537</v>
      </c>
      <c r="H10" s="39"/>
      <c r="I10" s="38">
        <v>90</v>
      </c>
      <c r="J10" s="61">
        <v>564417</v>
      </c>
    </row>
    <row r="11" spans="1:10">
      <c r="A11" s="20">
        <v>6</v>
      </c>
      <c r="B11" s="21" t="s">
        <v>77</v>
      </c>
      <c r="C11" s="28">
        <v>264</v>
      </c>
      <c r="D11" s="60">
        <v>760909</v>
      </c>
      <c r="E11" s="25"/>
      <c r="F11" s="28">
        <v>262</v>
      </c>
      <c r="G11" s="60">
        <v>821029</v>
      </c>
      <c r="H11" s="25"/>
      <c r="I11" s="28">
        <v>45</v>
      </c>
      <c r="J11" s="60">
        <v>259511</v>
      </c>
    </row>
    <row r="12" spans="1:10">
      <c r="A12" s="33">
        <v>6</v>
      </c>
      <c r="B12" s="34" t="s">
        <v>78</v>
      </c>
      <c r="C12" s="38">
        <v>205</v>
      </c>
      <c r="D12" s="61">
        <v>561589</v>
      </c>
      <c r="E12" s="39"/>
      <c r="F12" s="38">
        <v>205</v>
      </c>
      <c r="G12" s="61">
        <v>653956</v>
      </c>
      <c r="H12" s="39"/>
      <c r="I12" s="38">
        <v>4</v>
      </c>
      <c r="J12" s="61">
        <v>22245</v>
      </c>
    </row>
    <row r="13" spans="1:10">
      <c r="A13" s="20">
        <v>7</v>
      </c>
      <c r="B13" s="21" t="s">
        <v>68</v>
      </c>
      <c r="C13" s="28">
        <v>1058</v>
      </c>
      <c r="D13" s="60">
        <v>3172305</v>
      </c>
      <c r="E13" s="25"/>
      <c r="F13" s="28">
        <v>1039</v>
      </c>
      <c r="G13" s="60">
        <v>3934104</v>
      </c>
      <c r="H13" s="25"/>
      <c r="I13" s="28">
        <v>14</v>
      </c>
      <c r="J13" s="60">
        <v>106493</v>
      </c>
    </row>
    <row r="14" spans="1:10">
      <c r="A14" s="33">
        <v>9</v>
      </c>
      <c r="B14" s="34" t="s">
        <v>69</v>
      </c>
      <c r="C14" s="38">
        <v>1241</v>
      </c>
      <c r="D14" s="61">
        <v>3683935</v>
      </c>
      <c r="E14" s="39"/>
      <c r="F14" s="38">
        <v>1106</v>
      </c>
      <c r="G14" s="61">
        <v>4447347</v>
      </c>
      <c r="H14" s="39"/>
      <c r="I14" s="38">
        <v>7</v>
      </c>
      <c r="J14" s="61">
        <v>54413</v>
      </c>
    </row>
    <row r="15" spans="1:10">
      <c r="A15" s="20">
        <v>10</v>
      </c>
      <c r="B15" s="21" t="s">
        <v>70</v>
      </c>
      <c r="C15" s="28">
        <v>2477</v>
      </c>
      <c r="D15" s="60">
        <v>7344919</v>
      </c>
      <c r="E15" s="25"/>
      <c r="F15" s="28">
        <v>2488</v>
      </c>
      <c r="G15" s="60">
        <v>8998778</v>
      </c>
      <c r="H15" s="25"/>
      <c r="I15" s="28">
        <v>51</v>
      </c>
      <c r="J15" s="60">
        <v>338027</v>
      </c>
    </row>
    <row r="16" spans="1:10">
      <c r="A16" s="33">
        <v>11</v>
      </c>
      <c r="B16" s="34" t="s">
        <v>71</v>
      </c>
      <c r="C16" s="38">
        <v>2656</v>
      </c>
      <c r="D16" s="61">
        <v>7287982</v>
      </c>
      <c r="E16" s="39"/>
      <c r="F16" s="38">
        <v>2763</v>
      </c>
      <c r="G16" s="61">
        <v>9881545</v>
      </c>
      <c r="H16" s="39"/>
      <c r="I16" s="38">
        <v>51</v>
      </c>
      <c r="J16" s="61">
        <v>328467</v>
      </c>
    </row>
    <row r="17" spans="1:12">
      <c r="A17" s="20">
        <v>12</v>
      </c>
      <c r="B17" s="21" t="s">
        <v>72</v>
      </c>
      <c r="C17" s="28">
        <v>938</v>
      </c>
      <c r="D17" s="60">
        <v>2454300</v>
      </c>
      <c r="E17" s="25"/>
      <c r="F17" s="28">
        <v>876</v>
      </c>
      <c r="G17" s="60">
        <v>3259434</v>
      </c>
      <c r="H17" s="25"/>
      <c r="I17" s="28">
        <v>10</v>
      </c>
      <c r="J17" s="60">
        <v>60569</v>
      </c>
    </row>
    <row r="18" spans="1:12">
      <c r="A18" s="33">
        <v>13</v>
      </c>
      <c r="B18" s="34" t="s">
        <v>74</v>
      </c>
      <c r="C18" s="38">
        <v>1441</v>
      </c>
      <c r="D18" s="61">
        <v>4391051</v>
      </c>
      <c r="E18" s="39"/>
      <c r="F18" s="38">
        <v>1475</v>
      </c>
      <c r="G18" s="61">
        <v>5582023</v>
      </c>
      <c r="H18" s="39"/>
      <c r="I18" s="38">
        <v>109</v>
      </c>
      <c r="J18" s="61">
        <v>761856</v>
      </c>
    </row>
    <row r="19" spans="1:12">
      <c r="A19" s="20">
        <v>14</v>
      </c>
      <c r="B19" s="21" t="s">
        <v>75</v>
      </c>
      <c r="C19" s="28">
        <v>293</v>
      </c>
      <c r="D19" s="60">
        <v>948807</v>
      </c>
      <c r="E19" s="25"/>
      <c r="F19" s="28">
        <v>299</v>
      </c>
      <c r="G19" s="60">
        <v>1128155</v>
      </c>
      <c r="H19" s="25"/>
      <c r="I19" s="28">
        <v>15</v>
      </c>
      <c r="J19" s="60">
        <v>95035</v>
      </c>
    </row>
    <row r="20" spans="1:12">
      <c r="A20" s="33">
        <v>15</v>
      </c>
      <c r="B20" s="34" t="s">
        <v>76</v>
      </c>
      <c r="C20" s="38">
        <v>708</v>
      </c>
      <c r="D20" s="61">
        <v>1912380</v>
      </c>
      <c r="E20" s="39"/>
      <c r="F20" s="38">
        <v>728</v>
      </c>
      <c r="G20" s="61">
        <v>2335120</v>
      </c>
      <c r="H20" s="39"/>
      <c r="I20" s="38">
        <v>17</v>
      </c>
      <c r="J20" s="61">
        <v>125636</v>
      </c>
    </row>
    <row r="21" spans="1:12">
      <c r="A21" s="20">
        <v>16</v>
      </c>
      <c r="B21" s="21" t="s">
        <v>82</v>
      </c>
      <c r="C21" s="28">
        <v>476</v>
      </c>
      <c r="D21" s="60">
        <v>1426425</v>
      </c>
      <c r="E21" s="25"/>
      <c r="F21" s="28">
        <v>465</v>
      </c>
      <c r="G21" s="60">
        <v>1882278</v>
      </c>
      <c r="H21" s="25"/>
      <c r="I21" s="28">
        <v>7</v>
      </c>
      <c r="J21" s="60">
        <v>31450</v>
      </c>
    </row>
    <row r="22" spans="1:12">
      <c r="A22" s="12"/>
      <c r="B22" s="29" t="s">
        <v>7</v>
      </c>
      <c r="C22" s="31">
        <v>14828</v>
      </c>
      <c r="D22" s="31">
        <v>42756503</v>
      </c>
      <c r="E22" s="31">
        <f t="shared" ref="E22:H22" si="0">SUM(E6:E21)</f>
        <v>0</v>
      </c>
      <c r="F22" s="31">
        <v>14789</v>
      </c>
      <c r="G22" s="31">
        <v>53510734</v>
      </c>
      <c r="H22" s="31">
        <f t="shared" si="0"/>
        <v>0</v>
      </c>
      <c r="I22" s="31">
        <v>466</v>
      </c>
      <c r="J22" s="31">
        <v>3102812</v>
      </c>
      <c r="L22" s="8"/>
    </row>
    <row r="23" spans="1:12">
      <c r="A23" s="92" t="s">
        <v>55</v>
      </c>
      <c r="B23" s="83"/>
    </row>
  </sheetData>
  <sortState ref="A6:J21">
    <sortCondition ref="A6:A21"/>
  </sortState>
  <mergeCells count="4">
    <mergeCell ref="A2:J2"/>
    <mergeCell ref="C3:D4"/>
    <mergeCell ref="F3:G4"/>
    <mergeCell ref="I3:J4"/>
  </mergeCells>
  <hyperlinks>
    <hyperlink ref="A23:B23" r:id="rId1" display="Source: Federal Student Aid" xr:uid="{00000000-0004-0000-0300-000000000000}"/>
    <hyperlink ref="A23" r:id="rId2" xr:uid="{04851B23-00CF-4425-B398-E3777033FADC}"/>
  </hyperlinks>
  <pageMargins left="0.7" right="0.7" top="0.75" bottom="0.75" header="0.3" footer="0.3"/>
  <pageSetup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1"/>
  <sheetViews>
    <sheetView zoomScaleNormal="100" workbookViewId="0">
      <selection activeCell="C35" sqref="C35"/>
    </sheetView>
  </sheetViews>
  <sheetFormatPr defaultRowHeight="14.4"/>
  <cols>
    <col min="1" max="1" width="9.5546875" customWidth="1"/>
    <col min="2" max="2" width="56.44140625" customWidth="1"/>
    <col min="3" max="3" width="14" customWidth="1"/>
    <col min="4" max="4" width="11.33203125" bestFit="1" customWidth="1"/>
    <col min="5" max="5" width="15.5546875" bestFit="1" customWidth="1"/>
    <col min="6" max="6" width="15.33203125" customWidth="1"/>
  </cols>
  <sheetData>
    <row r="2" spans="1:6">
      <c r="A2" s="114" t="s">
        <v>100</v>
      </c>
      <c r="B2" s="114"/>
      <c r="C2" s="114"/>
      <c r="D2" s="114"/>
      <c r="E2" s="114"/>
      <c r="F2" s="114"/>
    </row>
    <row r="3" spans="1:6" s="5" customFormat="1" ht="20.100000000000001" customHeight="1">
      <c r="A3" s="62" t="s">
        <v>12</v>
      </c>
      <c r="B3" s="62" t="s">
        <v>32</v>
      </c>
      <c r="C3" s="62" t="s">
        <v>60</v>
      </c>
      <c r="D3" s="62" t="s">
        <v>61</v>
      </c>
      <c r="E3" s="62" t="s">
        <v>94</v>
      </c>
      <c r="F3" s="62" t="s">
        <v>86</v>
      </c>
    </row>
    <row r="4" spans="1:6">
      <c r="A4" s="40">
        <v>1</v>
      </c>
      <c r="B4" s="18" t="s">
        <v>16</v>
      </c>
      <c r="C4" s="69">
        <v>799</v>
      </c>
      <c r="D4" s="41">
        <v>24</v>
      </c>
      <c r="E4" s="84">
        <v>3</v>
      </c>
      <c r="F4" s="84">
        <v>8.6999999999999993</v>
      </c>
    </row>
    <row r="5" spans="1:6">
      <c r="A5" s="63">
        <v>2</v>
      </c>
      <c r="B5" s="11" t="s">
        <v>17</v>
      </c>
      <c r="C5" s="64">
        <v>590</v>
      </c>
      <c r="D5" s="65">
        <v>35</v>
      </c>
      <c r="E5" s="85">
        <v>5.9</v>
      </c>
      <c r="F5" s="85">
        <v>11</v>
      </c>
    </row>
    <row r="6" spans="1:6">
      <c r="A6" s="40">
        <v>3</v>
      </c>
      <c r="B6" s="18" t="s">
        <v>18</v>
      </c>
      <c r="C6" s="69">
        <v>480</v>
      </c>
      <c r="D6" s="41">
        <v>24</v>
      </c>
      <c r="E6" s="84">
        <v>5</v>
      </c>
      <c r="F6" s="84">
        <v>12.6</v>
      </c>
    </row>
    <row r="7" spans="1:6">
      <c r="A7" s="63">
        <v>4</v>
      </c>
      <c r="B7" s="11" t="s">
        <v>19</v>
      </c>
      <c r="C7" s="64">
        <v>262</v>
      </c>
      <c r="D7" s="65">
        <v>4</v>
      </c>
      <c r="E7" s="85">
        <v>1.5</v>
      </c>
      <c r="F7" s="85">
        <v>2.8</v>
      </c>
    </row>
    <row r="8" spans="1:6">
      <c r="A8" s="40">
        <v>5</v>
      </c>
      <c r="B8" s="18" t="s">
        <v>20</v>
      </c>
      <c r="C8" s="69">
        <v>1831</v>
      </c>
      <c r="D8" s="41">
        <v>137</v>
      </c>
      <c r="E8" s="84">
        <v>7.4</v>
      </c>
      <c r="F8" s="84">
        <v>16.600000000000001</v>
      </c>
    </row>
    <row r="9" spans="1:6">
      <c r="A9" s="63">
        <v>6</v>
      </c>
      <c r="B9" s="11" t="s">
        <v>41</v>
      </c>
      <c r="C9" s="64">
        <v>356</v>
      </c>
      <c r="D9" s="65">
        <v>25</v>
      </c>
      <c r="E9" s="85">
        <v>7</v>
      </c>
      <c r="F9" s="85">
        <v>19.8</v>
      </c>
    </row>
    <row r="10" spans="1:6">
      <c r="A10" s="40">
        <v>6</v>
      </c>
      <c r="B10" s="18" t="s">
        <v>42</v>
      </c>
      <c r="C10" s="69">
        <v>292</v>
      </c>
      <c r="D10" s="41">
        <v>10</v>
      </c>
      <c r="E10" s="84">
        <v>3.4</v>
      </c>
      <c r="F10" s="84">
        <v>13.1</v>
      </c>
    </row>
    <row r="11" spans="1:6">
      <c r="A11" s="63">
        <v>7</v>
      </c>
      <c r="B11" s="11" t="s">
        <v>21</v>
      </c>
      <c r="C11" s="64">
        <v>1309</v>
      </c>
      <c r="D11" s="65">
        <v>30</v>
      </c>
      <c r="E11" s="85">
        <v>2.2000000000000002</v>
      </c>
      <c r="F11" s="85">
        <v>10.5</v>
      </c>
    </row>
    <row r="12" spans="1:6">
      <c r="A12" s="40">
        <v>9</v>
      </c>
      <c r="B12" s="18" t="s">
        <v>22</v>
      </c>
      <c r="C12" s="69">
        <v>1089</v>
      </c>
      <c r="D12" s="41">
        <v>23</v>
      </c>
      <c r="E12" s="84">
        <v>2.1</v>
      </c>
      <c r="F12" s="84">
        <v>9.1</v>
      </c>
    </row>
    <row r="13" spans="1:6">
      <c r="A13" s="63">
        <v>10</v>
      </c>
      <c r="B13" s="11" t="s">
        <v>23</v>
      </c>
      <c r="C13" s="64">
        <v>3139</v>
      </c>
      <c r="D13" s="65">
        <v>63</v>
      </c>
      <c r="E13" s="85">
        <v>2</v>
      </c>
      <c r="F13" s="85">
        <v>12.3</v>
      </c>
    </row>
    <row r="14" spans="1:6">
      <c r="A14" s="40">
        <v>11</v>
      </c>
      <c r="B14" s="18" t="s">
        <v>24</v>
      </c>
      <c r="C14" s="69">
        <v>3464</v>
      </c>
      <c r="D14" s="41">
        <v>92</v>
      </c>
      <c r="E14" s="84">
        <v>2.6</v>
      </c>
      <c r="F14" s="84">
        <v>11.8</v>
      </c>
    </row>
    <row r="15" spans="1:6">
      <c r="A15" s="63">
        <v>12</v>
      </c>
      <c r="B15" s="11" t="s">
        <v>25</v>
      </c>
      <c r="C15" s="64">
        <v>1058</v>
      </c>
      <c r="D15" s="65">
        <v>19</v>
      </c>
      <c r="E15" s="85">
        <v>1.7</v>
      </c>
      <c r="F15" s="85">
        <v>7.6</v>
      </c>
    </row>
    <row r="16" spans="1:6">
      <c r="A16" s="40">
        <v>13</v>
      </c>
      <c r="B16" s="18" t="s">
        <v>26</v>
      </c>
      <c r="C16" s="69">
        <v>1688</v>
      </c>
      <c r="D16" s="41">
        <v>39</v>
      </c>
      <c r="E16" s="84">
        <v>2.2999999999999998</v>
      </c>
      <c r="F16" s="84">
        <v>8.9</v>
      </c>
    </row>
    <row r="17" spans="1:6">
      <c r="A17" s="63">
        <v>14</v>
      </c>
      <c r="B17" s="11" t="s">
        <v>27</v>
      </c>
      <c r="C17" s="64">
        <v>354</v>
      </c>
      <c r="D17" s="65">
        <v>13</v>
      </c>
      <c r="E17" s="85">
        <v>3.6</v>
      </c>
      <c r="F17" s="85">
        <v>14.3</v>
      </c>
    </row>
    <row r="18" spans="1:6">
      <c r="A18" s="40">
        <v>15</v>
      </c>
      <c r="B18" s="18" t="s">
        <v>28</v>
      </c>
      <c r="C18" s="69">
        <v>956</v>
      </c>
      <c r="D18" s="41">
        <v>29</v>
      </c>
      <c r="E18" s="84">
        <v>3</v>
      </c>
      <c r="F18" s="84">
        <v>11.3</v>
      </c>
    </row>
    <row r="19" spans="1:6">
      <c r="A19" s="63">
        <v>16</v>
      </c>
      <c r="B19" s="11" t="s">
        <v>62</v>
      </c>
      <c r="C19" s="64">
        <v>484</v>
      </c>
      <c r="D19" s="65">
        <v>17</v>
      </c>
      <c r="E19" s="85">
        <v>3.5</v>
      </c>
      <c r="F19" s="85">
        <v>11.7</v>
      </c>
    </row>
    <row r="20" spans="1:6">
      <c r="A20" s="66"/>
      <c r="B20" s="66" t="s">
        <v>7</v>
      </c>
      <c r="C20" s="67">
        <v>18151</v>
      </c>
      <c r="D20" s="68">
        <v>584</v>
      </c>
      <c r="E20" s="86">
        <v>3.5</v>
      </c>
      <c r="F20" s="86">
        <v>11.4</v>
      </c>
    </row>
    <row r="21" spans="1:6">
      <c r="A21" s="112" t="s">
        <v>55</v>
      </c>
      <c r="B21" s="112"/>
    </row>
  </sheetData>
  <mergeCells count="2">
    <mergeCell ref="A21:B21"/>
    <mergeCell ref="A2:F2"/>
  </mergeCells>
  <hyperlinks>
    <hyperlink ref="A21:B21" r:id="rId1" display="Source: Federal Student Aid" xr:uid="{00000000-0004-0000-0400-000000000000}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5623C-BA09-4F5E-BF1E-8F9227268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6FC7E7-2A5F-44D9-9A83-A7010D2D1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521E8B-7848-4877-8F01-A02990C146AF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Aid Distribution</vt:lpstr>
      <vt:lpstr>Iowa Grants</vt:lpstr>
      <vt:lpstr>Pell Grant</vt:lpstr>
      <vt:lpstr>Direct Loan</vt:lpstr>
      <vt:lpstr>Default Rates</vt:lpstr>
      <vt:lpstr>'Pell Grant'!pl13q1</vt:lpstr>
      <vt:lpstr>'Pell Grant'!Query_to_get_all_Schools__v4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Bassis, Vladimir [IDOE]</cp:lastModifiedBy>
  <cp:lastPrinted>2022-12-22T20:26:44Z</cp:lastPrinted>
  <dcterms:created xsi:type="dcterms:W3CDTF">2012-02-13T17:04:15Z</dcterms:created>
  <dcterms:modified xsi:type="dcterms:W3CDTF">2022-12-22T20:32:55Z</dcterms:modified>
</cp:coreProperties>
</file>