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albers\Downloads\"/>
    </mc:Choice>
  </mc:AlternateContent>
  <xr:revisionPtr revIDLastSave="0" documentId="8_{C571F4E1-75C3-4173-A6B1-41223556BE91}" xr6:coauthVersionLast="47" xr6:coauthVersionMax="47" xr10:uidLastSave="{00000000-0000-0000-0000-000000000000}"/>
  <bookViews>
    <workbookView xWindow="-120" yWindow="-120" windowWidth="29040" windowHeight="15720" xr2:uid="{8B2258A1-8379-470C-8B43-35A6E45707F8}"/>
  </bookViews>
  <sheets>
    <sheet name="Sheet1" sheetId="1" r:id="rId1"/>
  </sheets>
  <definedNames>
    <definedName name="Sheet1">Sheet1!$A$19:$AL$369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71" i="1" l="1"/>
  <c r="S373" i="1" s="1"/>
  <c r="K371" i="1"/>
  <c r="K373" i="1" s="1"/>
  <c r="J371" i="1"/>
  <c r="I371" i="1"/>
  <c r="H371" i="1"/>
  <c r="E371" i="1"/>
  <c r="S356" i="1"/>
  <c r="AE356" i="1"/>
  <c r="AE371" i="1"/>
  <c r="AE373" i="1" s="1"/>
  <c r="AF373" i="1" s="1"/>
  <c r="AF371" i="1"/>
  <c r="AB356" i="1"/>
  <c r="AB371" i="1"/>
  <c r="AB373" i="1"/>
  <c r="AC373" i="1" s="1"/>
  <c r="H356" i="1"/>
  <c r="H373" i="1"/>
  <c r="I356" i="1"/>
  <c r="I373" i="1"/>
  <c r="J356" i="1"/>
  <c r="J373" i="1"/>
  <c r="K356" i="1"/>
  <c r="G371" i="1"/>
  <c r="G373" i="1" s="1"/>
  <c r="G356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61" i="1"/>
  <c r="AC362" i="1"/>
  <c r="AC363" i="1"/>
  <c r="AC364" i="1"/>
  <c r="AC365" i="1"/>
  <c r="AC366" i="1"/>
  <c r="AC367" i="1"/>
  <c r="AC368" i="1"/>
  <c r="AC369" i="1"/>
  <c r="AC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61" i="1"/>
  <c r="AF362" i="1"/>
  <c r="AF363" i="1"/>
  <c r="AF364" i="1"/>
  <c r="AF365" i="1"/>
  <c r="AF366" i="1"/>
  <c r="AF367" i="1"/>
  <c r="AF368" i="1"/>
  <c r="AF369" i="1"/>
  <c r="AF19" i="1"/>
  <c r="AF356" i="1"/>
  <c r="AC371" i="1"/>
  <c r="AC356" i="1"/>
</calcChain>
</file>

<file path=xl/sharedStrings.xml><?xml version="1.0" encoding="utf-8"?>
<sst xmlns="http://schemas.openxmlformats.org/spreadsheetml/2006/main" count="1471" uniqueCount="837">
  <si>
    <t>Average</t>
  </si>
  <si>
    <t>Minimum</t>
  </si>
  <si>
    <t>Maximum</t>
  </si>
  <si>
    <t>Number</t>
  </si>
  <si>
    <t>42</t>
  </si>
  <si>
    <t>07</t>
  </si>
  <si>
    <t>0009</t>
  </si>
  <si>
    <t>AGWSR Comm School District</t>
  </si>
  <si>
    <t>39</t>
  </si>
  <si>
    <t>11</t>
  </si>
  <si>
    <t>0018</t>
  </si>
  <si>
    <t>Adair-Casey Comm School District</t>
  </si>
  <si>
    <t>25</t>
  </si>
  <si>
    <t>0027</t>
  </si>
  <si>
    <t>Adel DeSoto Minburn Comm School District</t>
  </si>
  <si>
    <t>75</t>
  </si>
  <si>
    <t>12</t>
  </si>
  <si>
    <t>0063</t>
  </si>
  <si>
    <t>Akron Westfield Comm School District</t>
  </si>
  <si>
    <t>05</t>
  </si>
  <si>
    <t>0072</t>
  </si>
  <si>
    <t>Albert City-Truesdale Comm School District</t>
  </si>
  <si>
    <t>68</t>
  </si>
  <si>
    <t>15</t>
  </si>
  <si>
    <t>0081</t>
  </si>
  <si>
    <t>Albia Comm School District</t>
  </si>
  <si>
    <t>57</t>
  </si>
  <si>
    <t>10</t>
  </si>
  <si>
    <t>0099</t>
  </si>
  <si>
    <t>Alburnett Comm School District</t>
  </si>
  <si>
    <t>0108</t>
  </si>
  <si>
    <t>Alden Comm School District</t>
  </si>
  <si>
    <t>55</t>
  </si>
  <si>
    <t>0126</t>
  </si>
  <si>
    <t>Algona Comm School District</t>
  </si>
  <si>
    <t>03</t>
  </si>
  <si>
    <t>01</t>
  </si>
  <si>
    <t>0135</t>
  </si>
  <si>
    <t>Allamakee Comm School District</t>
  </si>
  <si>
    <t>0153</t>
  </si>
  <si>
    <t>North Butler Comm School District</t>
  </si>
  <si>
    <t>0171</t>
  </si>
  <si>
    <t>Alta Comm School District</t>
  </si>
  <si>
    <t>85</t>
  </si>
  <si>
    <t>0225</t>
  </si>
  <si>
    <t>Ames Comm School District</t>
  </si>
  <si>
    <t>53</t>
  </si>
  <si>
    <t>0234</t>
  </si>
  <si>
    <t>Anamosa Comm School District</t>
  </si>
  <si>
    <t>49</t>
  </si>
  <si>
    <t>09</t>
  </si>
  <si>
    <t>0243</t>
  </si>
  <si>
    <t>Andrew Comm School District</t>
  </si>
  <si>
    <t>77</t>
  </si>
  <si>
    <t>0261</t>
  </si>
  <si>
    <t>Ankeny Comm School District</t>
  </si>
  <si>
    <t>0279</t>
  </si>
  <si>
    <t>Aplington-Parkersburg Comm School District</t>
  </si>
  <si>
    <t>32</t>
  </si>
  <si>
    <t>0333</t>
  </si>
  <si>
    <t>North Union Comm School District</t>
  </si>
  <si>
    <t>24</t>
  </si>
  <si>
    <t>0355</t>
  </si>
  <si>
    <t>Ar-We-Va Comm School District</t>
  </si>
  <si>
    <t>13</t>
  </si>
  <si>
    <t>0387</t>
  </si>
  <si>
    <t>Atlantic Comm School District</t>
  </si>
  <si>
    <t>0414</t>
  </si>
  <si>
    <t>Audubon Comm School District</t>
  </si>
  <si>
    <t>18</t>
  </si>
  <si>
    <t>0423</t>
  </si>
  <si>
    <t>Aurelia Comm School District</t>
  </si>
  <si>
    <t>78</t>
  </si>
  <si>
    <t>0441</t>
  </si>
  <si>
    <t>A-H-S-T Comm School District</t>
  </si>
  <si>
    <t>0472</t>
  </si>
  <si>
    <t>Ballard Comm School District</t>
  </si>
  <si>
    <t>47</t>
  </si>
  <si>
    <t>0504</t>
  </si>
  <si>
    <t>Battle Creek-Ida Grove Comm School District</t>
  </si>
  <si>
    <t>50</t>
  </si>
  <si>
    <t>0513</t>
  </si>
  <si>
    <t>Baxter Comm School District</t>
  </si>
  <si>
    <t>38</t>
  </si>
  <si>
    <t>0540</t>
  </si>
  <si>
    <t>BCLUW Comm School District</t>
  </si>
  <si>
    <t>87</t>
  </si>
  <si>
    <t>0549</t>
  </si>
  <si>
    <t>Bedford Comm School District</t>
  </si>
  <si>
    <t>06</t>
  </si>
  <si>
    <t>0576</t>
  </si>
  <si>
    <t>Belle Plaine Comm School District</t>
  </si>
  <si>
    <t>0585</t>
  </si>
  <si>
    <t>Bellevue Comm School District</t>
  </si>
  <si>
    <t>99</t>
  </si>
  <si>
    <t>0594</t>
  </si>
  <si>
    <t>Belmond-Klemme Comm School District</t>
  </si>
  <si>
    <t>16</t>
  </si>
  <si>
    <t>0603</t>
  </si>
  <si>
    <t>Bennett Comm School District</t>
  </si>
  <si>
    <t>0609</t>
  </si>
  <si>
    <t>Benton Comm School District</t>
  </si>
  <si>
    <t>82</t>
  </si>
  <si>
    <t>0621</t>
  </si>
  <si>
    <t>Bettendorf Comm School District</t>
  </si>
  <si>
    <t>90</t>
  </si>
  <si>
    <t>0657</t>
  </si>
  <si>
    <t>Eddyville-Blakesburg- Fremont CSD</t>
  </si>
  <si>
    <t>0720</t>
  </si>
  <si>
    <t>Bondurant-Farrar Comm School District</t>
  </si>
  <si>
    <t>08</t>
  </si>
  <si>
    <t>0729</t>
  </si>
  <si>
    <t>Boone Comm School District</t>
  </si>
  <si>
    <t>84</t>
  </si>
  <si>
    <t>0747</t>
  </si>
  <si>
    <t>Boyden-Hull Comm School District</t>
  </si>
  <si>
    <t>41</t>
  </si>
  <si>
    <t>0819</t>
  </si>
  <si>
    <t>West Hancock Comm School District</t>
  </si>
  <si>
    <t>79</t>
  </si>
  <si>
    <t>0846</t>
  </si>
  <si>
    <t>Brooklyn-Guernsey-Malcom Comm School District</t>
  </si>
  <si>
    <t>95</t>
  </si>
  <si>
    <t>0873</t>
  </si>
  <si>
    <t>North Iowa Comm School District</t>
  </si>
  <si>
    <t>29</t>
  </si>
  <si>
    <t>0882</t>
  </si>
  <si>
    <t>Burlington Comm School District</t>
  </si>
  <si>
    <t>0914</t>
  </si>
  <si>
    <t>CAM Comm School District</t>
  </si>
  <si>
    <t>35</t>
  </si>
  <si>
    <t>0916</t>
  </si>
  <si>
    <t>CAL Comm School District</t>
  </si>
  <si>
    <t>23</t>
  </si>
  <si>
    <t>0918</t>
  </si>
  <si>
    <t>Calamus-Wheatland Comm School District</t>
  </si>
  <si>
    <t>0936</t>
  </si>
  <si>
    <t>Camanche Comm School District</t>
  </si>
  <si>
    <t>0977</t>
  </si>
  <si>
    <t>Cardinal Comm School District</t>
  </si>
  <si>
    <t>91</t>
  </si>
  <si>
    <t>0981</t>
  </si>
  <si>
    <t>Carlisle Comm School District</t>
  </si>
  <si>
    <t>14</t>
  </si>
  <si>
    <t>0999</t>
  </si>
  <si>
    <t>Carroll Comm School District</t>
  </si>
  <si>
    <t>1044</t>
  </si>
  <si>
    <t>Cedar Falls Comm School District</t>
  </si>
  <si>
    <t>1053</t>
  </si>
  <si>
    <t>Cedar Rapids Comm School District</t>
  </si>
  <si>
    <t>1062</t>
  </si>
  <si>
    <t>Center Point-Urbana Comm School District</t>
  </si>
  <si>
    <t>04</t>
  </si>
  <si>
    <t>1071</t>
  </si>
  <si>
    <t>Centerville Comm School District</t>
  </si>
  <si>
    <t>56</t>
  </si>
  <si>
    <t>1079</t>
  </si>
  <si>
    <t>Central Lee Comm School District</t>
  </si>
  <si>
    <t>22</t>
  </si>
  <si>
    <t>1080</t>
  </si>
  <si>
    <t>Central Comm School District</t>
  </si>
  <si>
    <t>1082</t>
  </si>
  <si>
    <t>Central DeWitt School District</t>
  </si>
  <si>
    <t>1089</t>
  </si>
  <si>
    <t>Central City Comm School District</t>
  </si>
  <si>
    <t>27</t>
  </si>
  <si>
    <t>1093</t>
  </si>
  <si>
    <t>Central Decatur Comm School District</t>
  </si>
  <si>
    <t>60</t>
  </si>
  <si>
    <t>1095</t>
  </si>
  <si>
    <t>Central Lyon Comm School District</t>
  </si>
  <si>
    <t>59</t>
  </si>
  <si>
    <t>1107</t>
  </si>
  <si>
    <t>Chariton Comm School District</t>
  </si>
  <si>
    <t>34</t>
  </si>
  <si>
    <t>1116</t>
  </si>
  <si>
    <t>Charles City Comm School District</t>
  </si>
  <si>
    <t>1134</t>
  </si>
  <si>
    <t>Charter Oak-Ute Comm School District</t>
  </si>
  <si>
    <t>1152</t>
  </si>
  <si>
    <t>Cherokee Comm School District</t>
  </si>
  <si>
    <t>73</t>
  </si>
  <si>
    <t>1197</t>
  </si>
  <si>
    <t>Clarinda Comm School District</t>
  </si>
  <si>
    <t>1206</t>
  </si>
  <si>
    <t>Clarion-Goldfield-Dows Comm School District</t>
  </si>
  <si>
    <t>20</t>
  </si>
  <si>
    <t>1211</t>
  </si>
  <si>
    <t>Clarke Comm School District</t>
  </si>
  <si>
    <t>1215</t>
  </si>
  <si>
    <t>Clarksville Comm School District</t>
  </si>
  <si>
    <t>21</t>
  </si>
  <si>
    <t>1218</t>
  </si>
  <si>
    <t>Clay Central-Everly Comm School District</t>
  </si>
  <si>
    <t>52</t>
  </si>
  <si>
    <t>1221</t>
  </si>
  <si>
    <t>Clear Creek Amana Comm School District</t>
  </si>
  <si>
    <t>17</t>
  </si>
  <si>
    <t>1233</t>
  </si>
  <si>
    <t>Clear Lake Comm School District</t>
  </si>
  <si>
    <t>1278</t>
  </si>
  <si>
    <t>Clinton Comm School District</t>
  </si>
  <si>
    <t>1332</t>
  </si>
  <si>
    <t>Colfax-Mingo Comm School District</t>
  </si>
  <si>
    <t>1337</t>
  </si>
  <si>
    <t>College Comm School District</t>
  </si>
  <si>
    <t>1350</t>
  </si>
  <si>
    <t>Collins-Maxwell Comm School District</t>
  </si>
  <si>
    <t>1359</t>
  </si>
  <si>
    <t>Colo-NESCO School Comm School District</t>
  </si>
  <si>
    <t>58</t>
  </si>
  <si>
    <t>1368</t>
  </si>
  <si>
    <t>Columbus Comm School District</t>
  </si>
  <si>
    <t>1413</t>
  </si>
  <si>
    <t>Coon Rapids-Bayard Comm School District</t>
  </si>
  <si>
    <t>02</t>
  </si>
  <si>
    <t>1431</t>
  </si>
  <si>
    <t>Corning Comm School District</t>
  </si>
  <si>
    <t>1476</t>
  </si>
  <si>
    <t>Council Bluffs Comm School District</t>
  </si>
  <si>
    <t>88</t>
  </si>
  <si>
    <t>1503</t>
  </si>
  <si>
    <t>Creston Comm School District</t>
  </si>
  <si>
    <t>1576</t>
  </si>
  <si>
    <t>Dallas Center-Grimes Comm School District</t>
  </si>
  <si>
    <t>1602</t>
  </si>
  <si>
    <t>Danville Comm School District</t>
  </si>
  <si>
    <t>1611</t>
  </si>
  <si>
    <t>Davenport Comm School District</t>
  </si>
  <si>
    <t>26</t>
  </si>
  <si>
    <t>1619</t>
  </si>
  <si>
    <t>Davis County Comm School District</t>
  </si>
  <si>
    <t>96</t>
  </si>
  <si>
    <t>1638</t>
  </si>
  <si>
    <t>Decorah Community School District</t>
  </si>
  <si>
    <t>1675</t>
  </si>
  <si>
    <t>Delwood Comm School District</t>
  </si>
  <si>
    <t>1701</t>
  </si>
  <si>
    <t>Denison Comm School District</t>
  </si>
  <si>
    <t>1719</t>
  </si>
  <si>
    <t>Denver Comm School District</t>
  </si>
  <si>
    <t>1737</t>
  </si>
  <si>
    <t>Des Moines Independent Comm School District</t>
  </si>
  <si>
    <t>80</t>
  </si>
  <si>
    <t>1782</t>
  </si>
  <si>
    <t>Diagonal Comm School District</t>
  </si>
  <si>
    <t>1791</t>
  </si>
  <si>
    <t>Dike-New Hartford Comm School District</t>
  </si>
  <si>
    <t>31</t>
  </si>
  <si>
    <t>1863</t>
  </si>
  <si>
    <t>Dubuque Comm School District</t>
  </si>
  <si>
    <t>1908</t>
  </si>
  <si>
    <t>Dunkerton Comm School District</t>
  </si>
  <si>
    <t>43</t>
  </si>
  <si>
    <t>1917</t>
  </si>
  <si>
    <t>Boyer Valley Comm School District</t>
  </si>
  <si>
    <t>1926</t>
  </si>
  <si>
    <t>Durant Comm School District</t>
  </si>
  <si>
    <t>1944</t>
  </si>
  <si>
    <t>Eagle Grove Comm School District</t>
  </si>
  <si>
    <t>61</t>
  </si>
  <si>
    <t>1953</t>
  </si>
  <si>
    <t>Earlham Comm School District</t>
  </si>
  <si>
    <t>1963</t>
  </si>
  <si>
    <t>East Buchanan Comm School District</t>
  </si>
  <si>
    <t>1965</t>
  </si>
  <si>
    <t>Easton Valley Comm School District</t>
  </si>
  <si>
    <t>64</t>
  </si>
  <si>
    <t>1968</t>
  </si>
  <si>
    <t>East Marshall Comm School District</t>
  </si>
  <si>
    <t>1970</t>
  </si>
  <si>
    <t>East Union Comm School District</t>
  </si>
  <si>
    <t>1972</t>
  </si>
  <si>
    <t>Eastern Allamakee Comm School District</t>
  </si>
  <si>
    <t>97</t>
  </si>
  <si>
    <t>1975</t>
  </si>
  <si>
    <t>River Valley Comm School District</t>
  </si>
  <si>
    <t>28</t>
  </si>
  <si>
    <t>1989</t>
  </si>
  <si>
    <t>Edgewood-Colesburg Comm School District</t>
  </si>
  <si>
    <t>2007</t>
  </si>
  <si>
    <t>Eldora-New Providence Comm School District</t>
  </si>
  <si>
    <t>74</t>
  </si>
  <si>
    <t>2088</t>
  </si>
  <si>
    <t>Emmetsburg Comm School District</t>
  </si>
  <si>
    <t>48</t>
  </si>
  <si>
    <t>2097</t>
  </si>
  <si>
    <t>English Valleys Comm School District</t>
  </si>
  <si>
    <t>2113</t>
  </si>
  <si>
    <t>Essex Comm School District</t>
  </si>
  <si>
    <t>2124</t>
  </si>
  <si>
    <t>Estherville Lincoln Central Com Sch Dist</t>
  </si>
  <si>
    <t>83</t>
  </si>
  <si>
    <t>2151</t>
  </si>
  <si>
    <t>Exira-Elk Horn- Kimballton Comm Sch Dist</t>
  </si>
  <si>
    <t>51</t>
  </si>
  <si>
    <t>2169</t>
  </si>
  <si>
    <t>Fairfield Comm School District</t>
  </si>
  <si>
    <t>36</t>
  </si>
  <si>
    <t>2205</t>
  </si>
  <si>
    <t>Farragut Comm School District</t>
  </si>
  <si>
    <t>2295</t>
  </si>
  <si>
    <t>Forest City Comm School District</t>
  </si>
  <si>
    <t>94</t>
  </si>
  <si>
    <t>2313</t>
  </si>
  <si>
    <t>Fort Dodge Comm School District</t>
  </si>
  <si>
    <t>2322</t>
  </si>
  <si>
    <t>Fort Madison Comm School District</t>
  </si>
  <si>
    <t>2369</t>
  </si>
  <si>
    <t>Fremont-Mills Comm School District</t>
  </si>
  <si>
    <t>2376</t>
  </si>
  <si>
    <t>Galva-Holstein Comm School District</t>
  </si>
  <si>
    <t>2403</t>
  </si>
  <si>
    <t>Garner-Hayfield Comm School District</t>
  </si>
  <si>
    <t>2457</t>
  </si>
  <si>
    <t>George-Little Rock Comm School District</t>
  </si>
  <si>
    <t>2466</t>
  </si>
  <si>
    <t>Gilbert Comm School District</t>
  </si>
  <si>
    <t>46</t>
  </si>
  <si>
    <t>2493</t>
  </si>
  <si>
    <t>Gilmore City-Bradgate Comm School District</t>
  </si>
  <si>
    <t>2502</t>
  </si>
  <si>
    <t>Gladbrook-Reinbeck Comm School District</t>
  </si>
  <si>
    <t>65</t>
  </si>
  <si>
    <t>2511</t>
  </si>
  <si>
    <t>Glenwood Comm School District</t>
  </si>
  <si>
    <t>2520</t>
  </si>
  <si>
    <t>Glidden-Ralston Comm School District</t>
  </si>
  <si>
    <t>2556</t>
  </si>
  <si>
    <t>Graettinger-Terril Comm School District</t>
  </si>
  <si>
    <t>2673</t>
  </si>
  <si>
    <t>Nodaway Valley Comm School District</t>
  </si>
  <si>
    <t>86</t>
  </si>
  <si>
    <t>2682</t>
  </si>
  <si>
    <t>GMG Comm School District</t>
  </si>
  <si>
    <t>2709</t>
  </si>
  <si>
    <t>Grinnell-Newburg Comm School District</t>
  </si>
  <si>
    <t>2718</t>
  </si>
  <si>
    <t>Griswold Comm School District</t>
  </si>
  <si>
    <t>2727</t>
  </si>
  <si>
    <t>Grundy Center Comm School District</t>
  </si>
  <si>
    <t>2754</t>
  </si>
  <si>
    <t>Guthrie Center Comm School District</t>
  </si>
  <si>
    <t>2763</t>
  </si>
  <si>
    <t>Clayton Ridge Comm School District</t>
  </si>
  <si>
    <t>2766</t>
  </si>
  <si>
    <t>H-L-V Comm School District</t>
  </si>
  <si>
    <t>2772</t>
  </si>
  <si>
    <t>Hamburg Comm School District</t>
  </si>
  <si>
    <t>2781</t>
  </si>
  <si>
    <t>Hampton-Dumont Comm School District</t>
  </si>
  <si>
    <t>2826</t>
  </si>
  <si>
    <t>Harlan Comm School District</t>
  </si>
  <si>
    <t>89</t>
  </si>
  <si>
    <t>2834</t>
  </si>
  <si>
    <t>Harmony Comm School District</t>
  </si>
  <si>
    <t>30</t>
  </si>
  <si>
    <t>2846</t>
  </si>
  <si>
    <t>Harris-Lake Park Comm School District</t>
  </si>
  <si>
    <t>71</t>
  </si>
  <si>
    <t>2862</t>
  </si>
  <si>
    <t>Hartley-Melvin-Sanborn Comm School District</t>
  </si>
  <si>
    <t>92</t>
  </si>
  <si>
    <t>2977</t>
  </si>
  <si>
    <t>Highland Comm School District</t>
  </si>
  <si>
    <t>2988</t>
  </si>
  <si>
    <t>Hinton Comm School District</t>
  </si>
  <si>
    <t>45</t>
  </si>
  <si>
    <t>3029</t>
  </si>
  <si>
    <t>Howard-Winneshiek Comm School District</t>
  </si>
  <si>
    <t>3033</t>
  </si>
  <si>
    <t>Hubbard-Radcliffe Comm School District</t>
  </si>
  <si>
    <t>3042</t>
  </si>
  <si>
    <t>Hudson Comm School District</t>
  </si>
  <si>
    <t>3060</t>
  </si>
  <si>
    <t>Humboldt Comm School District</t>
  </si>
  <si>
    <t>3105</t>
  </si>
  <si>
    <t>Independence Comm School District</t>
  </si>
  <si>
    <t>3114</t>
  </si>
  <si>
    <t>Indianola Comm School District</t>
  </si>
  <si>
    <t>3119</t>
  </si>
  <si>
    <t>Interstate 35 Comm School District</t>
  </si>
  <si>
    <t>3141</t>
  </si>
  <si>
    <t>Iowa City Comm School District</t>
  </si>
  <si>
    <t>3150</t>
  </si>
  <si>
    <t>Iowa Falls Comm School District</t>
  </si>
  <si>
    <t>3154</t>
  </si>
  <si>
    <t>Iowa Valley Comm School District</t>
  </si>
  <si>
    <t>3168</t>
  </si>
  <si>
    <t>IKM-Manning Comm School District</t>
  </si>
  <si>
    <t>3186</t>
  </si>
  <si>
    <t>Janesville Consolidated School District</t>
  </si>
  <si>
    <t>37</t>
  </si>
  <si>
    <t>3195</t>
  </si>
  <si>
    <t>Greene County Comm School District</t>
  </si>
  <si>
    <t>3204</t>
  </si>
  <si>
    <t>Jesup Comm School District</t>
  </si>
  <si>
    <t>3231</t>
  </si>
  <si>
    <t>Johnston Comm School District</t>
  </si>
  <si>
    <t>3312</t>
  </si>
  <si>
    <t>Keokuk Comm School District</t>
  </si>
  <si>
    <t>54</t>
  </si>
  <si>
    <t>3330</t>
  </si>
  <si>
    <t>Keota Comm School District</t>
  </si>
  <si>
    <t>3348</t>
  </si>
  <si>
    <t>Kingsley-Pierson Comm School District</t>
  </si>
  <si>
    <t>63</t>
  </si>
  <si>
    <t>3375</t>
  </si>
  <si>
    <t>Knoxville Comm School District</t>
  </si>
  <si>
    <t>3420</t>
  </si>
  <si>
    <t>Lake Mills Comm School District</t>
  </si>
  <si>
    <t>3465</t>
  </si>
  <si>
    <t>Lamoni Comm School District</t>
  </si>
  <si>
    <t>76</t>
  </si>
  <si>
    <t>3537</t>
  </si>
  <si>
    <t>Laurens-Marathon Comm School District</t>
  </si>
  <si>
    <t>3555</t>
  </si>
  <si>
    <t>Lawton-Bronson Comm School District</t>
  </si>
  <si>
    <t>3600</t>
  </si>
  <si>
    <t>Le Mars Comm School District</t>
  </si>
  <si>
    <t>3609</t>
  </si>
  <si>
    <t>Lenox Comm School District</t>
  </si>
  <si>
    <t>3645</t>
  </si>
  <si>
    <t>Lewis Central Comm School District</t>
  </si>
  <si>
    <t>3691</t>
  </si>
  <si>
    <t>North Cedar Comm School District</t>
  </si>
  <si>
    <t>3715</t>
  </si>
  <si>
    <t>Linn-Mar Comm School District</t>
  </si>
  <si>
    <t>3744</t>
  </si>
  <si>
    <t>Lisbon Comm School District</t>
  </si>
  <si>
    <t>3798</t>
  </si>
  <si>
    <t>Logan-Magnolia Comm School District</t>
  </si>
  <si>
    <t>3816</t>
  </si>
  <si>
    <t>Lone Tree Comm School District</t>
  </si>
  <si>
    <t>3841</t>
  </si>
  <si>
    <t>Louisa-Muscatine Comm School District</t>
  </si>
  <si>
    <t>3897</t>
  </si>
  <si>
    <t>LuVerne Comm School District</t>
  </si>
  <si>
    <t>3906</t>
  </si>
  <si>
    <t>Lynnville-Sully Comm School District</t>
  </si>
  <si>
    <t>3942</t>
  </si>
  <si>
    <t>Madrid Comm School District</t>
  </si>
  <si>
    <t>3978</t>
  </si>
  <si>
    <t>East Mills Comm School District</t>
  </si>
  <si>
    <t>4023</t>
  </si>
  <si>
    <t>Manson Northwest Webster Comm School District</t>
  </si>
  <si>
    <t>67</t>
  </si>
  <si>
    <t>4033</t>
  </si>
  <si>
    <t>Maple Valley-Anthon Oto Comm School District</t>
  </si>
  <si>
    <t>4041</t>
  </si>
  <si>
    <t>Maquoketa Comm School District</t>
  </si>
  <si>
    <t>4043</t>
  </si>
  <si>
    <t>Maquoketa Valley Comm School District</t>
  </si>
  <si>
    <t>4068</t>
  </si>
  <si>
    <t>Marcus-Meriden-Cleghorn Comm School District</t>
  </si>
  <si>
    <t>4086</t>
  </si>
  <si>
    <t>Marion Independent School District</t>
  </si>
  <si>
    <t>4104</t>
  </si>
  <si>
    <t>Marshalltown Comm School District</t>
  </si>
  <si>
    <t>4122</t>
  </si>
  <si>
    <t>Martensdale-St Marys Comm School District</t>
  </si>
  <si>
    <t>4131</t>
  </si>
  <si>
    <t>Mason City Comm School District</t>
  </si>
  <si>
    <t>4149</t>
  </si>
  <si>
    <t>MOC-Floyd Valley Comm School District</t>
  </si>
  <si>
    <t>4203</t>
  </si>
  <si>
    <t>Mediapolis Comm School District</t>
  </si>
  <si>
    <t>4212</t>
  </si>
  <si>
    <t>Melcher-Dallas Comm School District</t>
  </si>
  <si>
    <t>4269</t>
  </si>
  <si>
    <t>Midland Comm School District</t>
  </si>
  <si>
    <t>4271</t>
  </si>
  <si>
    <t>Mid-Prairie Comm School District</t>
  </si>
  <si>
    <t>4356</t>
  </si>
  <si>
    <t>Missouri Valley Comm School District</t>
  </si>
  <si>
    <t>4419</t>
  </si>
  <si>
    <t>MFL MarMac Comm School District</t>
  </si>
  <si>
    <t>4437</t>
  </si>
  <si>
    <t>Montezuma Comm School District</t>
  </si>
  <si>
    <t>4446</t>
  </si>
  <si>
    <t>Monticello Comm School District</t>
  </si>
  <si>
    <t>4491</t>
  </si>
  <si>
    <t>Moravia Comm School District</t>
  </si>
  <si>
    <t>93</t>
  </si>
  <si>
    <t>4505</t>
  </si>
  <si>
    <t>Mormon Trail Comm School District</t>
  </si>
  <si>
    <t>4509</t>
  </si>
  <si>
    <t>Morning Sun Comm School District</t>
  </si>
  <si>
    <t>4518</t>
  </si>
  <si>
    <t>Moulton-Udell Comm School District</t>
  </si>
  <si>
    <t>4527</t>
  </si>
  <si>
    <t>Mount Ayr Comm School District</t>
  </si>
  <si>
    <t>44</t>
  </si>
  <si>
    <t>4536</t>
  </si>
  <si>
    <t>Mount Pleasant Comm School District</t>
  </si>
  <si>
    <t>4554</t>
  </si>
  <si>
    <t>Mount Vernon Comm School District</t>
  </si>
  <si>
    <t>4572</t>
  </si>
  <si>
    <t>Murray Comm School District</t>
  </si>
  <si>
    <t>70</t>
  </si>
  <si>
    <t>4581</t>
  </si>
  <si>
    <t>Muscatine Comm School District</t>
  </si>
  <si>
    <t>4599</t>
  </si>
  <si>
    <t>Nashua-Plainfield Comm School District</t>
  </si>
  <si>
    <t>4617</t>
  </si>
  <si>
    <t>Nevada Comm School District</t>
  </si>
  <si>
    <t>4644</t>
  </si>
  <si>
    <t>Newell-Fonda Comm School District</t>
  </si>
  <si>
    <t>19</t>
  </si>
  <si>
    <t>4662</t>
  </si>
  <si>
    <t>New Hampton Comm School District</t>
  </si>
  <si>
    <t>4689</t>
  </si>
  <si>
    <t>New London Comm School District</t>
  </si>
  <si>
    <t>4725</t>
  </si>
  <si>
    <t>Newton Comm School District</t>
  </si>
  <si>
    <t>98</t>
  </si>
  <si>
    <t>4772</t>
  </si>
  <si>
    <t>Central Springs Comm School District</t>
  </si>
  <si>
    <t>4773</t>
  </si>
  <si>
    <t>Northeast Comm School District</t>
  </si>
  <si>
    <t>33</t>
  </si>
  <si>
    <t>4774</t>
  </si>
  <si>
    <t>North Fayette Comm School District</t>
  </si>
  <si>
    <t>40</t>
  </si>
  <si>
    <t>4775</t>
  </si>
  <si>
    <t>Northeast Hamilton Comm School District</t>
  </si>
  <si>
    <t>62</t>
  </si>
  <si>
    <t>4776</t>
  </si>
  <si>
    <t>North Mahaska Comm School District</t>
  </si>
  <si>
    <t>4777</t>
  </si>
  <si>
    <t>North Linn Comm School District</t>
  </si>
  <si>
    <t>4778</t>
  </si>
  <si>
    <t>North Kossuth Comm School District</t>
  </si>
  <si>
    <t>4779</t>
  </si>
  <si>
    <t>North Polk Comm School District</t>
  </si>
  <si>
    <t>4784</t>
  </si>
  <si>
    <t>North Scott Comm School District</t>
  </si>
  <si>
    <t>4785</t>
  </si>
  <si>
    <t>North Tama County Comm School District</t>
  </si>
  <si>
    <t>4787</t>
  </si>
  <si>
    <t>North Winneshiek Comm School District</t>
  </si>
  <si>
    <t>4788</t>
  </si>
  <si>
    <t>Northwood-Kensett Comm School District</t>
  </si>
  <si>
    <t>4797</t>
  </si>
  <si>
    <t>Norwalk Comm School District</t>
  </si>
  <si>
    <t>81</t>
  </si>
  <si>
    <t>4860</t>
  </si>
  <si>
    <t>Odebolt-Arthur Comm School District</t>
  </si>
  <si>
    <t>4869</t>
  </si>
  <si>
    <t>Oelwein Comm School District</t>
  </si>
  <si>
    <t>4878</t>
  </si>
  <si>
    <t>Ogden Comm School District</t>
  </si>
  <si>
    <t>4890</t>
  </si>
  <si>
    <t>Okoboji Comm School District</t>
  </si>
  <si>
    <t>4905</t>
  </si>
  <si>
    <t>Olin Consolidated School District</t>
  </si>
  <si>
    <t>4978</t>
  </si>
  <si>
    <t>Orient-Macksburg Comm School District</t>
  </si>
  <si>
    <t>66</t>
  </si>
  <si>
    <t>4995</t>
  </si>
  <si>
    <t>Osage Comm School District</t>
  </si>
  <si>
    <t>5013</t>
  </si>
  <si>
    <t>Oskaloosa Comm School District</t>
  </si>
  <si>
    <t>5049</t>
  </si>
  <si>
    <t>Ottumwa Comm School District</t>
  </si>
  <si>
    <t>5121</t>
  </si>
  <si>
    <t>Panorama Comm School District</t>
  </si>
  <si>
    <t>5139</t>
  </si>
  <si>
    <t>Paton-Churdan Comm School District</t>
  </si>
  <si>
    <t>5160</t>
  </si>
  <si>
    <t>PCM Comm School District</t>
  </si>
  <si>
    <t>5163</t>
  </si>
  <si>
    <t>Pekin Comm School District</t>
  </si>
  <si>
    <t>5166</t>
  </si>
  <si>
    <t>Pella Comm School District</t>
  </si>
  <si>
    <t>5184</t>
  </si>
  <si>
    <t>Perry Comm School District</t>
  </si>
  <si>
    <t>5250</t>
  </si>
  <si>
    <t>Pleasant Valley Comm School District</t>
  </si>
  <si>
    <t>5256</t>
  </si>
  <si>
    <t>Pleasantville Comm School District</t>
  </si>
  <si>
    <t>5283</t>
  </si>
  <si>
    <t>Pocahontas Area Comm School District</t>
  </si>
  <si>
    <t>5310</t>
  </si>
  <si>
    <t>Postville Comm School District</t>
  </si>
  <si>
    <t>5325</t>
  </si>
  <si>
    <t>Prairie Valley Comm School District</t>
  </si>
  <si>
    <t>5328</t>
  </si>
  <si>
    <t>Prescott Comm School District</t>
  </si>
  <si>
    <t>69</t>
  </si>
  <si>
    <t>5463</t>
  </si>
  <si>
    <t>Red Oak Comm School District</t>
  </si>
  <si>
    <t>5486</t>
  </si>
  <si>
    <t>Remsen-Union Comm School District</t>
  </si>
  <si>
    <t>5508</t>
  </si>
  <si>
    <t>Riceville Comm School District</t>
  </si>
  <si>
    <t>5510</t>
  </si>
  <si>
    <t>Riverside Comm School District</t>
  </si>
  <si>
    <t>5607</t>
  </si>
  <si>
    <t>Rock Valley Comm School District</t>
  </si>
  <si>
    <t>5643</t>
  </si>
  <si>
    <t>Roland-Story Comm School District</t>
  </si>
  <si>
    <t>5697</t>
  </si>
  <si>
    <t>Rudd-Rockford-Marble Rk Comm School District</t>
  </si>
  <si>
    <t>5724</t>
  </si>
  <si>
    <t>Ruthven-Ayrshire Comm School District</t>
  </si>
  <si>
    <t>5751</t>
  </si>
  <si>
    <t>St Ansgar Comm School District</t>
  </si>
  <si>
    <t>5805</t>
  </si>
  <si>
    <t>Saydel Comm School District</t>
  </si>
  <si>
    <t>5823</t>
  </si>
  <si>
    <t>Schaller-Crestland Comm School District</t>
  </si>
  <si>
    <t>5832</t>
  </si>
  <si>
    <t>Schleswig Comm School District</t>
  </si>
  <si>
    <t>5877</t>
  </si>
  <si>
    <t>Sergeant Bluff-Luton Comm School District</t>
  </si>
  <si>
    <t>5895</t>
  </si>
  <si>
    <t>Seymour Comm School District</t>
  </si>
  <si>
    <t>5922</t>
  </si>
  <si>
    <t>West Fork CSD</t>
  </si>
  <si>
    <t>5949</t>
  </si>
  <si>
    <t>Sheldon Comm School District</t>
  </si>
  <si>
    <t>5976</t>
  </si>
  <si>
    <t>Shenandoah Comm School District</t>
  </si>
  <si>
    <t>72</t>
  </si>
  <si>
    <t>5994</t>
  </si>
  <si>
    <t>Sibley-Ocheyedan Comm School District</t>
  </si>
  <si>
    <t>6003</t>
  </si>
  <si>
    <t>Sidney Comm School District</t>
  </si>
  <si>
    <t>6012</t>
  </si>
  <si>
    <t>Sigourney Comm School District</t>
  </si>
  <si>
    <t>6030</t>
  </si>
  <si>
    <t>Sioux Center Comm School District</t>
  </si>
  <si>
    <t>6035</t>
  </si>
  <si>
    <t>Sioux Central Comm School District</t>
  </si>
  <si>
    <t>6039</t>
  </si>
  <si>
    <t>Sioux City Comm School District</t>
  </si>
  <si>
    <t>6091</t>
  </si>
  <si>
    <t>South Central Calhoun Comm School District</t>
  </si>
  <si>
    <t>6093</t>
  </si>
  <si>
    <t>Solon Comm School District</t>
  </si>
  <si>
    <t>6094</t>
  </si>
  <si>
    <t>Southeast Warren Comm School District</t>
  </si>
  <si>
    <t>6095</t>
  </si>
  <si>
    <t>South Hamilton Comm School District</t>
  </si>
  <si>
    <t>6096</t>
  </si>
  <si>
    <t>Southeast Webster Grand Comm School District</t>
  </si>
  <si>
    <t>6097</t>
  </si>
  <si>
    <t>South Page Comm School District</t>
  </si>
  <si>
    <t>6098</t>
  </si>
  <si>
    <t>South Tama County Comm School District</t>
  </si>
  <si>
    <t>6099</t>
  </si>
  <si>
    <t>South O'Brien Comm School District</t>
  </si>
  <si>
    <t>6100</t>
  </si>
  <si>
    <t>South Winneshiek Comm School District</t>
  </si>
  <si>
    <t>6101</t>
  </si>
  <si>
    <t>Southeast Polk Comm School District</t>
  </si>
  <si>
    <t>6102</t>
  </si>
  <si>
    <t>Spencer Comm School District</t>
  </si>
  <si>
    <t>6120</t>
  </si>
  <si>
    <t>Spirit Lake Comm School District</t>
  </si>
  <si>
    <t>6138</t>
  </si>
  <si>
    <t>Springville Comm School District</t>
  </si>
  <si>
    <t>6165</t>
  </si>
  <si>
    <t>Stanton Comm School District</t>
  </si>
  <si>
    <t>6175</t>
  </si>
  <si>
    <t>Starmont Comm School District</t>
  </si>
  <si>
    <t>6219</t>
  </si>
  <si>
    <t>Storm Lake Comm School District</t>
  </si>
  <si>
    <t>6246</t>
  </si>
  <si>
    <t>Stratford Comm School District</t>
  </si>
  <si>
    <t>6264</t>
  </si>
  <si>
    <t>West Central Valley Comm School District</t>
  </si>
  <si>
    <t>6273</t>
  </si>
  <si>
    <t>Sumner-Fredericksburg Comm School District</t>
  </si>
  <si>
    <t>6408</t>
  </si>
  <si>
    <t>Tipton Comm School District</t>
  </si>
  <si>
    <t>6453</t>
  </si>
  <si>
    <t>Treynor Comm School District</t>
  </si>
  <si>
    <t>6460</t>
  </si>
  <si>
    <t>Tri-Center Comm School District</t>
  </si>
  <si>
    <t>6462</t>
  </si>
  <si>
    <t>Tri-County Comm School District</t>
  </si>
  <si>
    <t>6471</t>
  </si>
  <si>
    <t>Tripoli Comm School District</t>
  </si>
  <si>
    <t>6509</t>
  </si>
  <si>
    <t>Turkey Valley Comm School District</t>
  </si>
  <si>
    <t>6512</t>
  </si>
  <si>
    <t>Twin Cedars Comm School District</t>
  </si>
  <si>
    <t>6516</t>
  </si>
  <si>
    <t>Twin Rivers Comm School District</t>
  </si>
  <si>
    <t>6534</t>
  </si>
  <si>
    <t>Underwood Comm School District</t>
  </si>
  <si>
    <t>6536</t>
  </si>
  <si>
    <t>Union Comm School District</t>
  </si>
  <si>
    <t>6561</t>
  </si>
  <si>
    <t>United Comm School District</t>
  </si>
  <si>
    <t>6579</t>
  </si>
  <si>
    <t>Urbandale Comm School District</t>
  </si>
  <si>
    <t>6591</t>
  </si>
  <si>
    <t>Valley Comm School District</t>
  </si>
  <si>
    <t>6592</t>
  </si>
  <si>
    <t>Van Buren Comm School District</t>
  </si>
  <si>
    <t>6615</t>
  </si>
  <si>
    <t>Van Meter Comm School District</t>
  </si>
  <si>
    <t>6651</t>
  </si>
  <si>
    <t>Villisca Comm School District</t>
  </si>
  <si>
    <t>6660</t>
  </si>
  <si>
    <t>Vinton-Shellsburg Comm School District</t>
  </si>
  <si>
    <t>6700</t>
  </si>
  <si>
    <t>Waco Comm School District</t>
  </si>
  <si>
    <t>6741</t>
  </si>
  <si>
    <t>East Sac County Comm School District</t>
  </si>
  <si>
    <t>6750</t>
  </si>
  <si>
    <t>Walnut Comm School District</t>
  </si>
  <si>
    <t>6759</t>
  </si>
  <si>
    <t>Wapello Comm School District</t>
  </si>
  <si>
    <t>6762</t>
  </si>
  <si>
    <t>Wapsie Valley Comm School District</t>
  </si>
  <si>
    <t>6768</t>
  </si>
  <si>
    <t>Washington Comm School District</t>
  </si>
  <si>
    <t>6795</t>
  </si>
  <si>
    <t>Waterloo Comm School District</t>
  </si>
  <si>
    <t>6822</t>
  </si>
  <si>
    <t>Waukee Comm School District</t>
  </si>
  <si>
    <t>6840</t>
  </si>
  <si>
    <t>Waverly-Shell Rock Comm School District</t>
  </si>
  <si>
    <t>6854</t>
  </si>
  <si>
    <t>Wayne Comm School District</t>
  </si>
  <si>
    <t>6867</t>
  </si>
  <si>
    <t>Webster City Comm School District</t>
  </si>
  <si>
    <t>6921</t>
  </si>
  <si>
    <t>West Bend-Mallard Comm School District</t>
  </si>
  <si>
    <t>6930</t>
  </si>
  <si>
    <t>West Branch Comm School District</t>
  </si>
  <si>
    <t>6937</t>
  </si>
  <si>
    <t>West Burlington Ind School District</t>
  </si>
  <si>
    <t>6943</t>
  </si>
  <si>
    <t>West Central Comm School District</t>
  </si>
  <si>
    <t>6950</t>
  </si>
  <si>
    <t>West Delaware County Comm School District</t>
  </si>
  <si>
    <t>6957</t>
  </si>
  <si>
    <t>West Des Moines Comm School District</t>
  </si>
  <si>
    <t>6961</t>
  </si>
  <si>
    <t>Western Dubuque Comm School District</t>
  </si>
  <si>
    <t>6969</t>
  </si>
  <si>
    <t>West Harrison Comm School District</t>
  </si>
  <si>
    <t>6975</t>
  </si>
  <si>
    <t>West Liberty Comm School District</t>
  </si>
  <si>
    <t>6983</t>
  </si>
  <si>
    <t>West Lyon Comm School District</t>
  </si>
  <si>
    <t>6985</t>
  </si>
  <si>
    <t>West Marshall Comm School District</t>
  </si>
  <si>
    <t>6987</t>
  </si>
  <si>
    <t>West Monona Comm School District</t>
  </si>
  <si>
    <t>6990</t>
  </si>
  <si>
    <t>West Sioux Comm School District</t>
  </si>
  <si>
    <t>6992</t>
  </si>
  <si>
    <t>Westwood Comm School District</t>
  </si>
  <si>
    <t>7002</t>
  </si>
  <si>
    <t>Whiting Comm School District</t>
  </si>
  <si>
    <t>7029</t>
  </si>
  <si>
    <t>Williamsburg Comm School District</t>
  </si>
  <si>
    <t>7038</t>
  </si>
  <si>
    <t>Wilton Comm School District</t>
  </si>
  <si>
    <t>7047</t>
  </si>
  <si>
    <t>Winfield-Mt Union Comm School District</t>
  </si>
  <si>
    <t>7056</t>
  </si>
  <si>
    <t>Winterset Comm School District</t>
  </si>
  <si>
    <t>7092</t>
  </si>
  <si>
    <t>Woodbine Comm School District</t>
  </si>
  <si>
    <t>7098</t>
  </si>
  <si>
    <t>Woodbury Central Comm School District</t>
  </si>
  <si>
    <t>7110</t>
  </si>
  <si>
    <t>Woodward-Granger Comm School District</t>
  </si>
  <si>
    <t>9201</t>
  </si>
  <si>
    <t>9205</t>
  </si>
  <si>
    <t>9207</t>
  </si>
  <si>
    <t>9209</t>
  </si>
  <si>
    <t>9210</t>
  </si>
  <si>
    <t>9211</t>
  </si>
  <si>
    <t>9212</t>
  </si>
  <si>
    <t>9213</t>
  </si>
  <si>
    <t>9215</t>
  </si>
  <si>
    <t>Source: Iowa Department of Education, Bureau of Information and Analysis, Basic Educational Data Survey, Staff File.</t>
  </si>
  <si>
    <t xml:space="preserve">Notes: </t>
  </si>
  <si>
    <t>The minimum salary for teachers in districts with a Teacher Leadership Grant is $33,500.</t>
  </si>
  <si>
    <t>Data under 'FT Teachers with Teaching Position Codes Only' was calculated including only teachers with teaching position codes.</t>
  </si>
  <si>
    <t>Regular salary is the portion of salary that is paid for direct position responsibilities, including teacher salary supplement and professional development.</t>
  </si>
  <si>
    <t>Base salary includes all that is in regular salary except professional development.</t>
  </si>
  <si>
    <t>Total salary includes regular salary and extra salary paid for extra curriculur and extra duties and teacher leadership salary (for districts with a Teacher Leadership Grant).</t>
  </si>
  <si>
    <t>PUBLIC SCHOOL TEACHERS</t>
  </si>
  <si>
    <t>Number of Teachers</t>
  </si>
  <si>
    <t>FT Teacher Total Salary</t>
  </si>
  <si>
    <t>Beginning FT Teachers</t>
  </si>
  <si>
    <t>FT Teacher Experience</t>
  </si>
  <si>
    <t>FT Teachers w/ Advanced Degrees</t>
  </si>
  <si>
    <t>FT Teachers with Teaching Position Codes Only</t>
  </si>
  <si>
    <t>County</t>
  </si>
  <si>
    <t>AEA</t>
  </si>
  <si>
    <t>District</t>
  </si>
  <si>
    <t>District Name</t>
  </si>
  <si>
    <t>District Certified Enrollment</t>
  </si>
  <si>
    <t>Full-Time (FT)</t>
  </si>
  <si>
    <t>Part-Time (PT)</t>
  </si>
  <si>
    <t>Other</t>
  </si>
  <si>
    <t>Total Shared</t>
  </si>
  <si>
    <t>Shared, District Holds Contract</t>
  </si>
  <si>
    <t>FT Teacher Average Regular Salary</t>
  </si>
  <si>
    <t>Average Regular Salary</t>
  </si>
  <si>
    <t>Average Total Salary</t>
  </si>
  <si>
    <t>Average Total Experience</t>
  </si>
  <si>
    <t>Average District Experience</t>
  </si>
  <si>
    <t>FT Teacher Average Age</t>
  </si>
  <si>
    <t>Percent</t>
  </si>
  <si>
    <t>Percent of Total FT Teachers</t>
  </si>
  <si>
    <t>Minimum Total Salary</t>
  </si>
  <si>
    <t>Maximum Total Salary</t>
  </si>
  <si>
    <t>Average Age</t>
  </si>
  <si>
    <t>AEA TEACHERS</t>
  </si>
  <si>
    <t>2015-2016 Iowa Public School and AEA Teacher Information</t>
  </si>
  <si>
    <t>AEA Summary</t>
  </si>
  <si>
    <t>Keystone AEA</t>
  </si>
  <si>
    <t>Prairie Lakes AEA</t>
  </si>
  <si>
    <t>AEA 267</t>
  </si>
  <si>
    <t>Mississippi Bend AEA</t>
  </si>
  <si>
    <t>Grant Wood AEA</t>
  </si>
  <si>
    <t>AEA 11</t>
  </si>
  <si>
    <t>Northwest AEA</t>
  </si>
  <si>
    <t>AEA 13</t>
  </si>
  <si>
    <t>Great Prairie AEA</t>
  </si>
  <si>
    <t>State Summary</t>
  </si>
  <si>
    <t>District Summary</t>
  </si>
  <si>
    <t>Other teachers are teachers with a full-time contract, but contract days are&lt;166 or base salary&lt;$28,000.</t>
  </si>
  <si>
    <t>Teacher salary calculations were based upon total salaries for full-time public school licensed staff (FTE&gt;=0.8 over all licensed positions) with contract days&gt;=166 and minimum base salary of $28,000.</t>
  </si>
  <si>
    <t>Figures represent average total salaries for staff by position. Some staff (about 9,500 teachers) may be reported in multiple positions.</t>
  </si>
  <si>
    <t>For example, a teacher may also be employed as a teacher leader, principal, or superintendent.  The average, minimum, and maximum salaries include these staff.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</si>
</sst>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#,##0.0"/>
    <numFmt numFmtId="165" formatCode="&quot;$&quot;#,##0"/>
    <numFmt numFmtId="166" formatCode="0.0"/>
    <numFmt numFmtId="167" formatCode="0.0%"/>
  </numFmts>
  <fonts count="4" x14ac:knownFonts="1">
    <font>
      <sz val="10"/>
      <name val="MS Sans Serif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7" fontId="3" fillId="0" borderId="0" xfId="2" applyNumberFormat="1" applyFont="1" applyAlignment="1">
      <alignment horizontal="center"/>
    </xf>
    <xf numFmtId="0" fontId="2" fillId="0" borderId="0" xfId="0" applyFont="1"/>
    <xf numFmtId="166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 wrapText="1"/>
    </xf>
    <xf numFmtId="166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167" fontId="3" fillId="0" borderId="0" xfId="2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/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165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 wrapText="1"/>
    </xf>
    <xf numFmtId="0" fontId="0" fillId="0" borderId="0" xfId="0" applyAlignment="1"/>
    <xf numFmtId="0" fontId="3" fillId="0" borderId="0" xfId="0" applyFont="1" applyAlignment="1"/>
    <xf numFmtId="167" fontId="3" fillId="0" borderId="0" xfId="0" applyNumberFormat="1" applyFont="1" applyAlignment="1">
      <alignment horizontal="center" wrapText="1"/>
    </xf>
    <xf numFmtId="0" fontId="3" fillId="0" borderId="0" xfId="0" quotePrefix="1" applyNumberFormat="1" applyFont="1" applyAlignment="1"/>
    <xf numFmtId="3" fontId="0" fillId="0" borderId="0" xfId="0" applyNumberFormat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3" fontId="3" fillId="3" borderId="0" xfId="0" applyNumberFormat="1" applyFont="1" applyFill="1" applyAlignment="1">
      <alignment horizontal="center" wrapText="1"/>
    </xf>
    <xf numFmtId="166" fontId="3" fillId="3" borderId="0" xfId="0" applyNumberFormat="1" applyFont="1" applyFill="1" applyAlignment="1">
      <alignment horizontal="center" wrapText="1"/>
    </xf>
    <xf numFmtId="166" fontId="2" fillId="3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164" fontId="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wrapText="1"/>
    </xf>
    <xf numFmtId="167" fontId="3" fillId="3" borderId="0" xfId="0" applyNumberFormat="1" applyFont="1" applyFill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10" fontId="2" fillId="0" borderId="0" xfId="0" applyNumberFormat="1" applyFont="1" applyAlignment="1">
      <alignment horizontal="center" wrapText="1"/>
    </xf>
    <xf numFmtId="3" fontId="2" fillId="0" borderId="0" xfId="0" applyNumberFormat="1" applyFont="1"/>
    <xf numFmtId="41" fontId="2" fillId="0" borderId="0" xfId="1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 wrapText="1"/>
    </xf>
    <xf numFmtId="165" fontId="2" fillId="2" borderId="0" xfId="0" applyNumberFormat="1" applyFont="1" applyFill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9796-2263-41DC-BF41-AF835B1ECE7F}">
  <dimension ref="A1:AM373"/>
  <sheetViews>
    <sheetView tabSelected="1" workbookViewId="0"/>
  </sheetViews>
  <sheetFormatPr defaultRowHeight="12.75" x14ac:dyDescent="0.2"/>
  <cols>
    <col min="1" max="1" width="7.7109375" style="24" customWidth="1"/>
    <col min="2" max="2" width="5.28515625" style="24" customWidth="1"/>
    <col min="3" max="3" width="7.42578125" style="24" customWidth="1"/>
    <col min="4" max="4" width="44.140625" style="22" customWidth="1"/>
    <col min="5" max="5" width="10.42578125" style="25" bestFit="1" customWidth="1"/>
    <col min="6" max="6" width="2" style="24" customWidth="1"/>
    <col min="7" max="7" width="8.7109375" style="32" customWidth="1"/>
    <col min="8" max="8" width="5.5703125" style="24" bestFit="1" customWidth="1"/>
    <col min="9" max="9" width="6" style="24" bestFit="1" customWidth="1"/>
    <col min="10" max="10" width="7.28515625" style="24" customWidth="1"/>
    <col min="11" max="11" width="8.7109375" style="24" bestFit="1" customWidth="1"/>
    <col min="12" max="12" width="2" style="24" customWidth="1"/>
    <col min="13" max="13" width="12" style="26" bestFit="1" customWidth="1"/>
    <col min="14" max="14" width="2" style="26" customWidth="1"/>
    <col min="15" max="15" width="12" style="26" bestFit="1" customWidth="1"/>
    <col min="16" max="16" width="8.7109375" style="26" bestFit="1" customWidth="1"/>
    <col min="17" max="17" width="9.140625" style="26" bestFit="1" customWidth="1"/>
    <col min="18" max="18" width="2" style="24" customWidth="1"/>
    <col min="19" max="19" width="7.85546875" style="24" bestFit="1" customWidth="1"/>
    <col min="20" max="20" width="12" style="26" bestFit="1" customWidth="1"/>
    <col min="21" max="21" width="8.7109375" style="26" customWidth="1"/>
    <col min="22" max="22" width="2" style="24" customWidth="1"/>
    <col min="23" max="24" width="11.5703125" style="27" customWidth="1"/>
    <col min="25" max="25" width="2.28515625" style="24" customWidth="1"/>
    <col min="26" max="26" width="8.140625" style="27" bestFit="1" customWidth="1"/>
    <col min="27" max="27" width="2.28515625" style="24" customWidth="1"/>
    <col min="28" max="28" width="10.28515625" style="24" bestFit="1" customWidth="1"/>
    <col min="29" max="29" width="7.7109375" style="24" customWidth="1"/>
    <col min="30" max="30" width="2" style="24" customWidth="1"/>
    <col min="31" max="31" width="7.85546875" style="24" bestFit="1" customWidth="1"/>
    <col min="32" max="32" width="11.5703125" style="24" bestFit="1" customWidth="1"/>
    <col min="33" max="34" width="8.140625" style="26" bestFit="1" customWidth="1"/>
    <col min="35" max="35" width="8.7109375" style="26" bestFit="1" customWidth="1"/>
    <col min="36" max="36" width="9.140625" style="26" bestFit="1" customWidth="1"/>
    <col min="37" max="37" width="10.7109375" style="27" bestFit="1" customWidth="1"/>
    <col min="38" max="38" width="11.140625" style="27" customWidth="1"/>
    <col min="39" max="39" width="9.42578125" style="27" customWidth="1"/>
  </cols>
  <sheetData>
    <row r="1" spans="1:39" x14ac:dyDescent="0.2">
      <c r="A1" s="23" t="s">
        <v>820</v>
      </c>
      <c r="B1" s="29"/>
      <c r="C1" s="29"/>
      <c r="D1" s="29"/>
      <c r="E1" s="16"/>
      <c r="F1" s="14"/>
      <c r="G1" s="18"/>
      <c r="H1" s="18"/>
      <c r="I1" s="18"/>
      <c r="J1" s="18"/>
      <c r="K1" s="18"/>
      <c r="L1" s="14"/>
      <c r="M1" s="19"/>
      <c r="N1" s="19"/>
      <c r="O1" s="19"/>
      <c r="P1" s="19"/>
      <c r="Q1" s="19"/>
      <c r="R1" s="19"/>
      <c r="S1" s="18"/>
      <c r="T1" s="19"/>
      <c r="U1" s="19"/>
      <c r="V1" s="17"/>
      <c r="W1" s="17"/>
      <c r="X1" s="17"/>
      <c r="Y1" s="17"/>
      <c r="Z1" s="17"/>
      <c r="AA1" s="20"/>
      <c r="AB1" s="18"/>
      <c r="AC1" s="17"/>
      <c r="AD1" s="19"/>
      <c r="AE1" s="18"/>
      <c r="AF1" s="17"/>
      <c r="AG1" s="19"/>
      <c r="AH1" s="19"/>
      <c r="AI1" s="19"/>
      <c r="AJ1" s="19"/>
      <c r="AK1" s="17"/>
      <c r="AL1" s="17"/>
      <c r="AM1" s="17"/>
    </row>
    <row r="2" spans="1:39" x14ac:dyDescent="0.2">
      <c r="A2" s="29"/>
      <c r="B2" s="29"/>
      <c r="C2" s="29"/>
      <c r="D2" s="29"/>
      <c r="E2" s="16"/>
      <c r="F2" s="14"/>
      <c r="G2" s="18"/>
      <c r="H2" s="18"/>
      <c r="I2" s="18"/>
      <c r="J2" s="18"/>
      <c r="K2" s="18"/>
      <c r="L2" s="14"/>
      <c r="M2" s="19"/>
      <c r="N2" s="19"/>
      <c r="O2" s="19"/>
      <c r="P2" s="19"/>
      <c r="Q2" s="19"/>
      <c r="R2" s="19"/>
      <c r="S2" s="18"/>
      <c r="T2" s="19"/>
      <c r="U2" s="19"/>
      <c r="V2" s="17"/>
      <c r="W2" s="17"/>
      <c r="X2" s="17"/>
      <c r="Y2" s="17"/>
      <c r="Z2" s="17"/>
      <c r="AA2" s="20"/>
      <c r="AB2" s="18"/>
      <c r="AC2" s="17"/>
      <c r="AD2" s="19"/>
      <c r="AE2" s="18"/>
      <c r="AF2" s="17"/>
      <c r="AG2" s="19"/>
      <c r="AH2" s="19"/>
      <c r="AI2" s="19"/>
      <c r="AJ2" s="19"/>
      <c r="AK2" s="17"/>
      <c r="AL2" s="17"/>
      <c r="AM2" s="17"/>
    </row>
    <row r="3" spans="1:39" x14ac:dyDescent="0.2">
      <c r="A3" s="29" t="s">
        <v>784</v>
      </c>
      <c r="B3" s="29"/>
      <c r="C3" s="29"/>
      <c r="D3" s="29"/>
      <c r="E3" s="16"/>
      <c r="F3" s="14"/>
      <c r="G3" s="18"/>
      <c r="H3" s="18"/>
      <c r="I3" s="18"/>
      <c r="J3" s="18"/>
      <c r="K3" s="18"/>
      <c r="L3" s="14"/>
      <c r="M3" s="19"/>
      <c r="N3" s="19"/>
      <c r="O3" s="19"/>
      <c r="P3" s="19"/>
      <c r="Q3" s="19"/>
      <c r="R3" s="19"/>
      <c r="S3" s="18"/>
      <c r="T3" s="19"/>
      <c r="U3" s="19"/>
      <c r="V3" s="17"/>
      <c r="W3" s="17"/>
      <c r="X3" s="17"/>
      <c r="Y3" s="17"/>
      <c r="Z3" s="17"/>
      <c r="AA3" s="20"/>
      <c r="AB3" s="18"/>
      <c r="AC3" s="17"/>
      <c r="AD3" s="19"/>
      <c r="AE3" s="18"/>
      <c r="AF3" s="17"/>
      <c r="AG3" s="19"/>
      <c r="AH3" s="19"/>
      <c r="AI3" s="19"/>
      <c r="AJ3" s="19"/>
      <c r="AK3" s="17"/>
      <c r="AL3" s="17"/>
      <c r="AM3" s="17"/>
    </row>
    <row r="4" spans="1:39" x14ac:dyDescent="0.2">
      <c r="A4" s="29"/>
      <c r="B4" s="29"/>
      <c r="C4" s="29"/>
      <c r="D4" s="29"/>
      <c r="E4" s="16"/>
      <c r="F4" s="14"/>
      <c r="G4" s="18"/>
      <c r="H4" s="18"/>
      <c r="I4" s="18"/>
      <c r="J4" s="18"/>
      <c r="K4" s="18"/>
      <c r="L4" s="14"/>
      <c r="M4" s="19"/>
      <c r="N4" s="19"/>
      <c r="O4" s="19"/>
      <c r="P4" s="19"/>
      <c r="Q4" s="19"/>
      <c r="R4" s="19"/>
      <c r="S4" s="18"/>
      <c r="T4" s="19"/>
      <c r="U4" s="19"/>
      <c r="V4" s="17"/>
      <c r="W4" s="17"/>
      <c r="X4" s="17"/>
      <c r="Y4" s="17"/>
      <c r="Z4" s="17"/>
      <c r="AA4" s="20"/>
      <c r="AB4" s="18"/>
      <c r="AC4" s="17"/>
      <c r="AD4" s="19"/>
      <c r="AE4" s="18"/>
      <c r="AF4" s="17"/>
      <c r="AG4" s="19"/>
      <c r="AH4" s="19"/>
      <c r="AI4" s="19"/>
      <c r="AJ4" s="19"/>
      <c r="AK4" s="17"/>
      <c r="AL4" s="17"/>
      <c r="AM4" s="17"/>
    </row>
    <row r="5" spans="1:39" x14ac:dyDescent="0.2">
      <c r="A5" s="29" t="s">
        <v>785</v>
      </c>
      <c r="B5" s="29" t="s">
        <v>835</v>
      </c>
      <c r="C5" s="29"/>
      <c r="D5" s="29"/>
      <c r="E5" s="16"/>
      <c r="F5" s="14"/>
      <c r="G5" s="18"/>
      <c r="H5" s="18"/>
      <c r="I5" s="18"/>
      <c r="J5" s="18"/>
      <c r="K5" s="18"/>
      <c r="L5" s="14"/>
      <c r="M5" s="19"/>
      <c r="N5" s="19"/>
      <c r="O5" s="19"/>
      <c r="P5" s="19"/>
      <c r="Q5" s="19"/>
      <c r="R5" s="19"/>
      <c r="S5" s="18"/>
      <c r="T5" s="19"/>
      <c r="U5" s="19"/>
      <c r="V5" s="17"/>
      <c r="W5" s="17"/>
      <c r="X5" s="17"/>
      <c r="Y5" s="17"/>
      <c r="Z5" s="17"/>
      <c r="AA5" s="20"/>
      <c r="AB5" s="18"/>
      <c r="AC5" s="17"/>
      <c r="AD5" s="19"/>
      <c r="AE5" s="18"/>
      <c r="AF5" s="17"/>
      <c r="AG5" s="19"/>
      <c r="AH5" s="19"/>
      <c r="AI5" s="19"/>
      <c r="AJ5" s="19"/>
      <c r="AK5" s="17"/>
      <c r="AL5" s="17"/>
      <c r="AM5" s="17"/>
    </row>
    <row r="6" spans="1:39" x14ac:dyDescent="0.2">
      <c r="A6" s="29"/>
      <c r="B6" s="29" t="s">
        <v>836</v>
      </c>
      <c r="C6" s="29"/>
      <c r="D6" s="29"/>
      <c r="E6" s="16"/>
      <c r="F6" s="14"/>
      <c r="G6" s="18"/>
      <c r="H6" s="18"/>
      <c r="I6" s="18"/>
      <c r="J6" s="18"/>
      <c r="K6" s="18"/>
      <c r="L6" s="14"/>
      <c r="M6" s="19"/>
      <c r="N6" s="19"/>
      <c r="O6" s="19"/>
      <c r="P6" s="19"/>
      <c r="Q6" s="19"/>
      <c r="R6" s="19"/>
      <c r="S6" s="18"/>
      <c r="T6" s="19"/>
      <c r="U6" s="19"/>
      <c r="V6" s="17"/>
      <c r="W6" s="17"/>
      <c r="X6" s="17"/>
      <c r="Y6" s="17"/>
      <c r="Z6" s="17"/>
      <c r="AA6" s="20"/>
      <c r="AB6" s="18"/>
      <c r="AC6" s="17"/>
      <c r="AD6" s="19"/>
      <c r="AE6" s="18"/>
      <c r="AF6" s="17"/>
      <c r="AG6" s="19"/>
      <c r="AH6" s="19"/>
      <c r="AI6" s="19"/>
      <c r="AJ6" s="19"/>
      <c r="AK6" s="17"/>
      <c r="AL6" s="17"/>
      <c r="AM6" s="17"/>
    </row>
    <row r="7" spans="1:39" x14ac:dyDescent="0.2">
      <c r="A7" s="29"/>
      <c r="B7" s="29" t="s">
        <v>834</v>
      </c>
      <c r="C7" s="29"/>
      <c r="D7" s="29"/>
      <c r="E7" s="16"/>
      <c r="F7" s="14"/>
      <c r="G7" s="18"/>
      <c r="H7" s="18"/>
      <c r="I7" s="18"/>
      <c r="J7" s="18"/>
      <c r="K7" s="18"/>
      <c r="L7" s="14"/>
      <c r="M7" s="19"/>
      <c r="N7" s="19"/>
      <c r="O7" s="19"/>
      <c r="P7" s="19"/>
      <c r="Q7" s="19"/>
      <c r="R7" s="19"/>
      <c r="S7" s="18"/>
      <c r="T7" s="19"/>
      <c r="U7" s="19"/>
      <c r="V7" s="17"/>
      <c r="W7" s="17"/>
      <c r="X7" s="17"/>
      <c r="Y7" s="17"/>
      <c r="Z7" s="17"/>
      <c r="AA7" s="20"/>
      <c r="AB7" s="18"/>
      <c r="AC7" s="17"/>
      <c r="AD7" s="19"/>
      <c r="AE7" s="18"/>
      <c r="AF7" s="17"/>
      <c r="AG7" s="19"/>
      <c r="AH7" s="19"/>
      <c r="AI7" s="19"/>
      <c r="AJ7" s="19"/>
      <c r="AK7" s="17"/>
      <c r="AL7" s="17"/>
      <c r="AM7" s="17"/>
    </row>
    <row r="8" spans="1:39" x14ac:dyDescent="0.2">
      <c r="A8" s="29"/>
      <c r="B8" s="29" t="s">
        <v>786</v>
      </c>
      <c r="C8" s="29"/>
      <c r="D8" s="29"/>
      <c r="E8" s="16"/>
      <c r="F8" s="14"/>
      <c r="G8" s="18"/>
      <c r="H8" s="18"/>
      <c r="I8" s="18"/>
      <c r="J8" s="18"/>
      <c r="K8" s="18"/>
      <c r="L8" s="14"/>
      <c r="M8" s="19"/>
      <c r="N8" s="19"/>
      <c r="O8" s="19"/>
      <c r="P8" s="19"/>
      <c r="Q8" s="19"/>
      <c r="R8" s="19"/>
      <c r="S8" s="18"/>
      <c r="T8" s="19"/>
      <c r="U8" s="19"/>
      <c r="V8" s="17"/>
      <c r="W8" s="17"/>
      <c r="X8" s="17"/>
      <c r="Y8" s="17"/>
      <c r="Z8" s="17"/>
      <c r="AA8" s="20"/>
      <c r="AB8" s="18"/>
      <c r="AC8" s="17"/>
      <c r="AD8" s="19"/>
      <c r="AE8" s="18"/>
      <c r="AF8" s="17"/>
      <c r="AG8" s="19"/>
      <c r="AH8" s="19"/>
      <c r="AI8" s="19"/>
      <c r="AJ8" s="19"/>
      <c r="AK8" s="17"/>
      <c r="AL8" s="17"/>
      <c r="AM8" s="17"/>
    </row>
    <row r="9" spans="1:39" s="28" customFormat="1" x14ac:dyDescent="0.2">
      <c r="A9" s="29"/>
      <c r="B9" s="29" t="s">
        <v>833</v>
      </c>
      <c r="C9" s="29"/>
      <c r="D9" s="29"/>
      <c r="E9" s="3"/>
      <c r="F9" s="1"/>
      <c r="G9" s="4"/>
      <c r="H9" s="4"/>
      <c r="I9" s="4"/>
      <c r="J9" s="4"/>
      <c r="K9" s="4"/>
      <c r="L9" s="1"/>
      <c r="M9" s="5"/>
      <c r="N9" s="5"/>
      <c r="O9" s="5"/>
      <c r="P9" s="5"/>
      <c r="Q9" s="5"/>
      <c r="R9" s="5"/>
      <c r="S9" s="4"/>
      <c r="T9" s="5"/>
      <c r="U9" s="5"/>
      <c r="V9" s="6"/>
      <c r="W9" s="6"/>
      <c r="X9" s="6"/>
      <c r="Y9" s="6"/>
      <c r="Z9" s="6"/>
      <c r="AA9" s="7"/>
      <c r="AB9" s="4"/>
      <c r="AC9" s="6"/>
      <c r="AD9" s="5"/>
      <c r="AE9" s="4"/>
      <c r="AF9" s="6"/>
      <c r="AG9" s="5"/>
      <c r="AH9" s="5"/>
      <c r="AI9" s="5"/>
      <c r="AJ9" s="5"/>
      <c r="AK9" s="6"/>
      <c r="AL9" s="6"/>
      <c r="AM9" s="6"/>
    </row>
    <row r="10" spans="1:39" s="28" customFormat="1" x14ac:dyDescent="0.2">
      <c r="A10" s="29"/>
      <c r="B10" s="29" t="s">
        <v>787</v>
      </c>
      <c r="C10" s="29"/>
      <c r="D10" s="29"/>
      <c r="E10" s="3"/>
      <c r="F10" s="1"/>
      <c r="G10" s="4"/>
      <c r="H10" s="4"/>
      <c r="I10" s="4"/>
      <c r="J10" s="4"/>
      <c r="K10" s="4"/>
      <c r="L10" s="1"/>
      <c r="M10" s="5"/>
      <c r="N10" s="5"/>
      <c r="O10" s="5"/>
      <c r="P10" s="5"/>
      <c r="Q10" s="5"/>
      <c r="R10" s="5"/>
      <c r="S10" s="4"/>
      <c r="T10" s="5"/>
      <c r="U10" s="5"/>
      <c r="V10" s="6"/>
      <c r="W10" s="6"/>
      <c r="X10" s="6"/>
      <c r="Y10" s="6"/>
      <c r="Z10" s="6"/>
      <c r="AA10" s="7"/>
      <c r="AB10" s="4"/>
      <c r="AC10" s="6"/>
      <c r="AD10" s="5"/>
      <c r="AE10" s="4"/>
      <c r="AF10" s="6"/>
      <c r="AG10" s="5"/>
      <c r="AH10" s="5"/>
      <c r="AI10" s="5"/>
      <c r="AJ10" s="5"/>
      <c r="AK10" s="6"/>
      <c r="AL10" s="6"/>
      <c r="AM10" s="6"/>
    </row>
    <row r="11" spans="1:39" s="28" customFormat="1" x14ac:dyDescent="0.2">
      <c r="A11" s="29"/>
      <c r="B11" s="29" t="s">
        <v>788</v>
      </c>
      <c r="C11" s="29"/>
      <c r="D11" s="29"/>
      <c r="E11" s="3"/>
      <c r="F11" s="1"/>
      <c r="G11" s="4"/>
      <c r="H11" s="4"/>
      <c r="I11" s="4"/>
      <c r="J11" s="4"/>
      <c r="K11" s="4"/>
      <c r="L11" s="1"/>
      <c r="M11" s="5"/>
      <c r="N11" s="5"/>
      <c r="O11" s="5"/>
      <c r="P11" s="5"/>
      <c r="Q11" s="5"/>
      <c r="R11" s="5"/>
      <c r="S11" s="4"/>
      <c r="T11" s="5"/>
      <c r="U11" s="5"/>
      <c r="V11" s="6"/>
      <c r="W11" s="6"/>
      <c r="X11" s="6"/>
      <c r="Y11" s="6"/>
      <c r="Z11" s="6"/>
      <c r="AA11" s="7"/>
      <c r="AB11" s="4"/>
      <c r="AC11" s="6"/>
      <c r="AD11" s="5"/>
      <c r="AE11" s="4"/>
      <c r="AF11" s="6"/>
      <c r="AG11" s="5"/>
      <c r="AH11" s="5"/>
      <c r="AI11" s="5"/>
      <c r="AJ11" s="5"/>
      <c r="AK11" s="6"/>
      <c r="AL11" s="6"/>
      <c r="AM11" s="6"/>
    </row>
    <row r="12" spans="1:39" s="28" customFormat="1" x14ac:dyDescent="0.2">
      <c r="A12" s="29"/>
      <c r="B12" s="29" t="s">
        <v>789</v>
      </c>
      <c r="C12" s="29"/>
      <c r="D12" s="29"/>
      <c r="E12" s="3"/>
      <c r="F12" s="1"/>
      <c r="G12" s="4"/>
      <c r="H12" s="4"/>
      <c r="I12" s="4"/>
      <c r="J12" s="4"/>
      <c r="K12" s="4"/>
      <c r="L12" s="1"/>
      <c r="M12" s="5"/>
      <c r="N12" s="5"/>
      <c r="O12" s="5"/>
      <c r="P12" s="5"/>
      <c r="Q12" s="5"/>
      <c r="R12" s="5"/>
      <c r="S12" s="4"/>
      <c r="T12" s="5"/>
      <c r="U12" s="5"/>
      <c r="V12" s="6"/>
      <c r="W12" s="6"/>
      <c r="X12" s="6"/>
      <c r="Y12" s="6"/>
      <c r="Z12" s="6"/>
      <c r="AA12" s="7"/>
      <c r="AB12" s="4"/>
      <c r="AC12" s="6"/>
      <c r="AD12" s="5"/>
      <c r="AE12" s="4"/>
      <c r="AF12" s="6"/>
      <c r="AG12" s="5"/>
      <c r="AH12" s="5"/>
      <c r="AI12" s="5"/>
      <c r="AJ12" s="5"/>
      <c r="AK12" s="6"/>
      <c r="AL12" s="6"/>
      <c r="AM12" s="6"/>
    </row>
    <row r="13" spans="1:39" s="28" customFormat="1" x14ac:dyDescent="0.2">
      <c r="A13" s="29"/>
      <c r="B13" s="29" t="s">
        <v>790</v>
      </c>
      <c r="C13" s="29"/>
      <c r="D13" s="29"/>
      <c r="E13" s="3"/>
      <c r="F13" s="1"/>
      <c r="G13" s="4"/>
      <c r="H13" s="4"/>
      <c r="I13" s="4"/>
      <c r="J13" s="4"/>
      <c r="K13" s="4"/>
      <c r="L13" s="1"/>
      <c r="M13" s="5"/>
      <c r="N13" s="5"/>
      <c r="O13" s="5"/>
      <c r="P13" s="5"/>
      <c r="Q13" s="5"/>
      <c r="R13" s="5"/>
      <c r="S13" s="4"/>
      <c r="T13" s="5"/>
      <c r="U13" s="5"/>
      <c r="V13" s="6"/>
      <c r="W13" s="6"/>
      <c r="X13" s="6"/>
      <c r="Y13" s="6"/>
      <c r="Z13" s="6"/>
      <c r="AA13" s="7"/>
      <c r="AB13" s="4"/>
      <c r="AC13" s="6"/>
      <c r="AD13" s="5"/>
      <c r="AE13" s="4"/>
      <c r="AF13" s="6"/>
      <c r="AG13" s="5"/>
      <c r="AH13" s="5"/>
      <c r="AI13" s="5"/>
      <c r="AJ13" s="5"/>
      <c r="AK13" s="6"/>
      <c r="AL13" s="6"/>
      <c r="AM13" s="6"/>
    </row>
    <row r="14" spans="1:39" s="28" customFormat="1" x14ac:dyDescent="0.2">
      <c r="A14" s="29"/>
      <c r="B14" s="29"/>
      <c r="C14" s="29"/>
      <c r="D14" s="29"/>
      <c r="E14" s="3"/>
      <c r="F14" s="1"/>
      <c r="G14" s="4"/>
      <c r="H14" s="4"/>
      <c r="I14" s="4"/>
      <c r="J14" s="4"/>
      <c r="K14" s="4"/>
      <c r="L14" s="1"/>
      <c r="M14" s="5"/>
      <c r="N14" s="5"/>
      <c r="O14" s="5"/>
      <c r="P14" s="5"/>
      <c r="Q14" s="5"/>
      <c r="R14" s="5"/>
      <c r="S14" s="4"/>
      <c r="T14" s="5"/>
      <c r="U14" s="5"/>
      <c r="V14" s="6"/>
      <c r="W14" s="6"/>
      <c r="X14" s="6"/>
      <c r="Y14" s="6"/>
      <c r="Z14" s="6"/>
      <c r="AA14" s="7"/>
      <c r="AB14" s="4"/>
      <c r="AC14" s="6"/>
      <c r="AD14" s="5"/>
      <c r="AE14" s="4"/>
      <c r="AF14" s="6"/>
      <c r="AG14" s="5"/>
      <c r="AH14" s="5"/>
      <c r="AI14" s="5"/>
      <c r="AJ14" s="5"/>
      <c r="AK14" s="6"/>
      <c r="AL14" s="6"/>
      <c r="AM14" s="6"/>
    </row>
    <row r="15" spans="1:39" s="28" customFormat="1" x14ac:dyDescent="0.2">
      <c r="A15" s="23" t="s">
        <v>791</v>
      </c>
      <c r="B15" s="29"/>
      <c r="C15" s="29"/>
      <c r="D15" s="29"/>
      <c r="E15" s="3"/>
      <c r="F15" s="3"/>
      <c r="G15" s="4"/>
      <c r="H15" s="4"/>
      <c r="I15" s="4"/>
      <c r="J15" s="4"/>
      <c r="K15" s="4"/>
      <c r="L15" s="1"/>
      <c r="M15" s="5"/>
      <c r="N15" s="5"/>
      <c r="O15" s="5"/>
      <c r="P15" s="5"/>
      <c r="Q15" s="5"/>
      <c r="R15" s="1"/>
      <c r="S15" s="4"/>
      <c r="T15" s="5"/>
      <c r="U15" s="5"/>
      <c r="V15" s="1"/>
      <c r="W15" s="6"/>
      <c r="X15" s="6"/>
      <c r="Y15" s="6"/>
      <c r="Z15" s="6"/>
      <c r="AA15" s="1"/>
      <c r="AB15" s="4"/>
      <c r="AC15" s="6"/>
      <c r="AD15" s="4"/>
      <c r="AE15" s="4"/>
      <c r="AF15" s="6"/>
      <c r="AG15" s="5"/>
      <c r="AH15" s="5"/>
      <c r="AI15" s="5"/>
      <c r="AJ15" s="5"/>
      <c r="AK15" s="6"/>
      <c r="AL15" s="6"/>
      <c r="AM15" s="6"/>
    </row>
    <row r="16" spans="1:39" s="2" customFormat="1" ht="40.9" customHeight="1" x14ac:dyDescent="0.2">
      <c r="A16" s="14"/>
      <c r="B16" s="14"/>
      <c r="C16" s="14"/>
      <c r="D16" s="15"/>
      <c r="E16" s="16"/>
      <c r="F16" s="33"/>
      <c r="G16" s="48" t="s">
        <v>792</v>
      </c>
      <c r="H16" s="48"/>
      <c r="I16" s="48"/>
      <c r="J16" s="48"/>
      <c r="K16" s="48"/>
      <c r="L16" s="33"/>
      <c r="M16" s="19"/>
      <c r="N16" s="38"/>
      <c r="O16" s="49" t="s">
        <v>793</v>
      </c>
      <c r="P16" s="49"/>
      <c r="Q16" s="49"/>
      <c r="R16" s="33"/>
      <c r="S16" s="50" t="s">
        <v>794</v>
      </c>
      <c r="T16" s="50"/>
      <c r="U16" s="50"/>
      <c r="V16" s="33"/>
      <c r="W16" s="51" t="s">
        <v>795</v>
      </c>
      <c r="X16" s="51"/>
      <c r="Y16" s="33"/>
      <c r="Z16" s="17"/>
      <c r="AA16" s="36"/>
      <c r="AB16" s="50" t="s">
        <v>796</v>
      </c>
      <c r="AC16" s="50"/>
      <c r="AD16" s="33"/>
      <c r="AE16" s="52" t="s">
        <v>797</v>
      </c>
      <c r="AF16" s="52"/>
      <c r="AG16" s="52"/>
      <c r="AH16" s="52"/>
      <c r="AI16" s="52"/>
      <c r="AJ16" s="52"/>
      <c r="AK16" s="52"/>
      <c r="AL16" s="52"/>
      <c r="AM16" s="52"/>
    </row>
    <row r="17" spans="1:39" s="2" customFormat="1" ht="63.75" x14ac:dyDescent="0.2">
      <c r="A17" s="10" t="s">
        <v>798</v>
      </c>
      <c r="B17" s="10" t="s">
        <v>799</v>
      </c>
      <c r="C17" s="10" t="s">
        <v>800</v>
      </c>
      <c r="D17" s="21" t="s">
        <v>801</v>
      </c>
      <c r="E17" s="11" t="s">
        <v>802</v>
      </c>
      <c r="F17" s="40"/>
      <c r="G17" s="12" t="s">
        <v>803</v>
      </c>
      <c r="H17" s="12" t="s">
        <v>804</v>
      </c>
      <c r="I17" s="12" t="s">
        <v>805</v>
      </c>
      <c r="J17" s="12" t="s">
        <v>806</v>
      </c>
      <c r="K17" s="12" t="s">
        <v>807</v>
      </c>
      <c r="L17" s="34"/>
      <c r="M17" s="13" t="s">
        <v>808</v>
      </c>
      <c r="N17" s="39"/>
      <c r="O17" s="13" t="s">
        <v>0</v>
      </c>
      <c r="P17" s="13" t="s">
        <v>1</v>
      </c>
      <c r="Q17" s="13" t="s">
        <v>2</v>
      </c>
      <c r="R17" s="34"/>
      <c r="S17" s="12" t="s">
        <v>3</v>
      </c>
      <c r="T17" s="13" t="s">
        <v>809</v>
      </c>
      <c r="U17" s="13" t="s">
        <v>810</v>
      </c>
      <c r="V17" s="34"/>
      <c r="W17" s="9" t="s">
        <v>811</v>
      </c>
      <c r="X17" s="9" t="s">
        <v>812</v>
      </c>
      <c r="Y17" s="34"/>
      <c r="Z17" s="9" t="s">
        <v>813</v>
      </c>
      <c r="AA17" s="37"/>
      <c r="AB17" s="12" t="s">
        <v>3</v>
      </c>
      <c r="AC17" s="9" t="s">
        <v>814</v>
      </c>
      <c r="AD17" s="34"/>
      <c r="AE17" s="12" t="s">
        <v>3</v>
      </c>
      <c r="AF17" s="9" t="s">
        <v>815</v>
      </c>
      <c r="AG17" s="13" t="s">
        <v>809</v>
      </c>
      <c r="AH17" s="13" t="s">
        <v>810</v>
      </c>
      <c r="AI17" s="13" t="s">
        <v>816</v>
      </c>
      <c r="AJ17" s="13" t="s">
        <v>817</v>
      </c>
      <c r="AK17" s="9" t="s">
        <v>811</v>
      </c>
      <c r="AL17" s="9" t="s">
        <v>812</v>
      </c>
      <c r="AM17" s="9" t="s">
        <v>818</v>
      </c>
    </row>
    <row r="18" spans="1:39" s="2" customFormat="1" x14ac:dyDescent="0.2">
      <c r="A18" s="14"/>
      <c r="B18" s="14"/>
      <c r="C18" s="14"/>
      <c r="D18" s="15"/>
      <c r="E18" s="16"/>
      <c r="F18" s="33"/>
      <c r="G18" s="18"/>
      <c r="H18" s="14"/>
      <c r="I18" s="14"/>
      <c r="J18" s="14"/>
      <c r="K18" s="14"/>
      <c r="L18" s="33"/>
      <c r="M18" s="19"/>
      <c r="N18" s="38"/>
      <c r="O18" s="19"/>
      <c r="P18" s="19"/>
      <c r="Q18" s="19"/>
      <c r="R18" s="33"/>
      <c r="S18" s="14"/>
      <c r="T18" s="19"/>
      <c r="U18" s="19"/>
      <c r="V18" s="33"/>
      <c r="W18" s="17"/>
      <c r="X18" s="17"/>
      <c r="Y18" s="33"/>
      <c r="Z18" s="17"/>
      <c r="AA18" s="33"/>
      <c r="AB18" s="14"/>
      <c r="AC18" s="14"/>
      <c r="AD18" s="33"/>
      <c r="AE18" s="14"/>
      <c r="AF18" s="14"/>
      <c r="AG18" s="19"/>
      <c r="AH18" s="19"/>
      <c r="AI18" s="19"/>
      <c r="AJ18" s="19"/>
      <c r="AK18" s="17"/>
      <c r="AL18" s="17"/>
      <c r="AM18" s="17"/>
    </row>
    <row r="19" spans="1:39" s="2" customFormat="1" x14ac:dyDescent="0.2">
      <c r="A19" s="14" t="s">
        <v>4</v>
      </c>
      <c r="B19" s="14" t="s">
        <v>5</v>
      </c>
      <c r="C19" s="14" t="s">
        <v>6</v>
      </c>
      <c r="D19" s="15" t="s">
        <v>7</v>
      </c>
      <c r="E19" s="16">
        <v>625.5</v>
      </c>
      <c r="F19" s="33"/>
      <c r="G19" s="18">
        <v>44</v>
      </c>
      <c r="H19" s="14">
        <v>8</v>
      </c>
      <c r="I19" s="14">
        <v>0</v>
      </c>
      <c r="J19" s="14">
        <v>1</v>
      </c>
      <c r="K19" s="14">
        <v>0</v>
      </c>
      <c r="L19" s="33"/>
      <c r="M19" s="19">
        <v>51853.522727272728</v>
      </c>
      <c r="N19" s="38"/>
      <c r="O19" s="19">
        <v>53314.11363636364</v>
      </c>
      <c r="P19" s="19">
        <v>34375</v>
      </c>
      <c r="Q19" s="19">
        <v>63612</v>
      </c>
      <c r="R19" s="33"/>
      <c r="S19" s="14">
        <v>1</v>
      </c>
      <c r="T19" s="19">
        <v>34375</v>
      </c>
      <c r="U19" s="19">
        <v>34375</v>
      </c>
      <c r="V19" s="33"/>
      <c r="W19" s="17">
        <v>15.681818181818182</v>
      </c>
      <c r="X19" s="17">
        <v>12.136363636363637</v>
      </c>
      <c r="Y19" s="33"/>
      <c r="Z19" s="17">
        <v>43.977272727272727</v>
      </c>
      <c r="AA19" s="33"/>
      <c r="AB19" s="14">
        <v>6</v>
      </c>
      <c r="AC19" s="30">
        <f>(AB19/G19)</f>
        <v>0.13636363636363635</v>
      </c>
      <c r="AD19" s="33"/>
      <c r="AE19" s="14">
        <v>37</v>
      </c>
      <c r="AF19" s="30">
        <f>AE19/G19</f>
        <v>0.84090909090909094</v>
      </c>
      <c r="AG19" s="19">
        <v>51742.405405405407</v>
      </c>
      <c r="AH19" s="19">
        <v>52449.54054054054</v>
      </c>
      <c r="AI19" s="19">
        <v>34375</v>
      </c>
      <c r="AJ19" s="19">
        <v>62325</v>
      </c>
      <c r="AK19" s="17">
        <v>15.756756756756756</v>
      </c>
      <c r="AL19" s="17">
        <v>12.081081081081081</v>
      </c>
      <c r="AM19" s="17">
        <v>43.648648648648646</v>
      </c>
    </row>
    <row r="20" spans="1:39" s="2" customFormat="1" x14ac:dyDescent="0.2">
      <c r="A20" s="14" t="s">
        <v>8</v>
      </c>
      <c r="B20" s="14" t="s">
        <v>9</v>
      </c>
      <c r="C20" s="14" t="s">
        <v>10</v>
      </c>
      <c r="D20" s="15" t="s">
        <v>11</v>
      </c>
      <c r="E20" s="16">
        <v>308.89999999999998</v>
      </c>
      <c r="F20" s="33"/>
      <c r="G20" s="18">
        <v>27</v>
      </c>
      <c r="H20" s="14">
        <v>5</v>
      </c>
      <c r="I20" s="14">
        <v>0</v>
      </c>
      <c r="J20" s="14">
        <v>6</v>
      </c>
      <c r="K20" s="14">
        <v>4</v>
      </c>
      <c r="L20" s="33"/>
      <c r="M20" s="19">
        <v>41548.814814814818</v>
      </c>
      <c r="N20" s="38"/>
      <c r="O20" s="19">
        <v>43668</v>
      </c>
      <c r="P20" s="19">
        <v>30645</v>
      </c>
      <c r="Q20" s="19">
        <v>59610</v>
      </c>
      <c r="R20" s="33"/>
      <c r="S20" s="14">
        <v>0</v>
      </c>
      <c r="T20" s="19">
        <v>0</v>
      </c>
      <c r="U20" s="19">
        <v>0</v>
      </c>
      <c r="V20" s="33"/>
      <c r="W20" s="17">
        <v>14.518518518518519</v>
      </c>
      <c r="X20" s="17">
        <v>11.888888888888889</v>
      </c>
      <c r="Y20" s="33"/>
      <c r="Z20" s="17">
        <v>42.037037037037038</v>
      </c>
      <c r="AA20" s="33"/>
      <c r="AB20" s="14">
        <v>4</v>
      </c>
      <c r="AC20" s="30">
        <f t="shared" ref="AC20:AC83" si="0">(AB20/G20)</f>
        <v>0.14814814814814814</v>
      </c>
      <c r="AD20" s="33"/>
      <c r="AE20" s="14">
        <v>20</v>
      </c>
      <c r="AF20" s="30">
        <f t="shared" ref="AF20:AF83" si="1">AE20/G20</f>
        <v>0.7407407407407407</v>
      </c>
      <c r="AG20" s="19">
        <v>42146.400000000001</v>
      </c>
      <c r="AH20" s="19">
        <v>43228.25</v>
      </c>
      <c r="AI20" s="19">
        <v>30645</v>
      </c>
      <c r="AJ20" s="19">
        <v>55997</v>
      </c>
      <c r="AK20" s="17">
        <v>14.9</v>
      </c>
      <c r="AL20" s="17">
        <v>13.15</v>
      </c>
      <c r="AM20" s="17">
        <v>42.05</v>
      </c>
    </row>
    <row r="21" spans="1:39" s="2" customFormat="1" x14ac:dyDescent="0.2">
      <c r="A21" s="14" t="s">
        <v>12</v>
      </c>
      <c r="B21" s="14" t="s">
        <v>9</v>
      </c>
      <c r="C21" s="14" t="s">
        <v>13</v>
      </c>
      <c r="D21" s="15" t="s">
        <v>14</v>
      </c>
      <c r="E21" s="16">
        <v>1569.1</v>
      </c>
      <c r="F21" s="33"/>
      <c r="G21" s="18">
        <v>120</v>
      </c>
      <c r="H21" s="14">
        <v>2</v>
      </c>
      <c r="I21" s="14">
        <v>4</v>
      </c>
      <c r="J21" s="14">
        <v>0</v>
      </c>
      <c r="K21" s="14">
        <v>0</v>
      </c>
      <c r="L21" s="33"/>
      <c r="M21" s="19">
        <v>49730.833333333336</v>
      </c>
      <c r="N21" s="38"/>
      <c r="O21" s="19">
        <v>51322.175000000003</v>
      </c>
      <c r="P21" s="19">
        <v>40914</v>
      </c>
      <c r="Q21" s="19">
        <v>68581</v>
      </c>
      <c r="R21" s="33"/>
      <c r="S21" s="14">
        <v>7</v>
      </c>
      <c r="T21" s="19">
        <v>41666</v>
      </c>
      <c r="U21" s="19">
        <v>42753.285714285717</v>
      </c>
      <c r="V21" s="33"/>
      <c r="W21" s="17">
        <v>10.991666666666667</v>
      </c>
      <c r="X21" s="17">
        <v>8.1666666666666661</v>
      </c>
      <c r="Y21" s="33"/>
      <c r="Z21" s="17">
        <v>36.591666666666669</v>
      </c>
      <c r="AA21" s="33"/>
      <c r="AB21" s="14">
        <v>38</v>
      </c>
      <c r="AC21" s="30">
        <f t="shared" si="0"/>
        <v>0.31666666666666665</v>
      </c>
      <c r="AD21" s="33"/>
      <c r="AE21" s="14">
        <v>83</v>
      </c>
      <c r="AF21" s="30">
        <f t="shared" si="1"/>
        <v>0.69166666666666665</v>
      </c>
      <c r="AG21" s="19">
        <v>49482.216867469877</v>
      </c>
      <c r="AH21" s="19">
        <v>50186.566265060239</v>
      </c>
      <c r="AI21" s="19">
        <v>40914</v>
      </c>
      <c r="AJ21" s="19">
        <v>66108</v>
      </c>
      <c r="AK21" s="17">
        <v>10.795180722891565</v>
      </c>
      <c r="AL21" s="17">
        <v>7.831325301204819</v>
      </c>
      <c r="AM21" s="17">
        <v>36.69879518072289</v>
      </c>
    </row>
    <row r="22" spans="1:39" s="2" customFormat="1" x14ac:dyDescent="0.2">
      <c r="A22" s="14" t="s">
        <v>15</v>
      </c>
      <c r="B22" s="14" t="s">
        <v>16</v>
      </c>
      <c r="C22" s="14" t="s">
        <v>17</v>
      </c>
      <c r="D22" s="15" t="s">
        <v>18</v>
      </c>
      <c r="E22" s="16">
        <v>516</v>
      </c>
      <c r="F22" s="33"/>
      <c r="G22" s="18">
        <v>44</v>
      </c>
      <c r="H22" s="14">
        <v>3</v>
      </c>
      <c r="I22" s="14">
        <v>0</v>
      </c>
      <c r="J22" s="14">
        <v>0</v>
      </c>
      <c r="K22" s="14">
        <v>0</v>
      </c>
      <c r="L22" s="33"/>
      <c r="M22" s="19">
        <v>50980.181818181816</v>
      </c>
      <c r="N22" s="38"/>
      <c r="O22" s="19">
        <v>53569.5</v>
      </c>
      <c r="P22" s="19">
        <v>36926</v>
      </c>
      <c r="Q22" s="19">
        <v>79241</v>
      </c>
      <c r="R22" s="33"/>
      <c r="S22" s="14">
        <v>0</v>
      </c>
      <c r="T22" s="19">
        <v>0</v>
      </c>
      <c r="U22" s="19">
        <v>0</v>
      </c>
      <c r="V22" s="33"/>
      <c r="W22" s="17">
        <v>16.863636363636363</v>
      </c>
      <c r="X22" s="17">
        <v>13.772727272727273</v>
      </c>
      <c r="Y22" s="33"/>
      <c r="Z22" s="17">
        <v>43.25</v>
      </c>
      <c r="AA22" s="33"/>
      <c r="AB22" s="14">
        <v>5</v>
      </c>
      <c r="AC22" s="30">
        <f t="shared" si="0"/>
        <v>0.11363636363636363</v>
      </c>
      <c r="AD22" s="33"/>
      <c r="AE22" s="14">
        <v>36</v>
      </c>
      <c r="AF22" s="30">
        <f t="shared" si="1"/>
        <v>0.81818181818181823</v>
      </c>
      <c r="AG22" s="19">
        <v>51105.388888888891</v>
      </c>
      <c r="AH22" s="19">
        <v>52170.805555555555</v>
      </c>
      <c r="AI22" s="19">
        <v>36926</v>
      </c>
      <c r="AJ22" s="19">
        <v>75412</v>
      </c>
      <c r="AK22" s="17">
        <v>17.194444444444443</v>
      </c>
      <c r="AL22" s="17">
        <v>14.111111111111111</v>
      </c>
      <c r="AM22" s="17">
        <v>43.777777777777779</v>
      </c>
    </row>
    <row r="23" spans="1:39" s="2" customFormat="1" x14ac:dyDescent="0.2">
      <c r="A23" s="14" t="s">
        <v>9</v>
      </c>
      <c r="B23" s="14" t="s">
        <v>19</v>
      </c>
      <c r="C23" s="14" t="s">
        <v>20</v>
      </c>
      <c r="D23" s="15" t="s">
        <v>21</v>
      </c>
      <c r="E23" s="16">
        <v>202</v>
      </c>
      <c r="F23" s="33"/>
      <c r="G23" s="18">
        <v>11</v>
      </c>
      <c r="H23" s="14">
        <v>2</v>
      </c>
      <c r="I23" s="14">
        <v>0</v>
      </c>
      <c r="J23" s="14">
        <v>1</v>
      </c>
      <c r="K23" s="14">
        <v>0</v>
      </c>
      <c r="L23" s="33"/>
      <c r="M23" s="19">
        <v>42240.181818181816</v>
      </c>
      <c r="N23" s="38"/>
      <c r="O23" s="19">
        <v>42240.181818181816</v>
      </c>
      <c r="P23" s="19">
        <v>32217</v>
      </c>
      <c r="Q23" s="19">
        <v>55118</v>
      </c>
      <c r="R23" s="33"/>
      <c r="S23" s="14">
        <v>1</v>
      </c>
      <c r="T23" s="19">
        <v>32217</v>
      </c>
      <c r="U23" s="19">
        <v>32217</v>
      </c>
      <c r="V23" s="33"/>
      <c r="W23" s="17">
        <v>11.818181818181818</v>
      </c>
      <c r="X23" s="17">
        <v>10.454545454545455</v>
      </c>
      <c r="Y23" s="33"/>
      <c r="Z23" s="17">
        <v>35.909090909090907</v>
      </c>
      <c r="AA23" s="33"/>
      <c r="AB23" s="14">
        <v>1</v>
      </c>
      <c r="AC23" s="30">
        <f t="shared" si="0"/>
        <v>9.0909090909090912E-2</v>
      </c>
      <c r="AD23" s="33"/>
      <c r="AE23" s="14">
        <v>11</v>
      </c>
      <c r="AF23" s="30">
        <f t="shared" si="1"/>
        <v>1</v>
      </c>
      <c r="AG23" s="19">
        <v>42240.181818181816</v>
      </c>
      <c r="AH23" s="19">
        <v>42240.181818181816</v>
      </c>
      <c r="AI23" s="19">
        <v>32217</v>
      </c>
      <c r="AJ23" s="19">
        <v>55118</v>
      </c>
      <c r="AK23" s="17">
        <v>11.818181818181818</v>
      </c>
      <c r="AL23" s="17">
        <v>10.454545454545455</v>
      </c>
      <c r="AM23" s="17">
        <v>35.909090909090907</v>
      </c>
    </row>
    <row r="24" spans="1:39" s="2" customFormat="1" x14ac:dyDescent="0.2">
      <c r="A24" s="14" t="s">
        <v>22</v>
      </c>
      <c r="B24" s="14" t="s">
        <v>23</v>
      </c>
      <c r="C24" s="14" t="s">
        <v>24</v>
      </c>
      <c r="D24" s="15" t="s">
        <v>25</v>
      </c>
      <c r="E24" s="16">
        <v>1206.9000000000001</v>
      </c>
      <c r="F24" s="33"/>
      <c r="G24" s="18">
        <v>80</v>
      </c>
      <c r="H24" s="14">
        <v>3</v>
      </c>
      <c r="I24" s="14">
        <v>0</v>
      </c>
      <c r="J24" s="14">
        <v>0</v>
      </c>
      <c r="K24" s="14">
        <v>0</v>
      </c>
      <c r="L24" s="33"/>
      <c r="M24" s="19">
        <v>52860.175000000003</v>
      </c>
      <c r="N24" s="38"/>
      <c r="O24" s="19">
        <v>55492.737500000003</v>
      </c>
      <c r="P24" s="19">
        <v>37611</v>
      </c>
      <c r="Q24" s="19">
        <v>91474</v>
      </c>
      <c r="R24" s="33"/>
      <c r="S24" s="14">
        <v>1</v>
      </c>
      <c r="T24" s="19">
        <v>36611</v>
      </c>
      <c r="U24" s="19">
        <v>37611</v>
      </c>
      <c r="V24" s="33"/>
      <c r="W24" s="17">
        <v>16.5625</v>
      </c>
      <c r="X24" s="17">
        <v>13.487500000000001</v>
      </c>
      <c r="Y24" s="33"/>
      <c r="Z24" s="17">
        <v>42.362499999999997</v>
      </c>
      <c r="AA24" s="33"/>
      <c r="AB24" s="14">
        <v>18</v>
      </c>
      <c r="AC24" s="30">
        <f t="shared" si="0"/>
        <v>0.22500000000000001</v>
      </c>
      <c r="AD24" s="33"/>
      <c r="AE24" s="14">
        <v>39</v>
      </c>
      <c r="AF24" s="30">
        <f t="shared" si="1"/>
        <v>0.48749999999999999</v>
      </c>
      <c r="AG24" s="19">
        <v>56059.051282051281</v>
      </c>
      <c r="AH24" s="19">
        <v>56951.48717948718</v>
      </c>
      <c r="AI24" s="19">
        <v>42257</v>
      </c>
      <c r="AJ24" s="19">
        <v>91474</v>
      </c>
      <c r="AK24" s="17">
        <v>20.051282051282051</v>
      </c>
      <c r="AL24" s="17">
        <v>17.025641025641026</v>
      </c>
      <c r="AM24" s="17">
        <v>45.641025641025642</v>
      </c>
    </row>
    <row r="25" spans="1:39" s="2" customFormat="1" x14ac:dyDescent="0.2">
      <c r="A25" s="14" t="s">
        <v>26</v>
      </c>
      <c r="B25" s="14" t="s">
        <v>27</v>
      </c>
      <c r="C25" s="14" t="s">
        <v>28</v>
      </c>
      <c r="D25" s="15" t="s">
        <v>29</v>
      </c>
      <c r="E25" s="16">
        <v>516.4</v>
      </c>
      <c r="F25" s="33"/>
      <c r="G25" s="18">
        <v>40</v>
      </c>
      <c r="H25" s="14">
        <v>6</v>
      </c>
      <c r="I25" s="14">
        <v>0</v>
      </c>
      <c r="J25" s="14">
        <v>0</v>
      </c>
      <c r="K25" s="14">
        <v>0</v>
      </c>
      <c r="L25" s="33"/>
      <c r="M25" s="19">
        <v>51478.474999999999</v>
      </c>
      <c r="N25" s="38"/>
      <c r="O25" s="19">
        <v>53828</v>
      </c>
      <c r="P25" s="19">
        <v>39655</v>
      </c>
      <c r="Q25" s="19">
        <v>99302</v>
      </c>
      <c r="R25" s="33"/>
      <c r="S25" s="14">
        <v>2</v>
      </c>
      <c r="T25" s="19">
        <v>39655</v>
      </c>
      <c r="U25" s="19">
        <v>41712</v>
      </c>
      <c r="V25" s="33"/>
      <c r="W25" s="17">
        <v>13.475</v>
      </c>
      <c r="X25" s="17">
        <v>10.3</v>
      </c>
      <c r="Y25" s="33"/>
      <c r="Z25" s="17">
        <v>38.424999999999997</v>
      </c>
      <c r="AA25" s="33"/>
      <c r="AB25" s="14">
        <v>15</v>
      </c>
      <c r="AC25" s="30">
        <f t="shared" si="0"/>
        <v>0.375</v>
      </c>
      <c r="AD25" s="33"/>
      <c r="AE25" s="14">
        <v>30</v>
      </c>
      <c r="AF25" s="30">
        <f t="shared" si="1"/>
        <v>0.75</v>
      </c>
      <c r="AG25" s="19">
        <v>51921.366666666669</v>
      </c>
      <c r="AH25" s="19">
        <v>52874.333333333336</v>
      </c>
      <c r="AI25" s="19">
        <v>39655</v>
      </c>
      <c r="AJ25" s="19">
        <v>71989</v>
      </c>
      <c r="AK25" s="17">
        <v>14.633333333333333</v>
      </c>
      <c r="AL25" s="17">
        <v>11.666666666666666</v>
      </c>
      <c r="AM25" s="17">
        <v>39.266666666666666</v>
      </c>
    </row>
    <row r="26" spans="1:39" s="2" customFormat="1" x14ac:dyDescent="0.2">
      <c r="A26" s="14" t="s">
        <v>4</v>
      </c>
      <c r="B26" s="14" t="s">
        <v>5</v>
      </c>
      <c r="C26" s="14" t="s">
        <v>30</v>
      </c>
      <c r="D26" s="15" t="s">
        <v>31</v>
      </c>
      <c r="E26" s="16">
        <v>257.5</v>
      </c>
      <c r="F26" s="33"/>
      <c r="G26" s="18">
        <v>19</v>
      </c>
      <c r="H26" s="14">
        <v>4</v>
      </c>
      <c r="I26" s="14">
        <v>0</v>
      </c>
      <c r="J26" s="14">
        <v>4</v>
      </c>
      <c r="K26" s="14">
        <v>1</v>
      </c>
      <c r="L26" s="33"/>
      <c r="M26" s="19">
        <v>45044.368421052633</v>
      </c>
      <c r="N26" s="38"/>
      <c r="O26" s="19">
        <v>47007.947368421053</v>
      </c>
      <c r="P26" s="19">
        <v>35075</v>
      </c>
      <c r="Q26" s="19">
        <v>63123</v>
      </c>
      <c r="R26" s="33"/>
      <c r="S26" s="14">
        <v>1</v>
      </c>
      <c r="T26" s="19">
        <v>35075</v>
      </c>
      <c r="U26" s="19">
        <v>35075</v>
      </c>
      <c r="V26" s="33"/>
      <c r="W26" s="17">
        <v>12.315789473684211</v>
      </c>
      <c r="X26" s="17">
        <v>9.4210526315789469</v>
      </c>
      <c r="Y26" s="33"/>
      <c r="Z26" s="17">
        <v>44.578947368421055</v>
      </c>
      <c r="AA26" s="33"/>
      <c r="AB26" s="14">
        <v>2</v>
      </c>
      <c r="AC26" s="30">
        <f t="shared" si="0"/>
        <v>0.10526315789473684</v>
      </c>
      <c r="AD26" s="33"/>
      <c r="AE26" s="14">
        <v>9</v>
      </c>
      <c r="AF26" s="30">
        <f t="shared" si="1"/>
        <v>0.47368421052631576</v>
      </c>
      <c r="AG26" s="19">
        <v>41279.777777777781</v>
      </c>
      <c r="AH26" s="19">
        <v>41597.333333333336</v>
      </c>
      <c r="AI26" s="19">
        <v>35075</v>
      </c>
      <c r="AJ26" s="19">
        <v>63123</v>
      </c>
      <c r="AK26" s="17">
        <v>9.5555555555555554</v>
      </c>
      <c r="AL26" s="17">
        <v>7.8888888888888893</v>
      </c>
      <c r="AM26" s="17">
        <v>40.333333333333336</v>
      </c>
    </row>
    <row r="27" spans="1:39" s="2" customFormat="1" x14ac:dyDescent="0.2">
      <c r="A27" s="14" t="s">
        <v>32</v>
      </c>
      <c r="B27" s="14" t="s">
        <v>19</v>
      </c>
      <c r="C27" s="14" t="s">
        <v>33</v>
      </c>
      <c r="D27" s="15" t="s">
        <v>34</v>
      </c>
      <c r="E27" s="16">
        <v>1323.4</v>
      </c>
      <c r="F27" s="33"/>
      <c r="G27" s="18">
        <v>96</v>
      </c>
      <c r="H27" s="14">
        <v>1</v>
      </c>
      <c r="I27" s="14">
        <v>0</v>
      </c>
      <c r="J27" s="14">
        <v>1</v>
      </c>
      <c r="K27" s="14">
        <v>1</v>
      </c>
      <c r="L27" s="33"/>
      <c r="M27" s="19">
        <v>55908.927083333336</v>
      </c>
      <c r="N27" s="38"/>
      <c r="O27" s="19">
        <v>59144.385416666664</v>
      </c>
      <c r="P27" s="19">
        <v>34633</v>
      </c>
      <c r="Q27" s="19">
        <v>85186</v>
      </c>
      <c r="R27" s="33"/>
      <c r="S27" s="14">
        <v>5</v>
      </c>
      <c r="T27" s="19">
        <v>35333.199999999997</v>
      </c>
      <c r="U27" s="19">
        <v>35672</v>
      </c>
      <c r="V27" s="33"/>
      <c r="W27" s="17">
        <v>16.572916666666668</v>
      </c>
      <c r="X27" s="17">
        <v>10.53125</v>
      </c>
      <c r="Y27" s="33"/>
      <c r="Z27" s="17">
        <v>41.9375</v>
      </c>
      <c r="AA27" s="33"/>
      <c r="AB27" s="14">
        <v>30</v>
      </c>
      <c r="AC27" s="30">
        <f t="shared" si="0"/>
        <v>0.3125</v>
      </c>
      <c r="AD27" s="33"/>
      <c r="AE27" s="14">
        <v>74</v>
      </c>
      <c r="AF27" s="30">
        <f t="shared" si="1"/>
        <v>0.77083333333333337</v>
      </c>
      <c r="AG27" s="19">
        <v>55175.7027027027</v>
      </c>
      <c r="AH27" s="19">
        <v>57091.364864864867</v>
      </c>
      <c r="AI27" s="19">
        <v>34633</v>
      </c>
      <c r="AJ27" s="19">
        <v>85186</v>
      </c>
      <c r="AK27" s="17">
        <v>15.702702702702704</v>
      </c>
      <c r="AL27" s="17">
        <v>9.6081081081081088</v>
      </c>
      <c r="AM27" s="17">
        <v>41.554054054054056</v>
      </c>
    </row>
    <row r="28" spans="1:39" s="2" customFormat="1" x14ac:dyDescent="0.2">
      <c r="A28" s="14" t="s">
        <v>35</v>
      </c>
      <c r="B28" s="14" t="s">
        <v>36</v>
      </c>
      <c r="C28" s="14" t="s">
        <v>37</v>
      </c>
      <c r="D28" s="15" t="s">
        <v>38</v>
      </c>
      <c r="E28" s="16">
        <v>1135.0999999999999</v>
      </c>
      <c r="F28" s="33"/>
      <c r="G28" s="18">
        <v>73</v>
      </c>
      <c r="H28" s="14">
        <v>3</v>
      </c>
      <c r="I28" s="14">
        <v>0</v>
      </c>
      <c r="J28" s="14">
        <v>1</v>
      </c>
      <c r="K28" s="14">
        <v>0</v>
      </c>
      <c r="L28" s="33"/>
      <c r="M28" s="19">
        <v>52731.726027397257</v>
      </c>
      <c r="N28" s="38"/>
      <c r="O28" s="19">
        <v>54697.342465753427</v>
      </c>
      <c r="P28" s="19">
        <v>31705</v>
      </c>
      <c r="Q28" s="19">
        <v>71500</v>
      </c>
      <c r="R28" s="33"/>
      <c r="S28" s="14">
        <v>2</v>
      </c>
      <c r="T28" s="19">
        <v>31705</v>
      </c>
      <c r="U28" s="19">
        <v>32651</v>
      </c>
      <c r="V28" s="33"/>
      <c r="W28" s="17">
        <v>16.671232876712327</v>
      </c>
      <c r="X28" s="17">
        <v>13.616438356164384</v>
      </c>
      <c r="Y28" s="33"/>
      <c r="Z28" s="17">
        <v>43.534246575342465</v>
      </c>
      <c r="AA28" s="33"/>
      <c r="AB28" s="14">
        <v>17</v>
      </c>
      <c r="AC28" s="30">
        <f t="shared" si="0"/>
        <v>0.23287671232876711</v>
      </c>
      <c r="AD28" s="33"/>
      <c r="AE28" s="14">
        <v>52</v>
      </c>
      <c r="AF28" s="30">
        <f t="shared" si="1"/>
        <v>0.71232876712328763</v>
      </c>
      <c r="AG28" s="19">
        <v>53386.288461538461</v>
      </c>
      <c r="AH28" s="19">
        <v>54087.846153846156</v>
      </c>
      <c r="AI28" s="19">
        <v>31705</v>
      </c>
      <c r="AJ28" s="19">
        <v>68369</v>
      </c>
      <c r="AK28" s="17">
        <v>17.557692307692307</v>
      </c>
      <c r="AL28" s="17">
        <v>14.75</v>
      </c>
      <c r="AM28" s="17">
        <v>44.75</v>
      </c>
    </row>
    <row r="29" spans="1:39" s="2" customFormat="1" x14ac:dyDescent="0.2">
      <c r="A29" s="14" t="s">
        <v>16</v>
      </c>
      <c r="B29" s="14" t="s">
        <v>5</v>
      </c>
      <c r="C29" s="14" t="s">
        <v>39</v>
      </c>
      <c r="D29" s="15" t="s">
        <v>40</v>
      </c>
      <c r="E29" s="16">
        <v>602</v>
      </c>
      <c r="F29" s="33"/>
      <c r="G29" s="18">
        <v>50</v>
      </c>
      <c r="H29" s="14">
        <v>1</v>
      </c>
      <c r="I29" s="14">
        <v>0</v>
      </c>
      <c r="J29" s="14">
        <v>1</v>
      </c>
      <c r="K29" s="14">
        <v>0</v>
      </c>
      <c r="L29" s="33"/>
      <c r="M29" s="19">
        <v>50447</v>
      </c>
      <c r="N29" s="38"/>
      <c r="O29" s="19">
        <v>52413.5</v>
      </c>
      <c r="P29" s="19">
        <v>38380</v>
      </c>
      <c r="Q29" s="19">
        <v>77194</v>
      </c>
      <c r="R29" s="33"/>
      <c r="S29" s="14">
        <v>2</v>
      </c>
      <c r="T29" s="19">
        <v>42529</v>
      </c>
      <c r="U29" s="19">
        <v>43303</v>
      </c>
      <c r="V29" s="33"/>
      <c r="W29" s="17">
        <v>15.54</v>
      </c>
      <c r="X29" s="17">
        <v>12.18</v>
      </c>
      <c r="Y29" s="33"/>
      <c r="Z29" s="17">
        <v>43.42</v>
      </c>
      <c r="AA29" s="33"/>
      <c r="AB29" s="14">
        <v>1</v>
      </c>
      <c r="AC29" s="30">
        <f t="shared" si="0"/>
        <v>0.02</v>
      </c>
      <c r="AD29" s="33"/>
      <c r="AE29" s="14">
        <v>34</v>
      </c>
      <c r="AF29" s="30">
        <f t="shared" si="1"/>
        <v>0.68</v>
      </c>
      <c r="AG29" s="19">
        <v>51888.588235294119</v>
      </c>
      <c r="AH29" s="19">
        <v>52764.76470588235</v>
      </c>
      <c r="AI29" s="19">
        <v>38380</v>
      </c>
      <c r="AJ29" s="19">
        <v>62875</v>
      </c>
      <c r="AK29" s="17">
        <v>17.058823529411764</v>
      </c>
      <c r="AL29" s="17">
        <v>13.441176470588236</v>
      </c>
      <c r="AM29" s="17">
        <v>45.794117647058826</v>
      </c>
    </row>
    <row r="30" spans="1:39" s="2" customFormat="1" x14ac:dyDescent="0.2">
      <c r="A30" s="14" t="s">
        <v>9</v>
      </c>
      <c r="B30" s="14" t="s">
        <v>19</v>
      </c>
      <c r="C30" s="14" t="s">
        <v>41</v>
      </c>
      <c r="D30" s="15" t="s">
        <v>42</v>
      </c>
      <c r="E30" s="16">
        <v>533.9</v>
      </c>
      <c r="F30" s="33"/>
      <c r="G30" s="18">
        <v>41</v>
      </c>
      <c r="H30" s="14">
        <v>1</v>
      </c>
      <c r="I30" s="14">
        <v>0</v>
      </c>
      <c r="J30" s="14">
        <v>11</v>
      </c>
      <c r="K30" s="14">
        <v>7</v>
      </c>
      <c r="L30" s="33"/>
      <c r="M30" s="19">
        <v>50317.853658536587</v>
      </c>
      <c r="N30" s="38"/>
      <c r="O30" s="19">
        <v>51361.902439024387</v>
      </c>
      <c r="P30" s="19">
        <v>35315</v>
      </c>
      <c r="Q30" s="19">
        <v>66484</v>
      </c>
      <c r="R30" s="33"/>
      <c r="S30" s="14">
        <v>1</v>
      </c>
      <c r="T30" s="19">
        <v>35315</v>
      </c>
      <c r="U30" s="19">
        <v>35315</v>
      </c>
      <c r="V30" s="33"/>
      <c r="W30" s="17">
        <v>14.902439024390244</v>
      </c>
      <c r="X30" s="17">
        <v>11.951219512195122</v>
      </c>
      <c r="Y30" s="33"/>
      <c r="Z30" s="17">
        <v>43.341463414634148</v>
      </c>
      <c r="AA30" s="33"/>
      <c r="AB30" s="14">
        <v>7</v>
      </c>
      <c r="AC30" s="30">
        <f t="shared" si="0"/>
        <v>0.17073170731707318</v>
      </c>
      <c r="AD30" s="33"/>
      <c r="AE30" s="14">
        <v>32</v>
      </c>
      <c r="AF30" s="30">
        <f t="shared" si="1"/>
        <v>0.78048780487804881</v>
      </c>
      <c r="AG30" s="19">
        <v>49700.875</v>
      </c>
      <c r="AH30" s="19">
        <v>50169.8125</v>
      </c>
      <c r="AI30" s="19">
        <v>35315</v>
      </c>
      <c r="AJ30" s="19">
        <v>66484</v>
      </c>
      <c r="AK30" s="17">
        <v>14.03125</v>
      </c>
      <c r="AL30" s="17">
        <v>10.53125</v>
      </c>
      <c r="AM30" s="17">
        <v>43.34375</v>
      </c>
    </row>
    <row r="31" spans="1:39" s="2" customFormat="1" x14ac:dyDescent="0.2">
      <c r="A31" s="14" t="s">
        <v>43</v>
      </c>
      <c r="B31" s="14" t="s">
        <v>9</v>
      </c>
      <c r="C31" s="14" t="s">
        <v>44</v>
      </c>
      <c r="D31" s="15" t="s">
        <v>45</v>
      </c>
      <c r="E31" s="16">
        <v>4181.2</v>
      </c>
      <c r="F31" s="33"/>
      <c r="G31" s="18">
        <v>286</v>
      </c>
      <c r="H31" s="14">
        <v>27</v>
      </c>
      <c r="I31" s="14">
        <v>5</v>
      </c>
      <c r="J31" s="14">
        <v>0</v>
      </c>
      <c r="K31" s="14">
        <v>0</v>
      </c>
      <c r="L31" s="33"/>
      <c r="M31" s="19">
        <v>55165.6013986014</v>
      </c>
      <c r="N31" s="38"/>
      <c r="O31" s="19">
        <v>66552.555944055945</v>
      </c>
      <c r="P31" s="19">
        <v>45088</v>
      </c>
      <c r="Q31" s="19">
        <v>92640</v>
      </c>
      <c r="R31" s="33"/>
      <c r="S31" s="14">
        <v>4</v>
      </c>
      <c r="T31" s="19">
        <v>38083.75</v>
      </c>
      <c r="U31" s="19">
        <v>49009.75</v>
      </c>
      <c r="V31" s="33"/>
      <c r="W31" s="17">
        <v>13.433566433566433</v>
      </c>
      <c r="X31" s="17">
        <v>10.272727272727273</v>
      </c>
      <c r="Y31" s="33"/>
      <c r="Z31" s="17">
        <v>41.916083916083913</v>
      </c>
      <c r="AA31" s="33"/>
      <c r="AB31" s="14">
        <v>134</v>
      </c>
      <c r="AC31" s="30">
        <f t="shared" si="0"/>
        <v>0.46853146853146854</v>
      </c>
      <c r="AD31" s="33"/>
      <c r="AE31" s="14">
        <v>229</v>
      </c>
      <c r="AF31" s="30">
        <f t="shared" si="1"/>
        <v>0.80069930069930073</v>
      </c>
      <c r="AG31" s="19">
        <v>55223.89519650655</v>
      </c>
      <c r="AH31" s="19">
        <v>65588.205240174677</v>
      </c>
      <c r="AI31" s="19">
        <v>45088</v>
      </c>
      <c r="AJ31" s="19">
        <v>86672</v>
      </c>
      <c r="AK31" s="17">
        <v>13.445414847161572</v>
      </c>
      <c r="AL31" s="17">
        <v>9.9781659388646293</v>
      </c>
      <c r="AM31" s="17">
        <v>42.397379912663759</v>
      </c>
    </row>
    <row r="32" spans="1:39" s="2" customFormat="1" x14ac:dyDescent="0.2">
      <c r="A32" s="14" t="s">
        <v>46</v>
      </c>
      <c r="B32" s="14" t="s">
        <v>27</v>
      </c>
      <c r="C32" s="14" t="s">
        <v>47</v>
      </c>
      <c r="D32" s="15" t="s">
        <v>48</v>
      </c>
      <c r="E32" s="16">
        <v>1233.2</v>
      </c>
      <c r="F32" s="33"/>
      <c r="G32" s="18">
        <v>92</v>
      </c>
      <c r="H32" s="14">
        <v>5</v>
      </c>
      <c r="I32" s="14">
        <v>0</v>
      </c>
      <c r="J32" s="14">
        <v>1</v>
      </c>
      <c r="K32" s="14">
        <v>0</v>
      </c>
      <c r="L32" s="33"/>
      <c r="M32" s="19">
        <v>53347.010869565216</v>
      </c>
      <c r="N32" s="38"/>
      <c r="O32" s="19">
        <v>54436.010869565216</v>
      </c>
      <c r="P32" s="19">
        <v>28168</v>
      </c>
      <c r="Q32" s="19">
        <v>71434</v>
      </c>
      <c r="R32" s="33"/>
      <c r="S32" s="14">
        <v>1</v>
      </c>
      <c r="T32" s="19">
        <v>38605</v>
      </c>
      <c r="U32" s="19">
        <v>38605</v>
      </c>
      <c r="V32" s="33"/>
      <c r="W32" s="17">
        <v>13.728260869565217</v>
      </c>
      <c r="X32" s="17">
        <v>9.5760869565217384</v>
      </c>
      <c r="Y32" s="33"/>
      <c r="Z32" s="17">
        <v>40.847826086956523</v>
      </c>
      <c r="AA32" s="33"/>
      <c r="AB32" s="14">
        <v>15</v>
      </c>
      <c r="AC32" s="30">
        <f t="shared" si="0"/>
        <v>0.16304347826086957</v>
      </c>
      <c r="AD32" s="33"/>
      <c r="AE32" s="14">
        <v>71</v>
      </c>
      <c r="AF32" s="30">
        <f t="shared" si="1"/>
        <v>0.77173913043478259</v>
      </c>
      <c r="AG32" s="19">
        <v>53395.140845070426</v>
      </c>
      <c r="AH32" s="19">
        <v>53832.591549295772</v>
      </c>
      <c r="AI32" s="19">
        <v>28168</v>
      </c>
      <c r="AJ32" s="19">
        <v>71292</v>
      </c>
      <c r="AK32" s="17">
        <v>13.380281690140846</v>
      </c>
      <c r="AL32" s="17">
        <v>9.2535211267605639</v>
      </c>
      <c r="AM32" s="17">
        <v>41.197183098591552</v>
      </c>
    </row>
    <row r="33" spans="1:39" s="2" customFormat="1" x14ac:dyDescent="0.2">
      <c r="A33" s="14" t="s">
        <v>49</v>
      </c>
      <c r="B33" s="14" t="s">
        <v>50</v>
      </c>
      <c r="C33" s="14" t="s">
        <v>51</v>
      </c>
      <c r="D33" s="15" t="s">
        <v>52</v>
      </c>
      <c r="E33" s="16">
        <v>251.3</v>
      </c>
      <c r="F33" s="33"/>
      <c r="G33" s="18">
        <v>13</v>
      </c>
      <c r="H33" s="14">
        <v>2</v>
      </c>
      <c r="I33" s="14">
        <v>1</v>
      </c>
      <c r="J33" s="14">
        <v>2</v>
      </c>
      <c r="K33" s="14">
        <v>1</v>
      </c>
      <c r="L33" s="33"/>
      <c r="M33" s="19">
        <v>46135.615384615383</v>
      </c>
      <c r="N33" s="38"/>
      <c r="O33" s="19">
        <v>48481.769230769234</v>
      </c>
      <c r="P33" s="19">
        <v>35178</v>
      </c>
      <c r="Q33" s="19">
        <v>63797</v>
      </c>
      <c r="R33" s="33"/>
      <c r="S33" s="14">
        <v>0</v>
      </c>
      <c r="T33" s="19">
        <v>0</v>
      </c>
      <c r="U33" s="19">
        <v>0</v>
      </c>
      <c r="V33" s="33"/>
      <c r="W33" s="17">
        <v>15.76923076923077</v>
      </c>
      <c r="X33" s="17">
        <v>11.384615384615385</v>
      </c>
      <c r="Y33" s="33"/>
      <c r="Z33" s="17">
        <v>39.230769230769234</v>
      </c>
      <c r="AA33" s="33"/>
      <c r="AB33" s="14">
        <v>2</v>
      </c>
      <c r="AC33" s="30">
        <f t="shared" si="0"/>
        <v>0.15384615384615385</v>
      </c>
      <c r="AD33" s="33"/>
      <c r="AE33" s="14">
        <v>9</v>
      </c>
      <c r="AF33" s="30">
        <f t="shared" si="1"/>
        <v>0.69230769230769229</v>
      </c>
      <c r="AG33" s="19">
        <v>45465</v>
      </c>
      <c r="AH33" s="19">
        <v>45909.444444444445</v>
      </c>
      <c r="AI33" s="19">
        <v>35178</v>
      </c>
      <c r="AJ33" s="19">
        <v>53297</v>
      </c>
      <c r="AK33" s="17">
        <v>14.777777777777779</v>
      </c>
      <c r="AL33" s="17">
        <v>12.111111111111111</v>
      </c>
      <c r="AM33" s="17">
        <v>38.555555555555557</v>
      </c>
    </row>
    <row r="34" spans="1:39" s="2" customFormat="1" x14ac:dyDescent="0.2">
      <c r="A34" s="14" t="s">
        <v>53</v>
      </c>
      <c r="B34" s="14" t="s">
        <v>9</v>
      </c>
      <c r="C34" s="14" t="s">
        <v>54</v>
      </c>
      <c r="D34" s="15" t="s">
        <v>55</v>
      </c>
      <c r="E34" s="16">
        <v>10793.1</v>
      </c>
      <c r="F34" s="33"/>
      <c r="G34" s="18">
        <v>642</v>
      </c>
      <c r="H34" s="14">
        <v>16</v>
      </c>
      <c r="I34" s="14">
        <v>0</v>
      </c>
      <c r="J34" s="14">
        <v>0</v>
      </c>
      <c r="K34" s="14">
        <v>0</v>
      </c>
      <c r="L34" s="33"/>
      <c r="M34" s="19">
        <v>56545.29127725857</v>
      </c>
      <c r="N34" s="38"/>
      <c r="O34" s="19">
        <v>58266.942367601245</v>
      </c>
      <c r="P34" s="19">
        <v>41968</v>
      </c>
      <c r="Q34" s="19">
        <v>87331</v>
      </c>
      <c r="R34" s="33"/>
      <c r="S34" s="14">
        <v>29</v>
      </c>
      <c r="T34" s="19">
        <v>43666.34482758621</v>
      </c>
      <c r="U34" s="19">
        <v>44127.896551724138</v>
      </c>
      <c r="V34" s="33"/>
      <c r="W34" s="17">
        <v>12.063862928348909</v>
      </c>
      <c r="X34" s="17">
        <v>7.0467289719626169</v>
      </c>
      <c r="Y34" s="33"/>
      <c r="Z34" s="17">
        <v>37.794392523364486</v>
      </c>
      <c r="AA34" s="33"/>
      <c r="AB34" s="14">
        <v>366</v>
      </c>
      <c r="AC34" s="30">
        <f t="shared" si="0"/>
        <v>0.57009345794392519</v>
      </c>
      <c r="AD34" s="33"/>
      <c r="AE34" s="14">
        <v>376</v>
      </c>
      <c r="AF34" s="30">
        <f t="shared" si="1"/>
        <v>0.58566978193146413</v>
      </c>
      <c r="AG34" s="19">
        <v>55638.345744680853</v>
      </c>
      <c r="AH34" s="19">
        <v>56223.606382978724</v>
      </c>
      <c r="AI34" s="19">
        <v>41968</v>
      </c>
      <c r="AJ34" s="19">
        <v>81642</v>
      </c>
      <c r="AK34" s="17">
        <v>11.632978723404255</v>
      </c>
      <c r="AL34" s="17">
        <v>6.582446808510638</v>
      </c>
      <c r="AM34" s="17">
        <v>37.611702127659576</v>
      </c>
    </row>
    <row r="35" spans="1:39" s="2" customFormat="1" x14ac:dyDescent="0.2">
      <c r="A35" s="14" t="s">
        <v>16</v>
      </c>
      <c r="B35" s="14" t="s">
        <v>5</v>
      </c>
      <c r="C35" s="14" t="s">
        <v>56</v>
      </c>
      <c r="D35" s="15" t="s">
        <v>57</v>
      </c>
      <c r="E35" s="16">
        <v>842.2</v>
      </c>
      <c r="F35" s="33"/>
      <c r="G35" s="18">
        <v>60</v>
      </c>
      <c r="H35" s="14">
        <v>5</v>
      </c>
      <c r="I35" s="14">
        <v>0</v>
      </c>
      <c r="J35" s="14">
        <v>7</v>
      </c>
      <c r="K35" s="14">
        <v>3</v>
      </c>
      <c r="L35" s="33"/>
      <c r="M35" s="19">
        <v>52134.333333333336</v>
      </c>
      <c r="N35" s="38"/>
      <c r="O35" s="19">
        <v>54021.333333333336</v>
      </c>
      <c r="P35" s="19">
        <v>29213</v>
      </c>
      <c r="Q35" s="19">
        <v>69836</v>
      </c>
      <c r="R35" s="33"/>
      <c r="S35" s="14">
        <v>0</v>
      </c>
      <c r="T35" s="19">
        <v>0</v>
      </c>
      <c r="U35" s="19">
        <v>0</v>
      </c>
      <c r="V35" s="33"/>
      <c r="W35" s="17">
        <v>15.016666666666667</v>
      </c>
      <c r="X35" s="17">
        <v>10.516666666666667</v>
      </c>
      <c r="Y35" s="33"/>
      <c r="Z35" s="17">
        <v>41.716666666666669</v>
      </c>
      <c r="AA35" s="33"/>
      <c r="AB35" s="14">
        <v>8</v>
      </c>
      <c r="AC35" s="30">
        <f t="shared" si="0"/>
        <v>0.13333333333333333</v>
      </c>
      <c r="AD35" s="33"/>
      <c r="AE35" s="14">
        <v>48</v>
      </c>
      <c r="AF35" s="30">
        <f t="shared" si="1"/>
        <v>0.8</v>
      </c>
      <c r="AG35" s="19">
        <v>51572.833333333336</v>
      </c>
      <c r="AH35" s="19">
        <v>52463.1875</v>
      </c>
      <c r="AI35" s="19">
        <v>29213</v>
      </c>
      <c r="AJ35" s="19">
        <v>67504</v>
      </c>
      <c r="AK35" s="17">
        <v>14.375</v>
      </c>
      <c r="AL35" s="17">
        <v>10.125</v>
      </c>
      <c r="AM35" s="17">
        <v>41.583333333333336</v>
      </c>
    </row>
    <row r="36" spans="1:39" s="2" customFormat="1" x14ac:dyDescent="0.2">
      <c r="A36" s="14" t="s">
        <v>58</v>
      </c>
      <c r="B36" s="14" t="s">
        <v>19</v>
      </c>
      <c r="C36" s="14" t="s">
        <v>59</v>
      </c>
      <c r="D36" s="15" t="s">
        <v>60</v>
      </c>
      <c r="E36" s="16">
        <v>420</v>
      </c>
      <c r="F36" s="33"/>
      <c r="G36" s="18">
        <v>32</v>
      </c>
      <c r="H36" s="14">
        <v>2</v>
      </c>
      <c r="I36" s="14">
        <v>0</v>
      </c>
      <c r="J36" s="14">
        <v>3</v>
      </c>
      <c r="K36" s="14">
        <v>0</v>
      </c>
      <c r="L36" s="33"/>
      <c r="M36" s="19">
        <v>45165.3125</v>
      </c>
      <c r="N36" s="38"/>
      <c r="O36" s="19">
        <v>47278.125</v>
      </c>
      <c r="P36" s="19">
        <v>33914</v>
      </c>
      <c r="Q36" s="19">
        <v>91300</v>
      </c>
      <c r="R36" s="33"/>
      <c r="S36" s="14">
        <v>1</v>
      </c>
      <c r="T36" s="19">
        <v>32037</v>
      </c>
      <c r="U36" s="19">
        <v>35156</v>
      </c>
      <c r="V36" s="33"/>
      <c r="W36" s="17">
        <v>13.03125</v>
      </c>
      <c r="X36" s="17">
        <v>7.28125</v>
      </c>
      <c r="Y36" s="33"/>
      <c r="Z36" s="17">
        <v>40.9375</v>
      </c>
      <c r="AA36" s="33"/>
      <c r="AB36" s="14">
        <v>4</v>
      </c>
      <c r="AC36" s="30">
        <f t="shared" si="0"/>
        <v>0.125</v>
      </c>
      <c r="AD36" s="33"/>
      <c r="AE36" s="14">
        <v>27</v>
      </c>
      <c r="AF36" s="30">
        <f t="shared" si="1"/>
        <v>0.84375</v>
      </c>
      <c r="AG36" s="19">
        <v>45317.518518518518</v>
      </c>
      <c r="AH36" s="19">
        <v>46674.148148148146</v>
      </c>
      <c r="AI36" s="19">
        <v>33914</v>
      </c>
      <c r="AJ36" s="19">
        <v>57332</v>
      </c>
      <c r="AK36" s="17">
        <v>14.62962962962963</v>
      </c>
      <c r="AL36" s="17">
        <v>7.8518518518518521</v>
      </c>
      <c r="AM36" s="17">
        <v>43.481481481481481</v>
      </c>
    </row>
    <row r="37" spans="1:39" s="2" customFormat="1" x14ac:dyDescent="0.2">
      <c r="A37" s="14" t="s">
        <v>61</v>
      </c>
      <c r="B37" s="14" t="s">
        <v>16</v>
      </c>
      <c r="C37" s="14" t="s">
        <v>62</v>
      </c>
      <c r="D37" s="15" t="s">
        <v>63</v>
      </c>
      <c r="E37" s="16">
        <v>284.2</v>
      </c>
      <c r="F37" s="33"/>
      <c r="G37" s="18">
        <v>22</v>
      </c>
      <c r="H37" s="14">
        <v>2</v>
      </c>
      <c r="I37" s="14">
        <v>0</v>
      </c>
      <c r="J37" s="14">
        <v>0</v>
      </c>
      <c r="K37" s="14">
        <v>0</v>
      </c>
      <c r="L37" s="33"/>
      <c r="M37" s="19">
        <v>45410.727272727272</v>
      </c>
      <c r="N37" s="38"/>
      <c r="O37" s="19">
        <v>47542.909090909088</v>
      </c>
      <c r="P37" s="19">
        <v>38367</v>
      </c>
      <c r="Q37" s="19">
        <v>61158</v>
      </c>
      <c r="R37" s="33"/>
      <c r="S37" s="14">
        <v>0</v>
      </c>
      <c r="T37" s="19">
        <v>0</v>
      </c>
      <c r="U37" s="19">
        <v>0</v>
      </c>
      <c r="V37" s="33"/>
      <c r="W37" s="17">
        <v>14.818181818181818</v>
      </c>
      <c r="X37" s="17">
        <v>12.227272727272727</v>
      </c>
      <c r="Y37" s="33"/>
      <c r="Z37" s="17">
        <v>47.227272727272727</v>
      </c>
      <c r="AA37" s="33"/>
      <c r="AB37" s="14">
        <v>4</v>
      </c>
      <c r="AC37" s="30">
        <f t="shared" si="0"/>
        <v>0.18181818181818182</v>
      </c>
      <c r="AD37" s="33"/>
      <c r="AE37" s="14">
        <v>18</v>
      </c>
      <c r="AF37" s="30">
        <f t="shared" si="1"/>
        <v>0.81818181818181823</v>
      </c>
      <c r="AG37" s="19">
        <v>45395.5</v>
      </c>
      <c r="AH37" s="19">
        <v>47065.611111111109</v>
      </c>
      <c r="AI37" s="19">
        <v>38367</v>
      </c>
      <c r="AJ37" s="19">
        <v>59490</v>
      </c>
      <c r="AK37" s="17">
        <v>14.166666666666666</v>
      </c>
      <c r="AL37" s="17">
        <v>11.055555555555555</v>
      </c>
      <c r="AM37" s="17">
        <v>46.833333333333336</v>
      </c>
    </row>
    <row r="38" spans="1:39" s="2" customFormat="1" x14ac:dyDescent="0.2">
      <c r="A38" s="14" t="s">
        <v>23</v>
      </c>
      <c r="B38" s="14" t="s">
        <v>64</v>
      </c>
      <c r="C38" s="14" t="s">
        <v>65</v>
      </c>
      <c r="D38" s="15" t="s">
        <v>66</v>
      </c>
      <c r="E38" s="16">
        <v>1402.5</v>
      </c>
      <c r="F38" s="33"/>
      <c r="G38" s="18">
        <v>113</v>
      </c>
      <c r="H38" s="14">
        <v>3</v>
      </c>
      <c r="I38" s="14">
        <v>0</v>
      </c>
      <c r="J38" s="14">
        <v>1</v>
      </c>
      <c r="K38" s="14">
        <v>0</v>
      </c>
      <c r="L38" s="33"/>
      <c r="M38" s="19">
        <v>53179.185840707964</v>
      </c>
      <c r="N38" s="38"/>
      <c r="O38" s="19">
        <v>55857.318584070796</v>
      </c>
      <c r="P38" s="19">
        <v>34411</v>
      </c>
      <c r="Q38" s="19">
        <v>81616</v>
      </c>
      <c r="R38" s="33"/>
      <c r="S38" s="14">
        <v>4</v>
      </c>
      <c r="T38" s="19">
        <v>34411</v>
      </c>
      <c r="U38" s="19">
        <v>35412.5</v>
      </c>
      <c r="V38" s="33"/>
      <c r="W38" s="17">
        <v>14.43362831858407</v>
      </c>
      <c r="X38" s="17">
        <v>10.752212389380531</v>
      </c>
      <c r="Y38" s="33"/>
      <c r="Z38" s="17">
        <v>41.407079646017699</v>
      </c>
      <c r="AA38" s="33"/>
      <c r="AB38" s="14">
        <v>37</v>
      </c>
      <c r="AC38" s="30">
        <f t="shared" si="0"/>
        <v>0.32743362831858408</v>
      </c>
      <c r="AD38" s="33"/>
      <c r="AE38" s="14">
        <v>64</v>
      </c>
      <c r="AF38" s="30">
        <f t="shared" si="1"/>
        <v>0.5663716814159292</v>
      </c>
      <c r="AG38" s="19">
        <v>52677.125</v>
      </c>
      <c r="AH38" s="19">
        <v>53024.265625</v>
      </c>
      <c r="AI38" s="19">
        <v>34411</v>
      </c>
      <c r="AJ38" s="19">
        <v>70926</v>
      </c>
      <c r="AK38" s="17">
        <v>14.953125</v>
      </c>
      <c r="AL38" s="17">
        <v>11.046875</v>
      </c>
      <c r="AM38" s="17">
        <v>41.65625</v>
      </c>
    </row>
    <row r="39" spans="1:39" s="2" customFormat="1" x14ac:dyDescent="0.2">
      <c r="A39" s="14" t="s">
        <v>19</v>
      </c>
      <c r="B39" s="14" t="s">
        <v>9</v>
      </c>
      <c r="C39" s="14" t="s">
        <v>67</v>
      </c>
      <c r="D39" s="15" t="s">
        <v>68</v>
      </c>
      <c r="E39" s="16">
        <v>524.20000000000005</v>
      </c>
      <c r="F39" s="33"/>
      <c r="G39" s="18">
        <v>42</v>
      </c>
      <c r="H39" s="14">
        <v>3</v>
      </c>
      <c r="I39" s="14">
        <v>0</v>
      </c>
      <c r="J39" s="14">
        <v>1</v>
      </c>
      <c r="K39" s="14">
        <v>1</v>
      </c>
      <c r="L39" s="33"/>
      <c r="M39" s="19">
        <v>50075.690476190473</v>
      </c>
      <c r="N39" s="38"/>
      <c r="O39" s="19">
        <v>52316.190476190473</v>
      </c>
      <c r="P39" s="19">
        <v>35664</v>
      </c>
      <c r="Q39" s="19">
        <v>64641</v>
      </c>
      <c r="R39" s="33"/>
      <c r="S39" s="14">
        <v>4</v>
      </c>
      <c r="T39" s="19">
        <v>38919</v>
      </c>
      <c r="U39" s="19">
        <v>42068.25</v>
      </c>
      <c r="V39" s="33"/>
      <c r="W39" s="17">
        <v>13.80952380952381</v>
      </c>
      <c r="X39" s="17">
        <v>10.619047619047619</v>
      </c>
      <c r="Y39" s="33"/>
      <c r="Z39" s="17">
        <v>40.61904761904762</v>
      </c>
      <c r="AA39" s="33"/>
      <c r="AB39" s="14">
        <v>7</v>
      </c>
      <c r="AC39" s="30">
        <f t="shared" si="0"/>
        <v>0.16666666666666666</v>
      </c>
      <c r="AD39" s="33"/>
      <c r="AE39" s="14">
        <v>19</v>
      </c>
      <c r="AF39" s="30">
        <f t="shared" si="1"/>
        <v>0.45238095238095238</v>
      </c>
      <c r="AG39" s="19">
        <v>51621.57894736842</v>
      </c>
      <c r="AH39" s="19">
        <v>52533.789473684214</v>
      </c>
      <c r="AI39" s="19">
        <v>35664</v>
      </c>
      <c r="AJ39" s="19">
        <v>63663</v>
      </c>
      <c r="AK39" s="17">
        <v>14.421052631578947</v>
      </c>
      <c r="AL39" s="17">
        <v>11.842105263157896</v>
      </c>
      <c r="AM39" s="17">
        <v>42.315789473684212</v>
      </c>
    </row>
    <row r="40" spans="1:39" s="2" customFormat="1" x14ac:dyDescent="0.2">
      <c r="A40" s="14" t="s">
        <v>69</v>
      </c>
      <c r="B40" s="14" t="s">
        <v>16</v>
      </c>
      <c r="C40" s="14" t="s">
        <v>70</v>
      </c>
      <c r="D40" s="15" t="s">
        <v>71</v>
      </c>
      <c r="E40" s="16">
        <v>244.7</v>
      </c>
      <c r="F40" s="33"/>
      <c r="G40" s="18">
        <v>21</v>
      </c>
      <c r="H40" s="14">
        <v>0</v>
      </c>
      <c r="I40" s="14">
        <v>0</v>
      </c>
      <c r="J40" s="14">
        <v>11</v>
      </c>
      <c r="K40" s="14">
        <v>4</v>
      </c>
      <c r="L40" s="33"/>
      <c r="M40" s="19">
        <v>44806.619047619046</v>
      </c>
      <c r="N40" s="38"/>
      <c r="O40" s="19">
        <v>46037.428571428572</v>
      </c>
      <c r="P40" s="19">
        <v>33920</v>
      </c>
      <c r="Q40" s="19">
        <v>57147</v>
      </c>
      <c r="R40" s="33"/>
      <c r="S40" s="14">
        <v>0</v>
      </c>
      <c r="T40" s="19">
        <v>0</v>
      </c>
      <c r="U40" s="19">
        <v>0</v>
      </c>
      <c r="V40" s="33"/>
      <c r="W40" s="17">
        <v>13.619047619047619</v>
      </c>
      <c r="X40" s="17">
        <v>11.047619047619047</v>
      </c>
      <c r="Y40" s="33"/>
      <c r="Z40" s="17">
        <v>39.857142857142854</v>
      </c>
      <c r="AA40" s="33"/>
      <c r="AB40" s="14">
        <v>2</v>
      </c>
      <c r="AC40" s="30">
        <f t="shared" si="0"/>
        <v>9.5238095238095233E-2</v>
      </c>
      <c r="AD40" s="33"/>
      <c r="AE40" s="14">
        <v>16</v>
      </c>
      <c r="AF40" s="30">
        <f t="shared" si="1"/>
        <v>0.76190476190476186</v>
      </c>
      <c r="AG40" s="19">
        <v>43853.25</v>
      </c>
      <c r="AH40" s="19">
        <v>44341.9375</v>
      </c>
      <c r="AI40" s="19">
        <v>33920</v>
      </c>
      <c r="AJ40" s="19">
        <v>57147</v>
      </c>
      <c r="AK40" s="17">
        <v>12.6875</v>
      </c>
      <c r="AL40" s="17">
        <v>10.3125</v>
      </c>
      <c r="AM40" s="17">
        <v>39.9375</v>
      </c>
    </row>
    <row r="41" spans="1:39" s="2" customFormat="1" x14ac:dyDescent="0.2">
      <c r="A41" s="14" t="s">
        <v>72</v>
      </c>
      <c r="B41" s="14" t="s">
        <v>64</v>
      </c>
      <c r="C41" s="14" t="s">
        <v>73</v>
      </c>
      <c r="D41" s="15" t="s">
        <v>74</v>
      </c>
      <c r="E41" s="16">
        <v>625</v>
      </c>
      <c r="F41" s="33"/>
      <c r="G41" s="18">
        <v>51</v>
      </c>
      <c r="H41" s="14">
        <v>0</v>
      </c>
      <c r="I41" s="14">
        <v>0</v>
      </c>
      <c r="J41" s="14">
        <v>2</v>
      </c>
      <c r="K41" s="14">
        <v>0</v>
      </c>
      <c r="L41" s="33"/>
      <c r="M41" s="19">
        <v>46813.313725490196</v>
      </c>
      <c r="N41" s="38"/>
      <c r="O41" s="19">
        <v>49634.352941176468</v>
      </c>
      <c r="P41" s="19">
        <v>40750</v>
      </c>
      <c r="Q41" s="19">
        <v>63382</v>
      </c>
      <c r="R41" s="33"/>
      <c r="S41" s="14">
        <v>2</v>
      </c>
      <c r="T41" s="19">
        <v>45712</v>
      </c>
      <c r="U41" s="19">
        <v>47708</v>
      </c>
      <c r="V41" s="33"/>
      <c r="W41" s="17">
        <v>9</v>
      </c>
      <c r="X41" s="17">
        <v>7.0196078431372548</v>
      </c>
      <c r="Y41" s="33"/>
      <c r="Z41" s="17">
        <v>35.490196078431374</v>
      </c>
      <c r="AA41" s="33"/>
      <c r="AB41" s="14">
        <v>8</v>
      </c>
      <c r="AC41" s="30">
        <f t="shared" si="0"/>
        <v>0.15686274509803921</v>
      </c>
      <c r="AD41" s="33"/>
      <c r="AE41" s="14">
        <v>34</v>
      </c>
      <c r="AF41" s="30">
        <f t="shared" si="1"/>
        <v>0.66666666666666663</v>
      </c>
      <c r="AG41" s="19">
        <v>48163.382352941175</v>
      </c>
      <c r="AH41" s="19">
        <v>49317.558823529413</v>
      </c>
      <c r="AI41" s="19">
        <v>40750</v>
      </c>
      <c r="AJ41" s="19">
        <v>62443</v>
      </c>
      <c r="AK41" s="17">
        <v>11.176470588235293</v>
      </c>
      <c r="AL41" s="17">
        <v>8.2058823529411757</v>
      </c>
      <c r="AM41" s="17">
        <v>38.5</v>
      </c>
    </row>
    <row r="42" spans="1:39" s="2" customFormat="1" x14ac:dyDescent="0.2">
      <c r="A42" s="14" t="s">
        <v>43</v>
      </c>
      <c r="B42" s="14" t="s">
        <v>9</v>
      </c>
      <c r="C42" s="14" t="s">
        <v>75</v>
      </c>
      <c r="D42" s="15" t="s">
        <v>76</v>
      </c>
      <c r="E42" s="16">
        <v>1602.7</v>
      </c>
      <c r="F42" s="33"/>
      <c r="G42" s="18">
        <v>109</v>
      </c>
      <c r="H42" s="14">
        <v>6</v>
      </c>
      <c r="I42" s="14">
        <v>0</v>
      </c>
      <c r="J42" s="14">
        <v>1</v>
      </c>
      <c r="K42" s="14">
        <v>0</v>
      </c>
      <c r="L42" s="33"/>
      <c r="M42" s="19">
        <v>55567.045871559632</v>
      </c>
      <c r="N42" s="38"/>
      <c r="O42" s="19">
        <v>57592.211009174309</v>
      </c>
      <c r="P42" s="19">
        <v>30485</v>
      </c>
      <c r="Q42" s="19">
        <v>89828</v>
      </c>
      <c r="R42" s="33"/>
      <c r="S42" s="14">
        <v>1</v>
      </c>
      <c r="T42" s="19">
        <v>39005</v>
      </c>
      <c r="U42" s="19">
        <v>39005</v>
      </c>
      <c r="V42" s="33"/>
      <c r="W42" s="17">
        <v>14.275229357798166</v>
      </c>
      <c r="X42" s="17">
        <v>11.174311926605505</v>
      </c>
      <c r="Y42" s="33"/>
      <c r="Z42" s="17">
        <v>40.357798165137616</v>
      </c>
      <c r="AA42" s="33"/>
      <c r="AB42" s="14">
        <v>32</v>
      </c>
      <c r="AC42" s="30">
        <f t="shared" si="0"/>
        <v>0.29357798165137616</v>
      </c>
      <c r="AD42" s="33"/>
      <c r="AE42" s="14">
        <v>86</v>
      </c>
      <c r="AF42" s="30">
        <f t="shared" si="1"/>
        <v>0.78899082568807344</v>
      </c>
      <c r="AG42" s="19">
        <v>55786.034883720931</v>
      </c>
      <c r="AH42" s="19">
        <v>57027.139534883718</v>
      </c>
      <c r="AI42" s="19">
        <v>30485</v>
      </c>
      <c r="AJ42" s="19">
        <v>89828</v>
      </c>
      <c r="AK42" s="17">
        <v>14.372093023255815</v>
      </c>
      <c r="AL42" s="17">
        <v>11.627906976744185</v>
      </c>
      <c r="AM42" s="17">
        <v>40.511627906976742</v>
      </c>
    </row>
    <row r="43" spans="1:39" s="2" customFormat="1" x14ac:dyDescent="0.2">
      <c r="A43" s="14" t="s">
        <v>77</v>
      </c>
      <c r="B43" s="14" t="s">
        <v>16</v>
      </c>
      <c r="C43" s="14" t="s">
        <v>78</v>
      </c>
      <c r="D43" s="15" t="s">
        <v>79</v>
      </c>
      <c r="E43" s="16">
        <v>638.5</v>
      </c>
      <c r="F43" s="33"/>
      <c r="G43" s="18">
        <v>51</v>
      </c>
      <c r="H43" s="14">
        <v>4</v>
      </c>
      <c r="I43" s="14">
        <v>1</v>
      </c>
      <c r="J43" s="14">
        <v>7</v>
      </c>
      <c r="K43" s="14">
        <v>4</v>
      </c>
      <c r="L43" s="33"/>
      <c r="M43" s="19">
        <v>49888.941176470587</v>
      </c>
      <c r="N43" s="38"/>
      <c r="O43" s="19">
        <v>51606.078431372553</v>
      </c>
      <c r="P43" s="19">
        <v>38158</v>
      </c>
      <c r="Q43" s="19">
        <v>69641</v>
      </c>
      <c r="R43" s="33"/>
      <c r="S43" s="14">
        <v>2</v>
      </c>
      <c r="T43" s="19">
        <v>38158</v>
      </c>
      <c r="U43" s="19">
        <v>39190.5</v>
      </c>
      <c r="V43" s="33"/>
      <c r="W43" s="17">
        <v>15.431372549019608</v>
      </c>
      <c r="X43" s="17">
        <v>12.784313725490197</v>
      </c>
      <c r="Y43" s="33"/>
      <c r="Z43" s="17">
        <v>41.274509803921568</v>
      </c>
      <c r="AA43" s="33"/>
      <c r="AB43" s="14">
        <v>8</v>
      </c>
      <c r="AC43" s="30">
        <f t="shared" si="0"/>
        <v>0.15686274509803921</v>
      </c>
      <c r="AD43" s="33"/>
      <c r="AE43" s="14">
        <v>39</v>
      </c>
      <c r="AF43" s="30">
        <f t="shared" si="1"/>
        <v>0.76470588235294112</v>
      </c>
      <c r="AG43" s="19">
        <v>49572.179487179485</v>
      </c>
      <c r="AH43" s="19">
        <v>50009.846153846156</v>
      </c>
      <c r="AI43" s="19">
        <v>38158</v>
      </c>
      <c r="AJ43" s="19">
        <v>61812</v>
      </c>
      <c r="AK43" s="17">
        <v>14.179487179487179</v>
      </c>
      <c r="AL43" s="17">
        <v>11.179487179487179</v>
      </c>
      <c r="AM43" s="17">
        <v>40.948717948717949</v>
      </c>
    </row>
    <row r="44" spans="1:39" s="2" customFormat="1" x14ac:dyDescent="0.2">
      <c r="A44" s="14" t="s">
        <v>80</v>
      </c>
      <c r="B44" s="14" t="s">
        <v>9</v>
      </c>
      <c r="C44" s="14" t="s">
        <v>81</v>
      </c>
      <c r="D44" s="15" t="s">
        <v>82</v>
      </c>
      <c r="E44" s="16">
        <v>345.9</v>
      </c>
      <c r="F44" s="33"/>
      <c r="G44" s="18">
        <v>34</v>
      </c>
      <c r="H44" s="14">
        <v>1</v>
      </c>
      <c r="I44" s="14">
        <v>0</v>
      </c>
      <c r="J44" s="14">
        <v>0</v>
      </c>
      <c r="K44" s="14">
        <v>0</v>
      </c>
      <c r="L44" s="33"/>
      <c r="M44" s="19">
        <v>43113.058823529413</v>
      </c>
      <c r="N44" s="38"/>
      <c r="O44" s="19">
        <v>45293.26470588235</v>
      </c>
      <c r="P44" s="19">
        <v>34535</v>
      </c>
      <c r="Q44" s="19">
        <v>59193</v>
      </c>
      <c r="R44" s="33"/>
      <c r="S44" s="14">
        <v>2</v>
      </c>
      <c r="T44" s="19">
        <v>35541</v>
      </c>
      <c r="U44" s="19">
        <v>38478.5</v>
      </c>
      <c r="V44" s="33"/>
      <c r="W44" s="17">
        <v>9.2941176470588243</v>
      </c>
      <c r="X44" s="17">
        <v>5.882352941176471</v>
      </c>
      <c r="Y44" s="33"/>
      <c r="Z44" s="17">
        <v>36.529411764705884</v>
      </c>
      <c r="AA44" s="33"/>
      <c r="AB44" s="14">
        <v>5</v>
      </c>
      <c r="AC44" s="30">
        <f t="shared" si="0"/>
        <v>0.14705882352941177</v>
      </c>
      <c r="AD44" s="33"/>
      <c r="AE44" s="14">
        <v>19</v>
      </c>
      <c r="AF44" s="30">
        <f t="shared" si="1"/>
        <v>0.55882352941176472</v>
      </c>
      <c r="AG44" s="19">
        <v>41076.315789473687</v>
      </c>
      <c r="AH44" s="19">
        <v>42228.368421052633</v>
      </c>
      <c r="AI44" s="19">
        <v>34535</v>
      </c>
      <c r="AJ44" s="19">
        <v>52993</v>
      </c>
      <c r="AK44" s="17">
        <v>7.8947368421052628</v>
      </c>
      <c r="AL44" s="17">
        <v>4.2631578947368425</v>
      </c>
      <c r="AM44" s="17">
        <v>36.578947368421055</v>
      </c>
    </row>
    <row r="45" spans="1:39" s="2" customFormat="1" x14ac:dyDescent="0.2">
      <c r="A45" s="14" t="s">
        <v>83</v>
      </c>
      <c r="B45" s="14" t="s">
        <v>5</v>
      </c>
      <c r="C45" s="14" t="s">
        <v>84</v>
      </c>
      <c r="D45" s="15" t="s">
        <v>85</v>
      </c>
      <c r="E45" s="16">
        <v>571.5</v>
      </c>
      <c r="F45" s="33"/>
      <c r="G45" s="18">
        <v>42</v>
      </c>
      <c r="H45" s="14">
        <v>1</v>
      </c>
      <c r="I45" s="14">
        <v>0</v>
      </c>
      <c r="J45" s="14">
        <v>3</v>
      </c>
      <c r="K45" s="14">
        <v>0</v>
      </c>
      <c r="L45" s="33"/>
      <c r="M45" s="19">
        <v>51943.952380952382</v>
      </c>
      <c r="N45" s="38"/>
      <c r="O45" s="19">
        <v>54824.880952380954</v>
      </c>
      <c r="P45" s="19">
        <v>37691</v>
      </c>
      <c r="Q45" s="19">
        <v>85841</v>
      </c>
      <c r="R45" s="33"/>
      <c r="S45" s="14">
        <v>0</v>
      </c>
      <c r="T45" s="19">
        <v>0</v>
      </c>
      <c r="U45" s="19">
        <v>0</v>
      </c>
      <c r="V45" s="33"/>
      <c r="W45" s="17">
        <v>16.19047619047619</v>
      </c>
      <c r="X45" s="17">
        <v>12.642857142857142</v>
      </c>
      <c r="Y45" s="33"/>
      <c r="Z45" s="17">
        <v>43.238095238095241</v>
      </c>
      <c r="AA45" s="33"/>
      <c r="AB45" s="14">
        <v>10</v>
      </c>
      <c r="AC45" s="30">
        <f t="shared" si="0"/>
        <v>0.23809523809523808</v>
      </c>
      <c r="AD45" s="33"/>
      <c r="AE45" s="14">
        <v>30</v>
      </c>
      <c r="AF45" s="30">
        <f t="shared" si="1"/>
        <v>0.7142857142857143</v>
      </c>
      <c r="AG45" s="19">
        <v>51014.033333333333</v>
      </c>
      <c r="AH45" s="19">
        <v>52421.8</v>
      </c>
      <c r="AI45" s="19">
        <v>37691</v>
      </c>
      <c r="AJ45" s="19">
        <v>66295</v>
      </c>
      <c r="AK45" s="17">
        <v>16.133333333333333</v>
      </c>
      <c r="AL45" s="17">
        <v>12.1</v>
      </c>
      <c r="AM45" s="17">
        <v>44.033333333333331</v>
      </c>
    </row>
    <row r="46" spans="1:39" s="2" customFormat="1" x14ac:dyDescent="0.2">
      <c r="A46" s="14" t="s">
        <v>86</v>
      </c>
      <c r="B46" s="14" t="s">
        <v>64</v>
      </c>
      <c r="C46" s="14" t="s">
        <v>87</v>
      </c>
      <c r="D46" s="15" t="s">
        <v>88</v>
      </c>
      <c r="E46" s="16">
        <v>479.9</v>
      </c>
      <c r="F46" s="33"/>
      <c r="G46" s="18">
        <v>40</v>
      </c>
      <c r="H46" s="14">
        <v>1</v>
      </c>
      <c r="I46" s="14">
        <v>0</v>
      </c>
      <c r="J46" s="14">
        <v>0</v>
      </c>
      <c r="K46" s="14">
        <v>0</v>
      </c>
      <c r="L46" s="33"/>
      <c r="M46" s="19">
        <v>46990.9</v>
      </c>
      <c r="N46" s="38"/>
      <c r="O46" s="19">
        <v>49150.9</v>
      </c>
      <c r="P46" s="19">
        <v>37140</v>
      </c>
      <c r="Q46" s="19">
        <v>61109</v>
      </c>
      <c r="R46" s="33"/>
      <c r="S46" s="14">
        <v>0</v>
      </c>
      <c r="T46" s="19">
        <v>0</v>
      </c>
      <c r="U46" s="19">
        <v>0</v>
      </c>
      <c r="V46" s="33"/>
      <c r="W46" s="17">
        <v>19.925000000000001</v>
      </c>
      <c r="X46" s="17">
        <v>16.600000000000001</v>
      </c>
      <c r="Y46" s="33"/>
      <c r="Z46" s="17">
        <v>46.125</v>
      </c>
      <c r="AA46" s="33"/>
      <c r="AB46" s="14">
        <v>21</v>
      </c>
      <c r="AC46" s="30">
        <f t="shared" si="0"/>
        <v>0.52500000000000002</v>
      </c>
      <c r="AD46" s="33"/>
      <c r="AE46" s="14">
        <v>27</v>
      </c>
      <c r="AF46" s="30">
        <f t="shared" si="1"/>
        <v>0.67500000000000004</v>
      </c>
      <c r="AG46" s="19">
        <v>47233</v>
      </c>
      <c r="AH46" s="19">
        <v>48049.296296296299</v>
      </c>
      <c r="AI46" s="19">
        <v>37140</v>
      </c>
      <c r="AJ46" s="19">
        <v>57240</v>
      </c>
      <c r="AK46" s="17">
        <v>21.666666666666668</v>
      </c>
      <c r="AL46" s="17">
        <v>18.25925925925926</v>
      </c>
      <c r="AM46" s="17">
        <v>47.25925925925926</v>
      </c>
    </row>
    <row r="47" spans="1:39" s="2" customFormat="1" x14ac:dyDescent="0.2">
      <c r="A47" s="14" t="s">
        <v>89</v>
      </c>
      <c r="B47" s="14" t="s">
        <v>27</v>
      </c>
      <c r="C47" s="14" t="s">
        <v>90</v>
      </c>
      <c r="D47" s="15" t="s">
        <v>91</v>
      </c>
      <c r="E47" s="16">
        <v>546.29999999999995</v>
      </c>
      <c r="F47" s="33"/>
      <c r="G47" s="18">
        <v>42</v>
      </c>
      <c r="H47" s="14">
        <v>1</v>
      </c>
      <c r="I47" s="14">
        <v>0</v>
      </c>
      <c r="J47" s="14">
        <v>0</v>
      </c>
      <c r="K47" s="14">
        <v>0</v>
      </c>
      <c r="L47" s="33"/>
      <c r="M47" s="19">
        <v>46693.666666666664</v>
      </c>
      <c r="N47" s="38"/>
      <c r="O47" s="19">
        <v>59902.785714285717</v>
      </c>
      <c r="P47" s="19">
        <v>46316</v>
      </c>
      <c r="Q47" s="19">
        <v>78250</v>
      </c>
      <c r="R47" s="33"/>
      <c r="S47" s="14">
        <v>0</v>
      </c>
      <c r="T47" s="19">
        <v>0</v>
      </c>
      <c r="U47" s="19">
        <v>0</v>
      </c>
      <c r="V47" s="33"/>
      <c r="W47" s="17">
        <v>16</v>
      </c>
      <c r="X47" s="17">
        <v>13.833333333333334</v>
      </c>
      <c r="Y47" s="33"/>
      <c r="Z47" s="17">
        <v>43.214285714285715</v>
      </c>
      <c r="AA47" s="33"/>
      <c r="AB47" s="14">
        <v>9</v>
      </c>
      <c r="AC47" s="30">
        <f t="shared" si="0"/>
        <v>0.21428571428571427</v>
      </c>
      <c r="AD47" s="33"/>
      <c r="AE47" s="14">
        <v>30</v>
      </c>
      <c r="AF47" s="30">
        <f t="shared" si="1"/>
        <v>0.7142857142857143</v>
      </c>
      <c r="AG47" s="19">
        <v>45900.800000000003</v>
      </c>
      <c r="AH47" s="19">
        <v>57328.166666666664</v>
      </c>
      <c r="AI47" s="19">
        <v>46316</v>
      </c>
      <c r="AJ47" s="19">
        <v>70911</v>
      </c>
      <c r="AK47" s="17">
        <v>14.5</v>
      </c>
      <c r="AL47" s="17">
        <v>13.133333333333333</v>
      </c>
      <c r="AM47" s="17">
        <v>41.833333333333336</v>
      </c>
    </row>
    <row r="48" spans="1:39" s="2" customFormat="1" x14ac:dyDescent="0.2">
      <c r="A48" s="14" t="s">
        <v>49</v>
      </c>
      <c r="B48" s="14" t="s">
        <v>50</v>
      </c>
      <c r="C48" s="14" t="s">
        <v>92</v>
      </c>
      <c r="D48" s="15" t="s">
        <v>93</v>
      </c>
      <c r="E48" s="16">
        <v>561.1</v>
      </c>
      <c r="F48" s="33"/>
      <c r="G48" s="18">
        <v>46</v>
      </c>
      <c r="H48" s="14">
        <v>0</v>
      </c>
      <c r="I48" s="14">
        <v>0</v>
      </c>
      <c r="J48" s="14">
        <v>0</v>
      </c>
      <c r="K48" s="14">
        <v>0</v>
      </c>
      <c r="L48" s="33"/>
      <c r="M48" s="19">
        <v>52870.608695652176</v>
      </c>
      <c r="N48" s="38"/>
      <c r="O48" s="19">
        <v>55127.043478260872</v>
      </c>
      <c r="P48" s="19">
        <v>37608</v>
      </c>
      <c r="Q48" s="19">
        <v>69172</v>
      </c>
      <c r="R48" s="33"/>
      <c r="S48" s="14">
        <v>1</v>
      </c>
      <c r="T48" s="19">
        <v>34830</v>
      </c>
      <c r="U48" s="19">
        <v>40401</v>
      </c>
      <c r="V48" s="33"/>
      <c r="W48" s="17">
        <v>14.565217391304348</v>
      </c>
      <c r="X48" s="17">
        <v>10.891304347826088</v>
      </c>
      <c r="Y48" s="33"/>
      <c r="Z48" s="17">
        <v>42.108695652173914</v>
      </c>
      <c r="AA48" s="33"/>
      <c r="AB48" s="14">
        <v>5</v>
      </c>
      <c r="AC48" s="30">
        <f t="shared" si="0"/>
        <v>0.10869565217391304</v>
      </c>
      <c r="AD48" s="33"/>
      <c r="AE48" s="14">
        <v>44</v>
      </c>
      <c r="AF48" s="30">
        <f t="shared" si="1"/>
        <v>0.95652173913043481</v>
      </c>
      <c r="AG48" s="19">
        <v>52682.068181818184</v>
      </c>
      <c r="AH48" s="19">
        <v>54754.477272727272</v>
      </c>
      <c r="AI48" s="19">
        <v>37608</v>
      </c>
      <c r="AJ48" s="19">
        <v>68852</v>
      </c>
      <c r="AK48" s="17">
        <v>14.318181818181818</v>
      </c>
      <c r="AL48" s="17">
        <v>10.954545454545455</v>
      </c>
      <c r="AM48" s="17">
        <v>42.022727272727273</v>
      </c>
    </row>
    <row r="49" spans="1:39" s="2" customFormat="1" x14ac:dyDescent="0.2">
      <c r="A49" s="14" t="s">
        <v>94</v>
      </c>
      <c r="B49" s="14" t="s">
        <v>5</v>
      </c>
      <c r="C49" s="14" t="s">
        <v>95</v>
      </c>
      <c r="D49" s="15" t="s">
        <v>96</v>
      </c>
      <c r="E49" s="16">
        <v>801.3</v>
      </c>
      <c r="F49" s="33"/>
      <c r="G49" s="18">
        <v>57</v>
      </c>
      <c r="H49" s="14">
        <v>1</v>
      </c>
      <c r="I49" s="14">
        <v>0</v>
      </c>
      <c r="J49" s="14">
        <v>0</v>
      </c>
      <c r="K49" s="14">
        <v>0</v>
      </c>
      <c r="L49" s="33"/>
      <c r="M49" s="19">
        <v>53371.175438596489</v>
      </c>
      <c r="N49" s="38"/>
      <c r="O49" s="19">
        <v>53371.175438596489</v>
      </c>
      <c r="P49" s="19">
        <v>34762</v>
      </c>
      <c r="Q49" s="19">
        <v>70429</v>
      </c>
      <c r="R49" s="33"/>
      <c r="S49" s="14">
        <v>1</v>
      </c>
      <c r="T49" s="19">
        <v>34762</v>
      </c>
      <c r="U49" s="19">
        <v>34762</v>
      </c>
      <c r="V49" s="33"/>
      <c r="W49" s="17">
        <v>16.561403508771932</v>
      </c>
      <c r="X49" s="17">
        <v>11.56140350877193</v>
      </c>
      <c r="Y49" s="33"/>
      <c r="Z49" s="17">
        <v>43.596491228070178</v>
      </c>
      <c r="AA49" s="33"/>
      <c r="AB49" s="14">
        <v>8</v>
      </c>
      <c r="AC49" s="30">
        <f t="shared" si="0"/>
        <v>0.14035087719298245</v>
      </c>
      <c r="AD49" s="33"/>
      <c r="AE49" s="14">
        <v>49</v>
      </c>
      <c r="AF49" s="30">
        <f t="shared" si="1"/>
        <v>0.85964912280701755</v>
      </c>
      <c r="AG49" s="19">
        <v>52327.265306122448</v>
      </c>
      <c r="AH49" s="19">
        <v>52327.265306122448</v>
      </c>
      <c r="AI49" s="19">
        <v>34762</v>
      </c>
      <c r="AJ49" s="19">
        <v>70429</v>
      </c>
      <c r="AK49" s="17">
        <v>15.897959183673469</v>
      </c>
      <c r="AL49" s="17">
        <v>12.122448979591837</v>
      </c>
      <c r="AM49" s="17">
        <v>43.612244897959187</v>
      </c>
    </row>
    <row r="50" spans="1:39" s="2" customFormat="1" x14ac:dyDescent="0.2">
      <c r="A50" s="14" t="s">
        <v>97</v>
      </c>
      <c r="B50" s="14" t="s">
        <v>50</v>
      </c>
      <c r="C50" s="14" t="s">
        <v>98</v>
      </c>
      <c r="D50" s="15" t="s">
        <v>99</v>
      </c>
      <c r="E50" s="16">
        <v>187.3</v>
      </c>
      <c r="F50" s="33"/>
      <c r="G50" s="18">
        <v>8</v>
      </c>
      <c r="H50" s="14">
        <v>3</v>
      </c>
      <c r="I50" s="14">
        <v>0</v>
      </c>
      <c r="J50" s="14">
        <v>2</v>
      </c>
      <c r="K50" s="14">
        <v>0</v>
      </c>
      <c r="L50" s="33"/>
      <c r="M50" s="19">
        <v>42106.625</v>
      </c>
      <c r="N50" s="38"/>
      <c r="O50" s="19">
        <v>42106.625</v>
      </c>
      <c r="P50" s="19">
        <v>28489</v>
      </c>
      <c r="Q50" s="19">
        <v>56937</v>
      </c>
      <c r="R50" s="33"/>
      <c r="S50" s="14">
        <v>2</v>
      </c>
      <c r="T50" s="19">
        <v>28489</v>
      </c>
      <c r="U50" s="19">
        <v>28489</v>
      </c>
      <c r="V50" s="33"/>
      <c r="W50" s="17">
        <v>11.375</v>
      </c>
      <c r="X50" s="17">
        <v>11.375</v>
      </c>
      <c r="Y50" s="33"/>
      <c r="Z50" s="17">
        <v>40</v>
      </c>
      <c r="AA50" s="33"/>
      <c r="AB50" s="14">
        <v>1</v>
      </c>
      <c r="AC50" s="30">
        <f t="shared" si="0"/>
        <v>0.125</v>
      </c>
      <c r="AD50" s="33"/>
      <c r="AE50" s="14">
        <v>7</v>
      </c>
      <c r="AF50" s="30">
        <f t="shared" si="1"/>
        <v>0.875</v>
      </c>
      <c r="AG50" s="19">
        <v>43136.285714285717</v>
      </c>
      <c r="AH50" s="19">
        <v>43136.285714285717</v>
      </c>
      <c r="AI50" s="19">
        <v>28489</v>
      </c>
      <c r="AJ50" s="19">
        <v>56937</v>
      </c>
      <c r="AK50" s="17">
        <v>12.428571428571429</v>
      </c>
      <c r="AL50" s="17">
        <v>12.428571428571429</v>
      </c>
      <c r="AM50" s="17">
        <v>41</v>
      </c>
    </row>
    <row r="51" spans="1:39" s="2" customFormat="1" x14ac:dyDescent="0.2">
      <c r="A51" s="14" t="s">
        <v>89</v>
      </c>
      <c r="B51" s="14" t="s">
        <v>27</v>
      </c>
      <c r="C51" s="14" t="s">
        <v>100</v>
      </c>
      <c r="D51" s="15" t="s">
        <v>101</v>
      </c>
      <c r="E51" s="16">
        <v>1483</v>
      </c>
      <c r="F51" s="33"/>
      <c r="G51" s="18">
        <v>94</v>
      </c>
      <c r="H51" s="14">
        <v>2</v>
      </c>
      <c r="I51" s="14">
        <v>1</v>
      </c>
      <c r="J51" s="14">
        <v>4</v>
      </c>
      <c r="K51" s="14">
        <v>0</v>
      </c>
      <c r="L51" s="33"/>
      <c r="M51" s="19">
        <v>52232.340425531918</v>
      </c>
      <c r="N51" s="38"/>
      <c r="O51" s="19">
        <v>55061.117021276594</v>
      </c>
      <c r="P51" s="19">
        <v>37189</v>
      </c>
      <c r="Q51" s="19">
        <v>72049</v>
      </c>
      <c r="R51" s="33"/>
      <c r="S51" s="14">
        <v>3</v>
      </c>
      <c r="T51" s="19">
        <v>36800</v>
      </c>
      <c r="U51" s="19">
        <v>41117.333333333336</v>
      </c>
      <c r="V51" s="33"/>
      <c r="W51" s="17">
        <v>13.468085106382979</v>
      </c>
      <c r="X51" s="17">
        <v>10.702127659574469</v>
      </c>
      <c r="Y51" s="33"/>
      <c r="Z51" s="17">
        <v>39.340425531914896</v>
      </c>
      <c r="AA51" s="33"/>
      <c r="AB51" s="14">
        <v>55</v>
      </c>
      <c r="AC51" s="30">
        <f t="shared" si="0"/>
        <v>0.58510638297872342</v>
      </c>
      <c r="AD51" s="33"/>
      <c r="AE51" s="14">
        <v>56</v>
      </c>
      <c r="AF51" s="30">
        <f t="shared" si="1"/>
        <v>0.5957446808510638</v>
      </c>
      <c r="AG51" s="19">
        <v>53004.821428571428</v>
      </c>
      <c r="AH51" s="19">
        <v>54712.928571428572</v>
      </c>
      <c r="AI51" s="19">
        <v>37189</v>
      </c>
      <c r="AJ51" s="19">
        <v>72049</v>
      </c>
      <c r="AK51" s="17">
        <v>15.946428571428571</v>
      </c>
      <c r="AL51" s="17">
        <v>12.089285714285714</v>
      </c>
      <c r="AM51" s="17">
        <v>41.964285714285715</v>
      </c>
    </row>
    <row r="52" spans="1:39" s="2" customFormat="1" x14ac:dyDescent="0.2">
      <c r="A52" s="14" t="s">
        <v>102</v>
      </c>
      <c r="B52" s="14" t="s">
        <v>50</v>
      </c>
      <c r="C52" s="14" t="s">
        <v>103</v>
      </c>
      <c r="D52" s="15" t="s">
        <v>104</v>
      </c>
      <c r="E52" s="16">
        <v>4056.9</v>
      </c>
      <c r="F52" s="33"/>
      <c r="G52" s="18">
        <v>283</v>
      </c>
      <c r="H52" s="14">
        <v>4</v>
      </c>
      <c r="I52" s="14">
        <v>0</v>
      </c>
      <c r="J52" s="14">
        <v>0</v>
      </c>
      <c r="K52" s="14">
        <v>0</v>
      </c>
      <c r="L52" s="33"/>
      <c r="M52" s="19">
        <v>55448.515901060069</v>
      </c>
      <c r="N52" s="38"/>
      <c r="O52" s="19">
        <v>57341.431095406362</v>
      </c>
      <c r="P52" s="19">
        <v>36750</v>
      </c>
      <c r="Q52" s="19">
        <v>86259</v>
      </c>
      <c r="R52" s="33"/>
      <c r="S52" s="14">
        <v>12</v>
      </c>
      <c r="T52" s="19">
        <v>38082.583333333336</v>
      </c>
      <c r="U52" s="19">
        <v>38543.916666666664</v>
      </c>
      <c r="V52" s="33"/>
      <c r="W52" s="17">
        <v>11.901060070671377</v>
      </c>
      <c r="X52" s="17">
        <v>9.2968197879858661</v>
      </c>
      <c r="Y52" s="33"/>
      <c r="Z52" s="17">
        <v>38.985865724381625</v>
      </c>
      <c r="AA52" s="33"/>
      <c r="AB52" s="14">
        <v>84</v>
      </c>
      <c r="AC52" s="30">
        <f t="shared" si="0"/>
        <v>0.29681978798586572</v>
      </c>
      <c r="AD52" s="33"/>
      <c r="AE52" s="14">
        <v>199</v>
      </c>
      <c r="AF52" s="30">
        <f t="shared" si="1"/>
        <v>0.70318021201413428</v>
      </c>
      <c r="AG52" s="19">
        <v>54514.909547738695</v>
      </c>
      <c r="AH52" s="19">
        <v>55118.195979899494</v>
      </c>
      <c r="AI52" s="19">
        <v>36750</v>
      </c>
      <c r="AJ52" s="19">
        <v>81184</v>
      </c>
      <c r="AK52" s="17">
        <v>11.326633165829145</v>
      </c>
      <c r="AL52" s="17">
        <v>8.5879396984924625</v>
      </c>
      <c r="AM52" s="17">
        <v>38.532663316582912</v>
      </c>
    </row>
    <row r="53" spans="1:39" s="2" customFormat="1" x14ac:dyDescent="0.2">
      <c r="A53" s="14" t="s">
        <v>105</v>
      </c>
      <c r="B53" s="14" t="s">
        <v>23</v>
      </c>
      <c r="C53" s="14" t="s">
        <v>106</v>
      </c>
      <c r="D53" s="15" t="s">
        <v>107</v>
      </c>
      <c r="E53" s="16">
        <v>879.3</v>
      </c>
      <c r="F53" s="33"/>
      <c r="G53" s="18">
        <v>76</v>
      </c>
      <c r="H53" s="14">
        <v>4</v>
      </c>
      <c r="I53" s="14">
        <v>0</v>
      </c>
      <c r="J53" s="14">
        <v>1</v>
      </c>
      <c r="K53" s="14">
        <v>0</v>
      </c>
      <c r="L53" s="33"/>
      <c r="M53" s="19">
        <v>45177.57894736842</v>
      </c>
      <c r="N53" s="38"/>
      <c r="O53" s="19">
        <v>46568.039473684214</v>
      </c>
      <c r="P53" s="19">
        <v>33020</v>
      </c>
      <c r="Q53" s="19">
        <v>74925</v>
      </c>
      <c r="R53" s="33"/>
      <c r="S53" s="14">
        <v>5</v>
      </c>
      <c r="T53" s="19">
        <v>33020</v>
      </c>
      <c r="U53" s="19">
        <v>33020</v>
      </c>
      <c r="V53" s="33"/>
      <c r="W53" s="17">
        <v>11.118421052631579</v>
      </c>
      <c r="X53" s="17">
        <v>9.4473684210526319</v>
      </c>
      <c r="Y53" s="33"/>
      <c r="Z53" s="17">
        <v>40.763157894736842</v>
      </c>
      <c r="AA53" s="33"/>
      <c r="AB53" s="14">
        <v>3</v>
      </c>
      <c r="AC53" s="30">
        <f t="shared" si="0"/>
        <v>3.9473684210526314E-2</v>
      </c>
      <c r="AD53" s="33"/>
      <c r="AE53" s="14">
        <v>69</v>
      </c>
      <c r="AF53" s="30">
        <f t="shared" si="1"/>
        <v>0.90789473684210531</v>
      </c>
      <c r="AG53" s="19">
        <v>45140.6231884058</v>
      </c>
      <c r="AH53" s="19">
        <v>46097.478260869568</v>
      </c>
      <c r="AI53" s="19">
        <v>33020</v>
      </c>
      <c r="AJ53" s="19">
        <v>74925</v>
      </c>
      <c r="AK53" s="17">
        <v>11.202898550724637</v>
      </c>
      <c r="AL53" s="17">
        <v>9.4782608695652169</v>
      </c>
      <c r="AM53" s="17">
        <v>40.565217391304351</v>
      </c>
    </row>
    <row r="54" spans="1:39" s="2" customFormat="1" x14ac:dyDescent="0.2">
      <c r="A54" s="14" t="s">
        <v>53</v>
      </c>
      <c r="B54" s="14" t="s">
        <v>9</v>
      </c>
      <c r="C54" s="14" t="s">
        <v>108</v>
      </c>
      <c r="D54" s="15" t="s">
        <v>109</v>
      </c>
      <c r="E54" s="16">
        <v>1813.6</v>
      </c>
      <c r="F54" s="33"/>
      <c r="G54" s="18">
        <v>124</v>
      </c>
      <c r="H54" s="14">
        <v>4</v>
      </c>
      <c r="I54" s="14">
        <v>0</v>
      </c>
      <c r="J54" s="14">
        <v>0</v>
      </c>
      <c r="K54" s="14">
        <v>0</v>
      </c>
      <c r="L54" s="33"/>
      <c r="M54" s="19">
        <v>50246.129032258068</v>
      </c>
      <c r="N54" s="38"/>
      <c r="O54" s="19">
        <v>51643.951612903227</v>
      </c>
      <c r="P54" s="19">
        <v>38780</v>
      </c>
      <c r="Q54" s="19">
        <v>73989</v>
      </c>
      <c r="R54" s="33"/>
      <c r="S54" s="14">
        <v>4</v>
      </c>
      <c r="T54" s="19">
        <v>39586.25</v>
      </c>
      <c r="U54" s="19">
        <v>40051.5</v>
      </c>
      <c r="V54" s="33"/>
      <c r="W54" s="17">
        <v>12.201612903225806</v>
      </c>
      <c r="X54" s="17">
        <v>8.32258064516129</v>
      </c>
      <c r="Y54" s="33"/>
      <c r="Z54" s="17">
        <v>38.032258064516128</v>
      </c>
      <c r="AA54" s="33"/>
      <c r="AB54" s="14">
        <v>35</v>
      </c>
      <c r="AC54" s="30">
        <f t="shared" si="0"/>
        <v>0.28225806451612906</v>
      </c>
      <c r="AD54" s="33"/>
      <c r="AE54" s="14">
        <v>100</v>
      </c>
      <c r="AF54" s="30">
        <f t="shared" si="1"/>
        <v>0.80645161290322576</v>
      </c>
      <c r="AG54" s="19">
        <v>49410</v>
      </c>
      <c r="AH54" s="19">
        <v>49956.45</v>
      </c>
      <c r="AI54" s="19">
        <v>38780</v>
      </c>
      <c r="AJ54" s="19">
        <v>72938</v>
      </c>
      <c r="AK54" s="17">
        <v>11.31</v>
      </c>
      <c r="AL54" s="17">
        <v>7.76</v>
      </c>
      <c r="AM54" s="17">
        <v>37.04</v>
      </c>
    </row>
    <row r="55" spans="1:39" s="2" customFormat="1" x14ac:dyDescent="0.2">
      <c r="A55" s="14" t="s">
        <v>110</v>
      </c>
      <c r="B55" s="14" t="s">
        <v>9</v>
      </c>
      <c r="C55" s="14" t="s">
        <v>111</v>
      </c>
      <c r="D55" s="15" t="s">
        <v>112</v>
      </c>
      <c r="E55" s="16">
        <v>2066.4</v>
      </c>
      <c r="F55" s="33"/>
      <c r="G55" s="18">
        <v>140</v>
      </c>
      <c r="H55" s="14">
        <v>10</v>
      </c>
      <c r="I55" s="14">
        <v>0</v>
      </c>
      <c r="J55" s="14">
        <v>2</v>
      </c>
      <c r="K55" s="14">
        <v>0</v>
      </c>
      <c r="L55" s="33"/>
      <c r="M55" s="19">
        <v>59838.164285714287</v>
      </c>
      <c r="N55" s="38"/>
      <c r="O55" s="19">
        <v>62162.114285714284</v>
      </c>
      <c r="P55" s="19">
        <v>38860</v>
      </c>
      <c r="Q55" s="19">
        <v>110807</v>
      </c>
      <c r="R55" s="33"/>
      <c r="S55" s="14">
        <v>11</v>
      </c>
      <c r="T55" s="19">
        <v>45257.090909090912</v>
      </c>
      <c r="U55" s="19">
        <v>46294.090909090912</v>
      </c>
      <c r="V55" s="33"/>
      <c r="W55" s="17">
        <v>16</v>
      </c>
      <c r="X55" s="17">
        <v>13.092857142857143</v>
      </c>
      <c r="Y55" s="33"/>
      <c r="Z55" s="17">
        <v>43.071428571428569</v>
      </c>
      <c r="AA55" s="33"/>
      <c r="AB55" s="14">
        <v>47</v>
      </c>
      <c r="AC55" s="30">
        <f t="shared" si="0"/>
        <v>0.33571428571428569</v>
      </c>
      <c r="AD55" s="33"/>
      <c r="AE55" s="14">
        <v>92</v>
      </c>
      <c r="AF55" s="30">
        <f t="shared" si="1"/>
        <v>0.65714285714285714</v>
      </c>
      <c r="AG55" s="19">
        <v>57444.57608695652</v>
      </c>
      <c r="AH55" s="19">
        <v>58484.42391304348</v>
      </c>
      <c r="AI55" s="19">
        <v>38860</v>
      </c>
      <c r="AJ55" s="19">
        <v>84468</v>
      </c>
      <c r="AK55" s="17">
        <v>13.804347826086957</v>
      </c>
      <c r="AL55" s="17">
        <v>11.206521739130435</v>
      </c>
      <c r="AM55" s="17">
        <v>41.663043478260867</v>
      </c>
    </row>
    <row r="56" spans="1:39" s="2" customFormat="1" x14ac:dyDescent="0.2">
      <c r="A56" s="14" t="s">
        <v>113</v>
      </c>
      <c r="B56" s="14" t="s">
        <v>16</v>
      </c>
      <c r="C56" s="14" t="s">
        <v>114</v>
      </c>
      <c r="D56" s="15" t="s">
        <v>115</v>
      </c>
      <c r="E56" s="16">
        <v>611.6</v>
      </c>
      <c r="F56" s="33"/>
      <c r="G56" s="18">
        <v>45</v>
      </c>
      <c r="H56" s="14">
        <v>2</v>
      </c>
      <c r="I56" s="14">
        <v>0</v>
      </c>
      <c r="J56" s="14">
        <v>1</v>
      </c>
      <c r="K56" s="14">
        <v>1</v>
      </c>
      <c r="L56" s="33"/>
      <c r="M56" s="19">
        <v>56877.866666666669</v>
      </c>
      <c r="N56" s="38"/>
      <c r="O56" s="19">
        <v>58809.955555555556</v>
      </c>
      <c r="P56" s="19">
        <v>37637</v>
      </c>
      <c r="Q56" s="19">
        <v>74693</v>
      </c>
      <c r="R56" s="33"/>
      <c r="S56" s="14">
        <v>1</v>
      </c>
      <c r="T56" s="19">
        <v>37110</v>
      </c>
      <c r="U56" s="19">
        <v>38778</v>
      </c>
      <c r="V56" s="33"/>
      <c r="W56" s="17">
        <v>17.511111111111113</v>
      </c>
      <c r="X56" s="17">
        <v>13.444444444444445</v>
      </c>
      <c r="Y56" s="33"/>
      <c r="Z56" s="17">
        <v>42.666666666666664</v>
      </c>
      <c r="AA56" s="33"/>
      <c r="AB56" s="14">
        <v>8</v>
      </c>
      <c r="AC56" s="30">
        <f t="shared" si="0"/>
        <v>0.17777777777777778</v>
      </c>
      <c r="AD56" s="33"/>
      <c r="AE56" s="14">
        <v>29</v>
      </c>
      <c r="AF56" s="30">
        <f t="shared" si="1"/>
        <v>0.64444444444444449</v>
      </c>
      <c r="AG56" s="19">
        <v>57837.965517241377</v>
      </c>
      <c r="AH56" s="19">
        <v>58447.103448275862</v>
      </c>
      <c r="AI56" s="19">
        <v>38393</v>
      </c>
      <c r="AJ56" s="19">
        <v>72150</v>
      </c>
      <c r="AK56" s="17">
        <v>18.137931034482758</v>
      </c>
      <c r="AL56" s="17">
        <v>13.413793103448276</v>
      </c>
      <c r="AM56" s="17">
        <v>44.137931034482762</v>
      </c>
    </row>
    <row r="57" spans="1:39" s="2" customFormat="1" x14ac:dyDescent="0.2">
      <c r="A57" s="14" t="s">
        <v>116</v>
      </c>
      <c r="B57" s="14" t="s">
        <v>5</v>
      </c>
      <c r="C57" s="14" t="s">
        <v>117</v>
      </c>
      <c r="D57" s="15" t="s">
        <v>118</v>
      </c>
      <c r="E57" s="16">
        <v>602</v>
      </c>
      <c r="F57" s="33"/>
      <c r="G57" s="18">
        <v>46</v>
      </c>
      <c r="H57" s="14">
        <v>4</v>
      </c>
      <c r="I57" s="14">
        <v>0</v>
      </c>
      <c r="J57" s="14">
        <v>0</v>
      </c>
      <c r="K57" s="14">
        <v>0</v>
      </c>
      <c r="L57" s="33"/>
      <c r="M57" s="19">
        <v>49732.217391304344</v>
      </c>
      <c r="N57" s="38"/>
      <c r="O57" s="19">
        <v>51432.391304347824</v>
      </c>
      <c r="P57" s="19">
        <v>33385</v>
      </c>
      <c r="Q57" s="19">
        <v>64535</v>
      </c>
      <c r="R57" s="33"/>
      <c r="S57" s="14">
        <v>2</v>
      </c>
      <c r="T57" s="19">
        <v>42794</v>
      </c>
      <c r="U57" s="19">
        <v>46253.5</v>
      </c>
      <c r="V57" s="33"/>
      <c r="W57" s="17">
        <v>15.021739130434783</v>
      </c>
      <c r="X57" s="17">
        <v>11.173913043478262</v>
      </c>
      <c r="Y57" s="33"/>
      <c r="Z57" s="17">
        <v>42.978260869565219</v>
      </c>
      <c r="AA57" s="33"/>
      <c r="AB57" s="14">
        <v>3</v>
      </c>
      <c r="AC57" s="30">
        <f t="shared" si="0"/>
        <v>6.5217391304347824E-2</v>
      </c>
      <c r="AD57" s="33"/>
      <c r="AE57" s="14">
        <v>36</v>
      </c>
      <c r="AF57" s="30">
        <f t="shared" si="1"/>
        <v>0.78260869565217395</v>
      </c>
      <c r="AG57" s="19">
        <v>50626.194444444445</v>
      </c>
      <c r="AH57" s="19">
        <v>51510.722222222219</v>
      </c>
      <c r="AI57" s="19">
        <v>36042</v>
      </c>
      <c r="AJ57" s="19">
        <v>61811</v>
      </c>
      <c r="AK57" s="17">
        <v>16.277777777777779</v>
      </c>
      <c r="AL57" s="17">
        <v>12.416666666666666</v>
      </c>
      <c r="AM57" s="17">
        <v>44.138888888888886</v>
      </c>
    </row>
    <row r="58" spans="1:39" s="2" customFormat="1" x14ac:dyDescent="0.2">
      <c r="A58" s="14" t="s">
        <v>119</v>
      </c>
      <c r="B58" s="14" t="s">
        <v>5</v>
      </c>
      <c r="C58" s="14" t="s">
        <v>120</v>
      </c>
      <c r="D58" s="15" t="s">
        <v>121</v>
      </c>
      <c r="E58" s="16">
        <v>533.9</v>
      </c>
      <c r="F58" s="33"/>
      <c r="G58" s="18">
        <v>39</v>
      </c>
      <c r="H58" s="14">
        <v>6</v>
      </c>
      <c r="I58" s="14">
        <v>0</v>
      </c>
      <c r="J58" s="14">
        <v>1</v>
      </c>
      <c r="K58" s="14">
        <v>1</v>
      </c>
      <c r="L58" s="33"/>
      <c r="M58" s="19">
        <v>47967.48717948718</v>
      </c>
      <c r="N58" s="38"/>
      <c r="O58" s="19">
        <v>50028.846153846156</v>
      </c>
      <c r="P58" s="19">
        <v>37260</v>
      </c>
      <c r="Q58" s="19">
        <v>61935</v>
      </c>
      <c r="R58" s="33"/>
      <c r="S58" s="14">
        <v>2</v>
      </c>
      <c r="T58" s="19">
        <v>37260</v>
      </c>
      <c r="U58" s="19">
        <v>40401.5</v>
      </c>
      <c r="V58" s="33"/>
      <c r="W58" s="17">
        <v>15.179487179487179</v>
      </c>
      <c r="X58" s="17">
        <v>11.743589743589743</v>
      </c>
      <c r="Y58" s="33"/>
      <c r="Z58" s="17">
        <v>41.897435897435898</v>
      </c>
      <c r="AA58" s="33"/>
      <c r="AB58" s="14">
        <v>5</v>
      </c>
      <c r="AC58" s="30">
        <f t="shared" si="0"/>
        <v>0.12820512820512819</v>
      </c>
      <c r="AD58" s="33"/>
      <c r="AE58" s="14">
        <v>26</v>
      </c>
      <c r="AF58" s="30">
        <f t="shared" si="1"/>
        <v>0.66666666666666663</v>
      </c>
      <c r="AG58" s="19">
        <v>48034.423076923078</v>
      </c>
      <c r="AH58" s="19">
        <v>48683.269230769234</v>
      </c>
      <c r="AI58" s="19">
        <v>37260</v>
      </c>
      <c r="AJ58" s="19">
        <v>61935</v>
      </c>
      <c r="AK58" s="17">
        <v>14.576923076923077</v>
      </c>
      <c r="AL58" s="17">
        <v>10.423076923076923</v>
      </c>
      <c r="AM58" s="17">
        <v>42.192307692307693</v>
      </c>
    </row>
    <row r="59" spans="1:39" s="2" customFormat="1" x14ac:dyDescent="0.2">
      <c r="A59" s="14" t="s">
        <v>122</v>
      </c>
      <c r="B59" s="14" t="s">
        <v>5</v>
      </c>
      <c r="C59" s="14" t="s">
        <v>123</v>
      </c>
      <c r="D59" s="15" t="s">
        <v>124</v>
      </c>
      <c r="E59" s="16">
        <v>480.9</v>
      </c>
      <c r="F59" s="33"/>
      <c r="G59" s="18">
        <v>38</v>
      </c>
      <c r="H59" s="14">
        <v>4</v>
      </c>
      <c r="I59" s="14">
        <v>0</v>
      </c>
      <c r="J59" s="14">
        <v>0</v>
      </c>
      <c r="K59" s="14">
        <v>0</v>
      </c>
      <c r="L59" s="33"/>
      <c r="M59" s="19">
        <v>49505.92105263158</v>
      </c>
      <c r="N59" s="38"/>
      <c r="O59" s="19">
        <v>52805.973684210527</v>
      </c>
      <c r="P59" s="19">
        <v>39796</v>
      </c>
      <c r="Q59" s="19">
        <v>71293</v>
      </c>
      <c r="R59" s="33"/>
      <c r="S59" s="14">
        <v>0</v>
      </c>
      <c r="T59" s="19">
        <v>0</v>
      </c>
      <c r="U59" s="19">
        <v>0</v>
      </c>
      <c r="V59" s="33"/>
      <c r="W59" s="17">
        <v>14.657894736842104</v>
      </c>
      <c r="X59" s="17">
        <v>10.657894736842104</v>
      </c>
      <c r="Y59" s="33"/>
      <c r="Z59" s="17">
        <v>41.921052631578945</v>
      </c>
      <c r="AA59" s="33"/>
      <c r="AB59" s="14">
        <v>8</v>
      </c>
      <c r="AC59" s="30">
        <f t="shared" si="0"/>
        <v>0.21052631578947367</v>
      </c>
      <c r="AD59" s="33"/>
      <c r="AE59" s="14">
        <v>26</v>
      </c>
      <c r="AF59" s="30">
        <f t="shared" si="1"/>
        <v>0.68421052631578949</v>
      </c>
      <c r="AG59" s="19">
        <v>49269.384615384617</v>
      </c>
      <c r="AH59" s="19">
        <v>50807.961538461539</v>
      </c>
      <c r="AI59" s="19">
        <v>39796</v>
      </c>
      <c r="AJ59" s="19">
        <v>63330</v>
      </c>
      <c r="AK59" s="17">
        <v>15.615384615384615</v>
      </c>
      <c r="AL59" s="17">
        <v>11.076923076923077</v>
      </c>
      <c r="AM59" s="17">
        <v>42.46153846153846</v>
      </c>
    </row>
    <row r="60" spans="1:39" s="2" customFormat="1" x14ac:dyDescent="0.2">
      <c r="A60" s="14" t="s">
        <v>125</v>
      </c>
      <c r="B60" s="14" t="s">
        <v>23</v>
      </c>
      <c r="C60" s="14" t="s">
        <v>126</v>
      </c>
      <c r="D60" s="15" t="s">
        <v>127</v>
      </c>
      <c r="E60" s="16">
        <v>4457.5</v>
      </c>
      <c r="F60" s="33"/>
      <c r="G60" s="18">
        <v>296</v>
      </c>
      <c r="H60" s="14">
        <v>8</v>
      </c>
      <c r="I60" s="14">
        <v>0</v>
      </c>
      <c r="J60" s="14">
        <v>0</v>
      </c>
      <c r="K60" s="14">
        <v>0</v>
      </c>
      <c r="L60" s="33"/>
      <c r="M60" s="19">
        <v>55111.75675675676</v>
      </c>
      <c r="N60" s="38"/>
      <c r="O60" s="19">
        <v>55530.83108108108</v>
      </c>
      <c r="P60" s="19">
        <v>34004</v>
      </c>
      <c r="Q60" s="19">
        <v>80000</v>
      </c>
      <c r="R60" s="33"/>
      <c r="S60" s="14">
        <v>4</v>
      </c>
      <c r="T60" s="19">
        <v>47818.5</v>
      </c>
      <c r="U60" s="19">
        <v>47818.5</v>
      </c>
      <c r="V60" s="33"/>
      <c r="W60" s="17">
        <v>12.398648648648649</v>
      </c>
      <c r="X60" s="17">
        <v>11.570945945945946</v>
      </c>
      <c r="Y60" s="33"/>
      <c r="Z60" s="17">
        <v>42.327702702702702</v>
      </c>
      <c r="AA60" s="33"/>
      <c r="AB60" s="14">
        <v>135</v>
      </c>
      <c r="AC60" s="30">
        <f t="shared" si="0"/>
        <v>0.45608108108108109</v>
      </c>
      <c r="AD60" s="33"/>
      <c r="AE60" s="14">
        <v>208</v>
      </c>
      <c r="AF60" s="30">
        <f t="shared" si="1"/>
        <v>0.70270270270270274</v>
      </c>
      <c r="AG60" s="19">
        <v>53571.798076923078</v>
      </c>
      <c r="AH60" s="19">
        <v>53571.798076923078</v>
      </c>
      <c r="AI60" s="19">
        <v>34004</v>
      </c>
      <c r="AJ60" s="19">
        <v>80000</v>
      </c>
      <c r="AK60" s="17">
        <v>11.745192307692308</v>
      </c>
      <c r="AL60" s="17">
        <v>10.850961538461538</v>
      </c>
      <c r="AM60" s="17">
        <v>41.769230769230766</v>
      </c>
    </row>
    <row r="61" spans="1:39" s="2" customFormat="1" x14ac:dyDescent="0.2">
      <c r="A61" s="14" t="s">
        <v>23</v>
      </c>
      <c r="B61" s="14" t="s">
        <v>64</v>
      </c>
      <c r="C61" s="14" t="s">
        <v>128</v>
      </c>
      <c r="D61" s="15" t="s">
        <v>129</v>
      </c>
      <c r="E61" s="16">
        <v>469</v>
      </c>
      <c r="F61" s="33"/>
      <c r="G61" s="18">
        <v>46</v>
      </c>
      <c r="H61" s="14">
        <v>2</v>
      </c>
      <c r="I61" s="14">
        <v>2</v>
      </c>
      <c r="J61" s="14">
        <v>20</v>
      </c>
      <c r="K61" s="14">
        <v>3</v>
      </c>
      <c r="L61" s="33"/>
      <c r="M61" s="19">
        <v>40344</v>
      </c>
      <c r="N61" s="38"/>
      <c r="O61" s="19">
        <v>41532.434782608696</v>
      </c>
      <c r="P61" s="19">
        <v>34386</v>
      </c>
      <c r="Q61" s="19">
        <v>56840</v>
      </c>
      <c r="R61" s="33"/>
      <c r="S61" s="14">
        <v>4</v>
      </c>
      <c r="T61" s="19">
        <v>34386</v>
      </c>
      <c r="U61" s="19">
        <v>35313.5</v>
      </c>
      <c r="V61" s="33"/>
      <c r="W61" s="17">
        <v>11.456521739130435</v>
      </c>
      <c r="X61" s="17">
        <v>9.1521739130434785</v>
      </c>
      <c r="Y61" s="33"/>
      <c r="Z61" s="17">
        <v>41.739130434782609</v>
      </c>
      <c r="AA61" s="33"/>
      <c r="AB61" s="14">
        <v>4</v>
      </c>
      <c r="AC61" s="30">
        <f t="shared" si="0"/>
        <v>8.6956521739130432E-2</v>
      </c>
      <c r="AD61" s="33"/>
      <c r="AE61" s="14">
        <v>38</v>
      </c>
      <c r="AF61" s="30">
        <f t="shared" si="1"/>
        <v>0.82608695652173914</v>
      </c>
      <c r="AG61" s="19">
        <v>40371.552631578947</v>
      </c>
      <c r="AH61" s="19">
        <v>41031.473684210527</v>
      </c>
      <c r="AI61" s="19">
        <v>34386</v>
      </c>
      <c r="AJ61" s="19">
        <v>53559</v>
      </c>
      <c r="AK61" s="17">
        <v>11.552631578947368</v>
      </c>
      <c r="AL61" s="17">
        <v>8.9210526315789469</v>
      </c>
      <c r="AM61" s="17">
        <v>42.710526315789473</v>
      </c>
    </row>
    <row r="62" spans="1:39" s="2" customFormat="1" x14ac:dyDescent="0.2">
      <c r="A62" s="14" t="s">
        <v>130</v>
      </c>
      <c r="B62" s="14" t="s">
        <v>5</v>
      </c>
      <c r="C62" s="14" t="s">
        <v>131</v>
      </c>
      <c r="D62" s="15" t="s">
        <v>132</v>
      </c>
      <c r="E62" s="16">
        <v>261.10000000000002</v>
      </c>
      <c r="F62" s="33"/>
      <c r="G62" s="18">
        <v>27</v>
      </c>
      <c r="H62" s="14">
        <v>4</v>
      </c>
      <c r="I62" s="14">
        <v>1</v>
      </c>
      <c r="J62" s="14">
        <v>2</v>
      </c>
      <c r="K62" s="14">
        <v>1</v>
      </c>
      <c r="L62" s="33"/>
      <c r="M62" s="19">
        <v>42798.962962962964</v>
      </c>
      <c r="N62" s="38"/>
      <c r="O62" s="19">
        <v>43859.370370370372</v>
      </c>
      <c r="P62" s="19">
        <v>33500</v>
      </c>
      <c r="Q62" s="19">
        <v>57957</v>
      </c>
      <c r="R62" s="33"/>
      <c r="S62" s="14">
        <v>1</v>
      </c>
      <c r="T62" s="19">
        <v>33500</v>
      </c>
      <c r="U62" s="19">
        <v>36722</v>
      </c>
      <c r="V62" s="33"/>
      <c r="W62" s="17">
        <v>12.407407407407407</v>
      </c>
      <c r="X62" s="17">
        <v>7.1111111111111107</v>
      </c>
      <c r="Y62" s="33"/>
      <c r="Z62" s="17">
        <v>38.370370370370374</v>
      </c>
      <c r="AA62" s="33"/>
      <c r="AB62" s="14">
        <v>5</v>
      </c>
      <c r="AC62" s="30">
        <f t="shared" si="0"/>
        <v>0.18518518518518517</v>
      </c>
      <c r="AD62" s="33"/>
      <c r="AE62" s="14">
        <v>16</v>
      </c>
      <c r="AF62" s="30">
        <f t="shared" si="1"/>
        <v>0.59259259259259256</v>
      </c>
      <c r="AG62" s="19">
        <v>39128</v>
      </c>
      <c r="AH62" s="19">
        <v>39992.375</v>
      </c>
      <c r="AI62" s="19">
        <v>33500</v>
      </c>
      <c r="AJ62" s="19">
        <v>52279</v>
      </c>
      <c r="AK62" s="17">
        <v>7.125</v>
      </c>
      <c r="AL62" s="17">
        <v>3.1875</v>
      </c>
      <c r="AM62" s="17">
        <v>34.1875</v>
      </c>
    </row>
    <row r="63" spans="1:39" s="2" customFormat="1" x14ac:dyDescent="0.2">
      <c r="A63" s="14" t="s">
        <v>133</v>
      </c>
      <c r="B63" s="14" t="s">
        <v>50</v>
      </c>
      <c r="C63" s="14" t="s">
        <v>134</v>
      </c>
      <c r="D63" s="15" t="s">
        <v>135</v>
      </c>
      <c r="E63" s="16">
        <v>479.1</v>
      </c>
      <c r="F63" s="33"/>
      <c r="G63" s="18">
        <v>39</v>
      </c>
      <c r="H63" s="14">
        <v>3</v>
      </c>
      <c r="I63" s="14">
        <v>0</v>
      </c>
      <c r="J63" s="14">
        <v>0</v>
      </c>
      <c r="K63" s="14">
        <v>0</v>
      </c>
      <c r="L63" s="33"/>
      <c r="M63" s="19">
        <v>51516.025641025641</v>
      </c>
      <c r="N63" s="38"/>
      <c r="O63" s="19">
        <v>52739.282051282054</v>
      </c>
      <c r="P63" s="19">
        <v>36261</v>
      </c>
      <c r="Q63" s="19">
        <v>62659</v>
      </c>
      <c r="R63" s="33"/>
      <c r="S63" s="14">
        <v>0</v>
      </c>
      <c r="T63" s="19">
        <v>0</v>
      </c>
      <c r="U63" s="19">
        <v>0</v>
      </c>
      <c r="V63" s="33"/>
      <c r="W63" s="17">
        <v>16.692307692307693</v>
      </c>
      <c r="X63" s="17">
        <v>14.76923076923077</v>
      </c>
      <c r="Y63" s="33"/>
      <c r="Z63" s="17">
        <v>44.07692307692308</v>
      </c>
      <c r="AA63" s="33"/>
      <c r="AB63" s="14">
        <v>13</v>
      </c>
      <c r="AC63" s="30">
        <f t="shared" si="0"/>
        <v>0.33333333333333331</v>
      </c>
      <c r="AD63" s="33"/>
      <c r="AE63" s="14">
        <v>36</v>
      </c>
      <c r="AF63" s="30">
        <f t="shared" si="1"/>
        <v>0.92307692307692313</v>
      </c>
      <c r="AG63" s="19">
        <v>51762.5</v>
      </c>
      <c r="AH63" s="19">
        <v>52845.361111111109</v>
      </c>
      <c r="AI63" s="19">
        <v>36261</v>
      </c>
      <c r="AJ63" s="19">
        <v>62659</v>
      </c>
      <c r="AK63" s="17">
        <v>16.638888888888889</v>
      </c>
      <c r="AL63" s="17">
        <v>14.611111111111111</v>
      </c>
      <c r="AM63" s="17">
        <v>44.333333333333336</v>
      </c>
    </row>
    <row r="64" spans="1:39" s="2" customFormat="1" x14ac:dyDescent="0.2">
      <c r="A64" s="14" t="s">
        <v>133</v>
      </c>
      <c r="B64" s="14" t="s">
        <v>50</v>
      </c>
      <c r="C64" s="14" t="s">
        <v>136</v>
      </c>
      <c r="D64" s="15" t="s">
        <v>137</v>
      </c>
      <c r="E64" s="16">
        <v>877.2</v>
      </c>
      <c r="F64" s="33"/>
      <c r="G64" s="18">
        <v>79</v>
      </c>
      <c r="H64" s="14">
        <v>2</v>
      </c>
      <c r="I64" s="14">
        <v>0</v>
      </c>
      <c r="J64" s="14">
        <v>1</v>
      </c>
      <c r="K64" s="14">
        <v>1</v>
      </c>
      <c r="L64" s="33"/>
      <c r="M64" s="19">
        <v>45628.215189873416</v>
      </c>
      <c r="N64" s="38"/>
      <c r="O64" s="19">
        <v>48128.873417721516</v>
      </c>
      <c r="P64" s="19">
        <v>32963</v>
      </c>
      <c r="Q64" s="19">
        <v>71056</v>
      </c>
      <c r="R64" s="33"/>
      <c r="S64" s="14">
        <v>1</v>
      </c>
      <c r="T64" s="19">
        <v>32963</v>
      </c>
      <c r="U64" s="19">
        <v>32963</v>
      </c>
      <c r="V64" s="33"/>
      <c r="W64" s="17">
        <v>13.708860759493671</v>
      </c>
      <c r="X64" s="17">
        <v>10.443037974683545</v>
      </c>
      <c r="Y64" s="33"/>
      <c r="Z64" s="17">
        <v>41.215189873417721</v>
      </c>
      <c r="AA64" s="33"/>
      <c r="AB64" s="14">
        <v>16</v>
      </c>
      <c r="AC64" s="30">
        <f t="shared" si="0"/>
        <v>0.20253164556962025</v>
      </c>
      <c r="AD64" s="33"/>
      <c r="AE64" s="14">
        <v>65</v>
      </c>
      <c r="AF64" s="30">
        <f t="shared" si="1"/>
        <v>0.82278481012658233</v>
      </c>
      <c r="AG64" s="19">
        <v>45221.75384615385</v>
      </c>
      <c r="AH64" s="19">
        <v>46889.938461538462</v>
      </c>
      <c r="AI64" s="19">
        <v>32963</v>
      </c>
      <c r="AJ64" s="19">
        <v>68490</v>
      </c>
      <c r="AK64" s="17">
        <v>13.292307692307693</v>
      </c>
      <c r="AL64" s="17">
        <v>10.061538461538461</v>
      </c>
      <c r="AM64" s="17">
        <v>41.2</v>
      </c>
    </row>
    <row r="65" spans="1:39" s="2" customFormat="1" x14ac:dyDescent="0.2">
      <c r="A65" s="14" t="s">
        <v>105</v>
      </c>
      <c r="B65" s="14" t="s">
        <v>23</v>
      </c>
      <c r="C65" s="14" t="s">
        <v>138</v>
      </c>
      <c r="D65" s="15" t="s">
        <v>139</v>
      </c>
      <c r="E65" s="16">
        <v>562.5</v>
      </c>
      <c r="F65" s="33"/>
      <c r="G65" s="18">
        <v>48</v>
      </c>
      <c r="H65" s="14">
        <v>2</v>
      </c>
      <c r="I65" s="14">
        <v>0</v>
      </c>
      <c r="J65" s="14">
        <v>0</v>
      </c>
      <c r="K65" s="14">
        <v>0</v>
      </c>
      <c r="L65" s="33"/>
      <c r="M65" s="19">
        <v>41230.729166666664</v>
      </c>
      <c r="N65" s="38"/>
      <c r="O65" s="19">
        <v>44385.125</v>
      </c>
      <c r="P65" s="19">
        <v>33500</v>
      </c>
      <c r="Q65" s="19">
        <v>67897</v>
      </c>
      <c r="R65" s="33"/>
      <c r="S65" s="14">
        <v>3</v>
      </c>
      <c r="T65" s="19">
        <v>31432</v>
      </c>
      <c r="U65" s="19">
        <v>33500</v>
      </c>
      <c r="V65" s="33"/>
      <c r="W65" s="17">
        <v>9.8333333333333339</v>
      </c>
      <c r="X65" s="17">
        <v>7.270833333333333</v>
      </c>
      <c r="Y65" s="33"/>
      <c r="Z65" s="17">
        <v>37.895833333333336</v>
      </c>
      <c r="AA65" s="33"/>
      <c r="AB65" s="14">
        <v>6</v>
      </c>
      <c r="AC65" s="30">
        <f t="shared" si="0"/>
        <v>0.125</v>
      </c>
      <c r="AD65" s="33"/>
      <c r="AE65" s="14">
        <v>34</v>
      </c>
      <c r="AF65" s="30">
        <f t="shared" si="1"/>
        <v>0.70833333333333337</v>
      </c>
      <c r="AG65" s="19">
        <v>40657.029411764706</v>
      </c>
      <c r="AH65" s="19">
        <v>42257.882352941175</v>
      </c>
      <c r="AI65" s="19">
        <v>33500</v>
      </c>
      <c r="AJ65" s="19">
        <v>67554</v>
      </c>
      <c r="AK65" s="17">
        <v>9.2941176470588243</v>
      </c>
      <c r="AL65" s="17">
        <v>7.0882352941176467</v>
      </c>
      <c r="AM65" s="17">
        <v>38.029411764705884</v>
      </c>
    </row>
    <row r="66" spans="1:39" s="2" customFormat="1" x14ac:dyDescent="0.2">
      <c r="A66" s="14" t="s">
        <v>140</v>
      </c>
      <c r="B66" s="14" t="s">
        <v>9</v>
      </c>
      <c r="C66" s="14" t="s">
        <v>141</v>
      </c>
      <c r="D66" s="15" t="s">
        <v>142</v>
      </c>
      <c r="E66" s="16">
        <v>1905.5</v>
      </c>
      <c r="F66" s="33"/>
      <c r="G66" s="18">
        <v>129</v>
      </c>
      <c r="H66" s="14">
        <v>6</v>
      </c>
      <c r="I66" s="14">
        <v>0</v>
      </c>
      <c r="J66" s="14">
        <v>0</v>
      </c>
      <c r="K66" s="14">
        <v>0</v>
      </c>
      <c r="L66" s="33"/>
      <c r="M66" s="19">
        <v>50624.511627906977</v>
      </c>
      <c r="N66" s="38"/>
      <c r="O66" s="19">
        <v>52999.310077519382</v>
      </c>
      <c r="P66" s="19">
        <v>36355</v>
      </c>
      <c r="Q66" s="19">
        <v>73756</v>
      </c>
      <c r="R66" s="33"/>
      <c r="S66" s="14">
        <v>12</v>
      </c>
      <c r="T66" s="19">
        <v>37175.333333333336</v>
      </c>
      <c r="U66" s="19">
        <v>37526.666666666664</v>
      </c>
      <c r="V66" s="33"/>
      <c r="W66" s="17">
        <v>10.44186046511628</v>
      </c>
      <c r="X66" s="17">
        <v>7.945736434108527</v>
      </c>
      <c r="Y66" s="33"/>
      <c r="Z66" s="17">
        <v>35.627906976744185</v>
      </c>
      <c r="AA66" s="33"/>
      <c r="AB66" s="14">
        <v>36</v>
      </c>
      <c r="AC66" s="30">
        <f t="shared" si="0"/>
        <v>0.27906976744186046</v>
      </c>
      <c r="AD66" s="33"/>
      <c r="AE66" s="14">
        <v>67</v>
      </c>
      <c r="AF66" s="30">
        <f t="shared" si="1"/>
        <v>0.51937984496124034</v>
      </c>
      <c r="AG66" s="19">
        <v>49269.089552238809</v>
      </c>
      <c r="AH66" s="19">
        <v>49798.850746268654</v>
      </c>
      <c r="AI66" s="19">
        <v>36355</v>
      </c>
      <c r="AJ66" s="19">
        <v>64462</v>
      </c>
      <c r="AK66" s="17">
        <v>10.26865671641791</v>
      </c>
      <c r="AL66" s="17">
        <v>8.0149253731343286</v>
      </c>
      <c r="AM66" s="17">
        <v>35.298507462686565</v>
      </c>
    </row>
    <row r="67" spans="1:39" s="2" customFormat="1" x14ac:dyDescent="0.2">
      <c r="A67" s="14" t="s">
        <v>143</v>
      </c>
      <c r="B67" s="14" t="s">
        <v>9</v>
      </c>
      <c r="C67" s="14" t="s">
        <v>144</v>
      </c>
      <c r="D67" s="15" t="s">
        <v>145</v>
      </c>
      <c r="E67" s="16">
        <v>1718.2</v>
      </c>
      <c r="F67" s="33"/>
      <c r="G67" s="18">
        <v>116</v>
      </c>
      <c r="H67" s="14">
        <v>2</v>
      </c>
      <c r="I67" s="14">
        <v>0</v>
      </c>
      <c r="J67" s="14">
        <v>2</v>
      </c>
      <c r="K67" s="14">
        <v>0</v>
      </c>
      <c r="L67" s="33"/>
      <c r="M67" s="19">
        <v>55365.370689655174</v>
      </c>
      <c r="N67" s="38"/>
      <c r="O67" s="19">
        <v>57769.060344827587</v>
      </c>
      <c r="P67" s="19">
        <v>37207</v>
      </c>
      <c r="Q67" s="19">
        <v>85161</v>
      </c>
      <c r="R67" s="33"/>
      <c r="S67" s="14">
        <v>5</v>
      </c>
      <c r="T67" s="19">
        <v>37207</v>
      </c>
      <c r="U67" s="19">
        <v>38192.199999999997</v>
      </c>
      <c r="V67" s="33"/>
      <c r="W67" s="17">
        <v>16.896551724137932</v>
      </c>
      <c r="X67" s="17">
        <v>12.439655172413794</v>
      </c>
      <c r="Y67" s="33"/>
      <c r="Z67" s="17">
        <v>43.344827586206897</v>
      </c>
      <c r="AA67" s="33"/>
      <c r="AB67" s="14">
        <v>30</v>
      </c>
      <c r="AC67" s="30">
        <f t="shared" si="0"/>
        <v>0.25862068965517243</v>
      </c>
      <c r="AD67" s="33"/>
      <c r="AE67" s="14">
        <v>71</v>
      </c>
      <c r="AF67" s="30">
        <f t="shared" si="1"/>
        <v>0.61206896551724133</v>
      </c>
      <c r="AG67" s="19">
        <v>53512.690140845072</v>
      </c>
      <c r="AH67" s="19">
        <v>54327.225352112677</v>
      </c>
      <c r="AI67" s="19">
        <v>37207</v>
      </c>
      <c r="AJ67" s="19">
        <v>80332</v>
      </c>
      <c r="AK67" s="17">
        <v>15.47887323943662</v>
      </c>
      <c r="AL67" s="17">
        <v>12.126760563380282</v>
      </c>
      <c r="AM67" s="17">
        <v>42.338028169014088</v>
      </c>
    </row>
    <row r="68" spans="1:39" s="2" customFormat="1" x14ac:dyDescent="0.2">
      <c r="A68" s="14" t="s">
        <v>5</v>
      </c>
      <c r="B68" s="14" t="s">
        <v>5</v>
      </c>
      <c r="C68" s="14" t="s">
        <v>146</v>
      </c>
      <c r="D68" s="15" t="s">
        <v>147</v>
      </c>
      <c r="E68" s="16">
        <v>5052.1000000000004</v>
      </c>
      <c r="F68" s="33"/>
      <c r="G68" s="18">
        <v>371</v>
      </c>
      <c r="H68" s="14">
        <v>7</v>
      </c>
      <c r="I68" s="14">
        <v>1</v>
      </c>
      <c r="J68" s="14">
        <v>0</v>
      </c>
      <c r="K68" s="14">
        <v>0</v>
      </c>
      <c r="L68" s="33"/>
      <c r="M68" s="19">
        <v>56710.52021563342</v>
      </c>
      <c r="N68" s="38"/>
      <c r="O68" s="19">
        <v>57950.735849056604</v>
      </c>
      <c r="P68" s="19">
        <v>39136</v>
      </c>
      <c r="Q68" s="19">
        <v>85617</v>
      </c>
      <c r="R68" s="33"/>
      <c r="S68" s="14">
        <v>21</v>
      </c>
      <c r="T68" s="19">
        <v>46824.095238095237</v>
      </c>
      <c r="U68" s="19">
        <v>47014</v>
      </c>
      <c r="V68" s="33"/>
      <c r="W68" s="17">
        <v>12.679245283018869</v>
      </c>
      <c r="X68" s="17">
        <v>9.5579514824797851</v>
      </c>
      <c r="Y68" s="33"/>
      <c r="Z68" s="17">
        <v>40.727762803234498</v>
      </c>
      <c r="AA68" s="33"/>
      <c r="AB68" s="14">
        <v>172</v>
      </c>
      <c r="AC68" s="30">
        <f t="shared" si="0"/>
        <v>0.46361185983827491</v>
      </c>
      <c r="AD68" s="33"/>
      <c r="AE68" s="14">
        <v>323</v>
      </c>
      <c r="AF68" s="30">
        <f t="shared" si="1"/>
        <v>0.87061994609164417</v>
      </c>
      <c r="AG68" s="19">
        <v>57003.956656346752</v>
      </c>
      <c r="AH68" s="19">
        <v>57691.637770897833</v>
      </c>
      <c r="AI68" s="19">
        <v>39136</v>
      </c>
      <c r="AJ68" s="19">
        <v>85617</v>
      </c>
      <c r="AK68" s="17">
        <v>13.037151702786378</v>
      </c>
      <c r="AL68" s="17">
        <v>9.7894736842105257</v>
      </c>
      <c r="AM68" s="17">
        <v>41.269349845201241</v>
      </c>
    </row>
    <row r="69" spans="1:39" s="2" customFormat="1" x14ac:dyDescent="0.2">
      <c r="A69" s="14" t="s">
        <v>26</v>
      </c>
      <c r="B69" s="14" t="s">
        <v>27</v>
      </c>
      <c r="C69" s="14" t="s">
        <v>148</v>
      </c>
      <c r="D69" s="15" t="s">
        <v>149</v>
      </c>
      <c r="E69" s="16">
        <v>16939.3</v>
      </c>
      <c r="F69" s="33"/>
      <c r="G69" s="18">
        <v>1007</v>
      </c>
      <c r="H69" s="14">
        <v>90</v>
      </c>
      <c r="I69" s="14">
        <v>19</v>
      </c>
      <c r="J69" s="14">
        <v>3</v>
      </c>
      <c r="K69" s="14">
        <v>2</v>
      </c>
      <c r="L69" s="33"/>
      <c r="M69" s="19">
        <v>61452.43892750745</v>
      </c>
      <c r="N69" s="38"/>
      <c r="O69" s="19">
        <v>68201.937437934452</v>
      </c>
      <c r="P69" s="19">
        <v>40957</v>
      </c>
      <c r="Q69" s="19">
        <v>117430</v>
      </c>
      <c r="R69" s="33"/>
      <c r="S69" s="14">
        <v>24</v>
      </c>
      <c r="T69" s="19">
        <v>44354.791666666664</v>
      </c>
      <c r="U69" s="19">
        <v>50129.833333333336</v>
      </c>
      <c r="V69" s="33"/>
      <c r="W69" s="17">
        <v>14.22343594836147</v>
      </c>
      <c r="X69" s="17">
        <v>11.197616683217477</v>
      </c>
      <c r="Y69" s="33"/>
      <c r="Z69" s="17">
        <v>41.77259185700099</v>
      </c>
      <c r="AA69" s="33"/>
      <c r="AB69" s="14">
        <v>486</v>
      </c>
      <c r="AC69" s="30">
        <f t="shared" si="0"/>
        <v>0.4826216484607746</v>
      </c>
      <c r="AD69" s="33"/>
      <c r="AE69" s="14">
        <v>655</v>
      </c>
      <c r="AF69" s="30">
        <f t="shared" si="1"/>
        <v>0.6504468718967229</v>
      </c>
      <c r="AG69" s="19">
        <v>60893.396946564884</v>
      </c>
      <c r="AH69" s="19">
        <v>66686.474809160311</v>
      </c>
      <c r="AI69" s="19">
        <v>40957</v>
      </c>
      <c r="AJ69" s="19">
        <v>105151</v>
      </c>
      <c r="AK69" s="17">
        <v>13.803053435114505</v>
      </c>
      <c r="AL69" s="17">
        <v>10.551145038167938</v>
      </c>
      <c r="AM69" s="17">
        <v>41.740458015267173</v>
      </c>
    </row>
    <row r="70" spans="1:39" s="2" customFormat="1" x14ac:dyDescent="0.2">
      <c r="A70" s="14" t="s">
        <v>26</v>
      </c>
      <c r="B70" s="14" t="s">
        <v>27</v>
      </c>
      <c r="C70" s="14" t="s">
        <v>150</v>
      </c>
      <c r="D70" s="15" t="s">
        <v>151</v>
      </c>
      <c r="E70" s="16">
        <v>1360</v>
      </c>
      <c r="F70" s="33"/>
      <c r="G70" s="18">
        <v>107</v>
      </c>
      <c r="H70" s="14">
        <v>6</v>
      </c>
      <c r="I70" s="14">
        <v>0</v>
      </c>
      <c r="J70" s="14">
        <v>0</v>
      </c>
      <c r="K70" s="14">
        <v>0</v>
      </c>
      <c r="L70" s="33"/>
      <c r="M70" s="19">
        <v>55517.06542056075</v>
      </c>
      <c r="N70" s="38"/>
      <c r="O70" s="19">
        <v>58139.364485981307</v>
      </c>
      <c r="P70" s="19">
        <v>37671</v>
      </c>
      <c r="Q70" s="19">
        <v>74118</v>
      </c>
      <c r="R70" s="33"/>
      <c r="S70" s="14">
        <v>5</v>
      </c>
      <c r="T70" s="19">
        <v>38498.800000000003</v>
      </c>
      <c r="U70" s="19">
        <v>38576.800000000003</v>
      </c>
      <c r="V70" s="33"/>
      <c r="W70" s="17">
        <v>16.299065420560748</v>
      </c>
      <c r="X70" s="17">
        <v>12.822429906542055</v>
      </c>
      <c r="Y70" s="33"/>
      <c r="Z70" s="17">
        <v>42.196261682242991</v>
      </c>
      <c r="AA70" s="33"/>
      <c r="AB70" s="14">
        <v>16</v>
      </c>
      <c r="AC70" s="30">
        <f t="shared" si="0"/>
        <v>0.14953271028037382</v>
      </c>
      <c r="AD70" s="33"/>
      <c r="AE70" s="14">
        <v>61</v>
      </c>
      <c r="AF70" s="30">
        <f t="shared" si="1"/>
        <v>0.57009345794392519</v>
      </c>
      <c r="AG70" s="19">
        <v>54337.754098360652</v>
      </c>
      <c r="AH70" s="19">
        <v>55444.590163934423</v>
      </c>
      <c r="AI70" s="19">
        <v>37671</v>
      </c>
      <c r="AJ70" s="19">
        <v>69636</v>
      </c>
      <c r="AK70" s="17">
        <v>15.442622950819672</v>
      </c>
      <c r="AL70" s="17">
        <v>11.721311475409836</v>
      </c>
      <c r="AM70" s="17">
        <v>42.278688524590166</v>
      </c>
    </row>
    <row r="71" spans="1:39" s="2" customFormat="1" x14ac:dyDescent="0.2">
      <c r="A71" s="14" t="s">
        <v>152</v>
      </c>
      <c r="B71" s="14" t="s">
        <v>23</v>
      </c>
      <c r="C71" s="14" t="s">
        <v>153</v>
      </c>
      <c r="D71" s="15" t="s">
        <v>154</v>
      </c>
      <c r="E71" s="16">
        <v>1335.2</v>
      </c>
      <c r="F71" s="33"/>
      <c r="G71" s="18">
        <v>105</v>
      </c>
      <c r="H71" s="14">
        <v>2</v>
      </c>
      <c r="I71" s="14">
        <v>0</v>
      </c>
      <c r="J71" s="14">
        <v>0</v>
      </c>
      <c r="K71" s="14">
        <v>0</v>
      </c>
      <c r="L71" s="33"/>
      <c r="M71" s="19">
        <v>56754.647619047617</v>
      </c>
      <c r="N71" s="38"/>
      <c r="O71" s="19">
        <v>58727.523809523809</v>
      </c>
      <c r="P71" s="19">
        <v>38797</v>
      </c>
      <c r="Q71" s="19">
        <v>80708</v>
      </c>
      <c r="R71" s="33"/>
      <c r="S71" s="14">
        <v>1</v>
      </c>
      <c r="T71" s="19">
        <v>38445</v>
      </c>
      <c r="U71" s="19">
        <v>38797</v>
      </c>
      <c r="V71" s="33"/>
      <c r="W71" s="17">
        <v>18.523809523809526</v>
      </c>
      <c r="X71" s="17">
        <v>14.580952380952381</v>
      </c>
      <c r="Y71" s="33"/>
      <c r="Z71" s="17">
        <v>47.076190476190476</v>
      </c>
      <c r="AA71" s="33"/>
      <c r="AB71" s="14">
        <v>57</v>
      </c>
      <c r="AC71" s="30">
        <f t="shared" si="0"/>
        <v>0.54285714285714282</v>
      </c>
      <c r="AD71" s="33"/>
      <c r="AE71" s="14">
        <v>89</v>
      </c>
      <c r="AF71" s="30">
        <f t="shared" si="1"/>
        <v>0.84761904761904761</v>
      </c>
      <c r="AG71" s="19">
        <v>56568.752808988764</v>
      </c>
      <c r="AH71" s="19">
        <v>57864.089887640446</v>
      </c>
      <c r="AI71" s="19">
        <v>38797</v>
      </c>
      <c r="AJ71" s="19">
        <v>73620</v>
      </c>
      <c r="AK71" s="17">
        <v>18.775280898876403</v>
      </c>
      <c r="AL71" s="17">
        <v>15.123595505617978</v>
      </c>
      <c r="AM71" s="17">
        <v>47.460674157303373</v>
      </c>
    </row>
    <row r="72" spans="1:39" s="2" customFormat="1" x14ac:dyDescent="0.2">
      <c r="A72" s="14" t="s">
        <v>155</v>
      </c>
      <c r="B72" s="14" t="s">
        <v>23</v>
      </c>
      <c r="C72" s="14" t="s">
        <v>156</v>
      </c>
      <c r="D72" s="15" t="s">
        <v>157</v>
      </c>
      <c r="E72" s="16">
        <v>786.1</v>
      </c>
      <c r="F72" s="33"/>
      <c r="G72" s="18">
        <v>71</v>
      </c>
      <c r="H72" s="14">
        <v>1</v>
      </c>
      <c r="I72" s="14">
        <v>0</v>
      </c>
      <c r="J72" s="14">
        <v>0</v>
      </c>
      <c r="K72" s="14">
        <v>0</v>
      </c>
      <c r="L72" s="33"/>
      <c r="M72" s="19">
        <v>56228.126760563384</v>
      </c>
      <c r="N72" s="38"/>
      <c r="O72" s="19">
        <v>57941.098591549293</v>
      </c>
      <c r="P72" s="19">
        <v>36113</v>
      </c>
      <c r="Q72" s="19">
        <v>93950</v>
      </c>
      <c r="R72" s="33"/>
      <c r="S72" s="14">
        <v>6</v>
      </c>
      <c r="T72" s="19">
        <v>37167.666666666664</v>
      </c>
      <c r="U72" s="19">
        <v>37296.333333333336</v>
      </c>
      <c r="V72" s="33"/>
      <c r="W72" s="17">
        <v>16.211267605633804</v>
      </c>
      <c r="X72" s="17">
        <v>12.845070422535212</v>
      </c>
      <c r="Y72" s="33"/>
      <c r="Z72" s="17">
        <v>43.535211267605632</v>
      </c>
      <c r="AA72" s="33"/>
      <c r="AB72" s="14">
        <v>11</v>
      </c>
      <c r="AC72" s="30">
        <f t="shared" si="0"/>
        <v>0.15492957746478872</v>
      </c>
      <c r="AD72" s="33"/>
      <c r="AE72" s="14">
        <v>62</v>
      </c>
      <c r="AF72" s="30">
        <f t="shared" si="1"/>
        <v>0.87323943661971826</v>
      </c>
      <c r="AG72" s="19">
        <v>56443.241935483871</v>
      </c>
      <c r="AH72" s="19">
        <v>57634.548387096773</v>
      </c>
      <c r="AI72" s="19">
        <v>36113</v>
      </c>
      <c r="AJ72" s="19">
        <v>93950</v>
      </c>
      <c r="AK72" s="17">
        <v>16.306451612903224</v>
      </c>
      <c r="AL72" s="17">
        <v>13.209677419354838</v>
      </c>
      <c r="AM72" s="17">
        <v>43.87096774193548</v>
      </c>
    </row>
    <row r="73" spans="1:39" s="2" customFormat="1" x14ac:dyDescent="0.2">
      <c r="A73" s="14" t="s">
        <v>158</v>
      </c>
      <c r="B73" s="14" t="s">
        <v>36</v>
      </c>
      <c r="C73" s="14" t="s">
        <v>159</v>
      </c>
      <c r="D73" s="15" t="s">
        <v>160</v>
      </c>
      <c r="E73" s="16">
        <v>448.3</v>
      </c>
      <c r="F73" s="33"/>
      <c r="G73" s="18">
        <v>35</v>
      </c>
      <c r="H73" s="14">
        <v>0</v>
      </c>
      <c r="I73" s="14">
        <v>0</v>
      </c>
      <c r="J73" s="14">
        <v>0</v>
      </c>
      <c r="K73" s="14">
        <v>0</v>
      </c>
      <c r="L73" s="33"/>
      <c r="M73" s="19">
        <v>51366.885714285716</v>
      </c>
      <c r="N73" s="38"/>
      <c r="O73" s="19">
        <v>53245.114285714284</v>
      </c>
      <c r="P73" s="19">
        <v>35792</v>
      </c>
      <c r="Q73" s="19">
        <v>66452</v>
      </c>
      <c r="R73" s="33"/>
      <c r="S73" s="14">
        <v>0</v>
      </c>
      <c r="T73" s="19">
        <v>0</v>
      </c>
      <c r="U73" s="19">
        <v>0</v>
      </c>
      <c r="V73" s="33"/>
      <c r="W73" s="17">
        <v>14.8</v>
      </c>
      <c r="X73" s="17">
        <v>11.942857142857143</v>
      </c>
      <c r="Y73" s="33"/>
      <c r="Z73" s="17">
        <v>42.942857142857143</v>
      </c>
      <c r="AA73" s="33"/>
      <c r="AB73" s="14">
        <v>7</v>
      </c>
      <c r="AC73" s="30">
        <f t="shared" si="0"/>
        <v>0.2</v>
      </c>
      <c r="AD73" s="33"/>
      <c r="AE73" s="14">
        <v>28</v>
      </c>
      <c r="AF73" s="30">
        <f t="shared" si="1"/>
        <v>0.8</v>
      </c>
      <c r="AG73" s="19">
        <v>50442.607142857145</v>
      </c>
      <c r="AH73" s="19">
        <v>51988.25</v>
      </c>
      <c r="AI73" s="19">
        <v>35792</v>
      </c>
      <c r="AJ73" s="19">
        <v>66077</v>
      </c>
      <c r="AK73" s="17">
        <v>14.5</v>
      </c>
      <c r="AL73" s="17">
        <v>11.714285714285714</v>
      </c>
      <c r="AM73" s="17">
        <v>43.142857142857146</v>
      </c>
    </row>
    <row r="74" spans="1:39" s="2" customFormat="1" x14ac:dyDescent="0.2">
      <c r="A74" s="14" t="s">
        <v>133</v>
      </c>
      <c r="B74" s="14" t="s">
        <v>50</v>
      </c>
      <c r="C74" s="14" t="s">
        <v>161</v>
      </c>
      <c r="D74" s="15" t="s">
        <v>162</v>
      </c>
      <c r="E74" s="16">
        <v>1450.9</v>
      </c>
      <c r="F74" s="33"/>
      <c r="G74" s="18">
        <v>115</v>
      </c>
      <c r="H74" s="14">
        <v>3</v>
      </c>
      <c r="I74" s="14">
        <v>1</v>
      </c>
      <c r="J74" s="14">
        <v>1</v>
      </c>
      <c r="K74" s="14">
        <v>0</v>
      </c>
      <c r="L74" s="33"/>
      <c r="M74" s="19">
        <v>47526.113043478261</v>
      </c>
      <c r="N74" s="38"/>
      <c r="O74" s="19">
        <v>49209.191304347827</v>
      </c>
      <c r="P74" s="19">
        <v>33996</v>
      </c>
      <c r="Q74" s="19">
        <v>65165</v>
      </c>
      <c r="R74" s="33"/>
      <c r="S74" s="14">
        <v>8</v>
      </c>
      <c r="T74" s="19">
        <v>33996</v>
      </c>
      <c r="U74" s="19">
        <v>34908.5</v>
      </c>
      <c r="V74" s="33"/>
      <c r="W74" s="17">
        <v>13.347826086956522</v>
      </c>
      <c r="X74" s="17">
        <v>10.373913043478261</v>
      </c>
      <c r="Y74" s="33"/>
      <c r="Z74" s="17">
        <v>39.643478260869564</v>
      </c>
      <c r="AA74" s="33"/>
      <c r="AB74" s="14">
        <v>38</v>
      </c>
      <c r="AC74" s="30">
        <f t="shared" si="0"/>
        <v>0.33043478260869563</v>
      </c>
      <c r="AD74" s="33"/>
      <c r="AE74" s="14">
        <v>76</v>
      </c>
      <c r="AF74" s="30">
        <f t="shared" si="1"/>
        <v>0.66086956521739126</v>
      </c>
      <c r="AG74" s="19">
        <v>48879.065789473687</v>
      </c>
      <c r="AH74" s="19">
        <v>49406.605263157893</v>
      </c>
      <c r="AI74" s="19">
        <v>33996</v>
      </c>
      <c r="AJ74" s="19">
        <v>65165</v>
      </c>
      <c r="AK74" s="17">
        <v>13.960526315789474</v>
      </c>
      <c r="AL74" s="17">
        <v>11.092105263157896</v>
      </c>
      <c r="AM74" s="17">
        <v>40.986842105263158</v>
      </c>
    </row>
    <row r="75" spans="1:39" s="2" customFormat="1" x14ac:dyDescent="0.2">
      <c r="A75" s="14" t="s">
        <v>26</v>
      </c>
      <c r="B75" s="14" t="s">
        <v>27</v>
      </c>
      <c r="C75" s="14" t="s">
        <v>163</v>
      </c>
      <c r="D75" s="15" t="s">
        <v>164</v>
      </c>
      <c r="E75" s="16">
        <v>477.9</v>
      </c>
      <c r="F75" s="33"/>
      <c r="G75" s="18">
        <v>38</v>
      </c>
      <c r="H75" s="14">
        <v>4</v>
      </c>
      <c r="I75" s="14">
        <v>1</v>
      </c>
      <c r="J75" s="14">
        <v>0</v>
      </c>
      <c r="K75" s="14">
        <v>0</v>
      </c>
      <c r="L75" s="33"/>
      <c r="M75" s="19">
        <v>44203.552631578947</v>
      </c>
      <c r="N75" s="38"/>
      <c r="O75" s="19">
        <v>45547.473684210527</v>
      </c>
      <c r="P75" s="19">
        <v>33325</v>
      </c>
      <c r="Q75" s="19">
        <v>60890</v>
      </c>
      <c r="R75" s="33"/>
      <c r="S75" s="14">
        <v>1</v>
      </c>
      <c r="T75" s="19">
        <v>33325</v>
      </c>
      <c r="U75" s="19">
        <v>33325</v>
      </c>
      <c r="V75" s="33"/>
      <c r="W75" s="17">
        <v>11.157894736842104</v>
      </c>
      <c r="X75" s="17">
        <v>9.4210526315789469</v>
      </c>
      <c r="Y75" s="33"/>
      <c r="Z75" s="17">
        <v>38.578947368421055</v>
      </c>
      <c r="AA75" s="33"/>
      <c r="AB75" s="14">
        <v>5</v>
      </c>
      <c r="AC75" s="30">
        <f t="shared" si="0"/>
        <v>0.13157894736842105</v>
      </c>
      <c r="AD75" s="33"/>
      <c r="AE75" s="14">
        <v>29</v>
      </c>
      <c r="AF75" s="30">
        <f t="shared" si="1"/>
        <v>0.76315789473684215</v>
      </c>
      <c r="AG75" s="19">
        <v>44652.241379310348</v>
      </c>
      <c r="AH75" s="19">
        <v>45324.448275862072</v>
      </c>
      <c r="AI75" s="19">
        <v>33325</v>
      </c>
      <c r="AJ75" s="19">
        <v>60890</v>
      </c>
      <c r="AK75" s="17">
        <v>11.517241379310345</v>
      </c>
      <c r="AL75" s="17">
        <v>10.068965517241379</v>
      </c>
      <c r="AM75" s="17">
        <v>39.517241379310342</v>
      </c>
    </row>
    <row r="76" spans="1:39" s="2" customFormat="1" x14ac:dyDescent="0.2">
      <c r="A76" s="14" t="s">
        <v>165</v>
      </c>
      <c r="B76" s="14" t="s">
        <v>64</v>
      </c>
      <c r="C76" s="14" t="s">
        <v>166</v>
      </c>
      <c r="D76" s="15" t="s">
        <v>167</v>
      </c>
      <c r="E76" s="16">
        <v>684</v>
      </c>
      <c r="F76" s="33"/>
      <c r="G76" s="18">
        <v>52</v>
      </c>
      <c r="H76" s="14">
        <v>1</v>
      </c>
      <c r="I76" s="14">
        <v>0</v>
      </c>
      <c r="J76" s="14">
        <v>0</v>
      </c>
      <c r="K76" s="14">
        <v>0</v>
      </c>
      <c r="L76" s="33"/>
      <c r="M76" s="19">
        <v>44152.692307692305</v>
      </c>
      <c r="N76" s="38"/>
      <c r="O76" s="19">
        <v>46367.788461538461</v>
      </c>
      <c r="P76" s="19">
        <v>33500</v>
      </c>
      <c r="Q76" s="19">
        <v>66735</v>
      </c>
      <c r="R76" s="33"/>
      <c r="S76" s="14">
        <v>3</v>
      </c>
      <c r="T76" s="19">
        <v>33500</v>
      </c>
      <c r="U76" s="19">
        <v>34128.333333333336</v>
      </c>
      <c r="V76" s="33"/>
      <c r="W76" s="17">
        <v>13.711538461538462</v>
      </c>
      <c r="X76" s="17">
        <v>10.403846153846153</v>
      </c>
      <c r="Y76" s="33"/>
      <c r="Z76" s="17">
        <v>40.846153846153847</v>
      </c>
      <c r="AA76" s="33"/>
      <c r="AB76" s="14">
        <v>3</v>
      </c>
      <c r="AC76" s="30">
        <f t="shared" si="0"/>
        <v>5.7692307692307696E-2</v>
      </c>
      <c r="AD76" s="33"/>
      <c r="AE76" s="14">
        <v>39</v>
      </c>
      <c r="AF76" s="30">
        <f t="shared" si="1"/>
        <v>0.75</v>
      </c>
      <c r="AG76" s="19">
        <v>43555.333333333336</v>
      </c>
      <c r="AH76" s="19">
        <v>44684.641025641024</v>
      </c>
      <c r="AI76" s="19">
        <v>33500</v>
      </c>
      <c r="AJ76" s="19">
        <v>64648</v>
      </c>
      <c r="AK76" s="17">
        <v>12.948717948717949</v>
      </c>
      <c r="AL76" s="17">
        <v>9.8205128205128212</v>
      </c>
      <c r="AM76" s="17">
        <v>40.410256410256409</v>
      </c>
    </row>
    <row r="77" spans="1:39" s="2" customFormat="1" x14ac:dyDescent="0.2">
      <c r="A77" s="14" t="s">
        <v>168</v>
      </c>
      <c r="B77" s="14" t="s">
        <v>16</v>
      </c>
      <c r="C77" s="14" t="s">
        <v>169</v>
      </c>
      <c r="D77" s="15" t="s">
        <v>170</v>
      </c>
      <c r="E77" s="16">
        <v>768</v>
      </c>
      <c r="F77" s="33"/>
      <c r="G77" s="18">
        <v>56</v>
      </c>
      <c r="H77" s="14">
        <v>5</v>
      </c>
      <c r="I77" s="14">
        <v>2</v>
      </c>
      <c r="J77" s="14">
        <v>1</v>
      </c>
      <c r="K77" s="14">
        <v>1</v>
      </c>
      <c r="L77" s="33"/>
      <c r="M77" s="19">
        <v>49539.410714285717</v>
      </c>
      <c r="N77" s="38"/>
      <c r="O77" s="19">
        <v>52940.803571428572</v>
      </c>
      <c r="P77" s="19">
        <v>37880</v>
      </c>
      <c r="Q77" s="19">
        <v>78121</v>
      </c>
      <c r="R77" s="33"/>
      <c r="S77" s="14">
        <v>0</v>
      </c>
      <c r="T77" s="19">
        <v>0</v>
      </c>
      <c r="U77" s="19">
        <v>0</v>
      </c>
      <c r="V77" s="33"/>
      <c r="W77" s="17">
        <v>13.696428571428571</v>
      </c>
      <c r="X77" s="17">
        <v>11.767857142857142</v>
      </c>
      <c r="Y77" s="33"/>
      <c r="Z77" s="17">
        <v>39.964285714285715</v>
      </c>
      <c r="AA77" s="33"/>
      <c r="AB77" s="14">
        <v>4</v>
      </c>
      <c r="AC77" s="30">
        <f t="shared" si="0"/>
        <v>7.1428571428571425E-2</v>
      </c>
      <c r="AD77" s="33"/>
      <c r="AE77" s="14">
        <v>27</v>
      </c>
      <c r="AF77" s="30">
        <f t="shared" si="1"/>
        <v>0.48214285714285715</v>
      </c>
      <c r="AG77" s="19">
        <v>48691.814814814818</v>
      </c>
      <c r="AH77" s="19">
        <v>49448.888888888891</v>
      </c>
      <c r="AI77" s="19">
        <v>37880</v>
      </c>
      <c r="AJ77" s="19">
        <v>65895</v>
      </c>
      <c r="AK77" s="17">
        <v>12.25925925925926</v>
      </c>
      <c r="AL77" s="17">
        <v>10.592592592592593</v>
      </c>
      <c r="AM77" s="17">
        <v>40.481481481481481</v>
      </c>
    </row>
    <row r="78" spans="1:39" s="2" customFormat="1" x14ac:dyDescent="0.2">
      <c r="A78" s="14" t="s">
        <v>171</v>
      </c>
      <c r="B78" s="14" t="s">
        <v>23</v>
      </c>
      <c r="C78" s="14" t="s">
        <v>172</v>
      </c>
      <c r="D78" s="15" t="s">
        <v>173</v>
      </c>
      <c r="E78" s="16">
        <v>1298.8</v>
      </c>
      <c r="F78" s="33"/>
      <c r="G78" s="18">
        <v>99</v>
      </c>
      <c r="H78" s="14">
        <v>1</v>
      </c>
      <c r="I78" s="14">
        <v>0</v>
      </c>
      <c r="J78" s="14">
        <v>0</v>
      </c>
      <c r="K78" s="14">
        <v>0</v>
      </c>
      <c r="L78" s="33"/>
      <c r="M78" s="19">
        <v>53349.888888888891</v>
      </c>
      <c r="N78" s="38"/>
      <c r="O78" s="19">
        <v>55141.303030303032</v>
      </c>
      <c r="P78" s="19">
        <v>35549</v>
      </c>
      <c r="Q78" s="19">
        <v>74254</v>
      </c>
      <c r="R78" s="33"/>
      <c r="S78" s="14">
        <v>5</v>
      </c>
      <c r="T78" s="19">
        <v>35691.199999999997</v>
      </c>
      <c r="U78" s="19">
        <v>36195.4</v>
      </c>
      <c r="V78" s="33"/>
      <c r="W78" s="17">
        <v>13.454545454545455</v>
      </c>
      <c r="X78" s="17">
        <v>10.797979797979798</v>
      </c>
      <c r="Y78" s="33"/>
      <c r="Z78" s="17">
        <v>41.595959595959599</v>
      </c>
      <c r="AA78" s="33"/>
      <c r="AB78" s="14">
        <v>15</v>
      </c>
      <c r="AC78" s="30">
        <f t="shared" si="0"/>
        <v>0.15151515151515152</v>
      </c>
      <c r="AD78" s="33"/>
      <c r="AE78" s="14">
        <v>62</v>
      </c>
      <c r="AF78" s="30">
        <f t="shared" si="1"/>
        <v>0.6262626262626263</v>
      </c>
      <c r="AG78" s="19">
        <v>52925.483870967742</v>
      </c>
      <c r="AH78" s="19">
        <v>53475.870967741932</v>
      </c>
      <c r="AI78" s="19">
        <v>35549</v>
      </c>
      <c r="AJ78" s="19">
        <v>74254</v>
      </c>
      <c r="AK78" s="17">
        <v>12.85483870967742</v>
      </c>
      <c r="AL78" s="17">
        <v>10.741935483870968</v>
      </c>
      <c r="AM78" s="17">
        <v>41.983870967741936</v>
      </c>
    </row>
    <row r="79" spans="1:39" s="2" customFormat="1" x14ac:dyDescent="0.2">
      <c r="A79" s="14" t="s">
        <v>174</v>
      </c>
      <c r="B79" s="14" t="s">
        <v>5</v>
      </c>
      <c r="C79" s="14" t="s">
        <v>175</v>
      </c>
      <c r="D79" s="15" t="s">
        <v>176</v>
      </c>
      <c r="E79" s="16">
        <v>1531.4</v>
      </c>
      <c r="F79" s="33"/>
      <c r="G79" s="18">
        <v>107</v>
      </c>
      <c r="H79" s="14">
        <v>4</v>
      </c>
      <c r="I79" s="14">
        <v>0</v>
      </c>
      <c r="J79" s="14">
        <v>1</v>
      </c>
      <c r="K79" s="14">
        <v>0</v>
      </c>
      <c r="L79" s="33"/>
      <c r="M79" s="19">
        <v>55688.233644859814</v>
      </c>
      <c r="N79" s="38"/>
      <c r="O79" s="19">
        <v>57879.355140186919</v>
      </c>
      <c r="P79" s="19">
        <v>36766</v>
      </c>
      <c r="Q79" s="19">
        <v>86765</v>
      </c>
      <c r="R79" s="33"/>
      <c r="S79" s="14">
        <v>1</v>
      </c>
      <c r="T79" s="19">
        <v>36766</v>
      </c>
      <c r="U79" s="19">
        <v>36766</v>
      </c>
      <c r="V79" s="33"/>
      <c r="W79" s="17">
        <v>15.093457943925234</v>
      </c>
      <c r="X79" s="17">
        <v>11.971962616822429</v>
      </c>
      <c r="Y79" s="33"/>
      <c r="Z79" s="17">
        <v>42.392523364485982</v>
      </c>
      <c r="AA79" s="33"/>
      <c r="AB79" s="14">
        <v>35</v>
      </c>
      <c r="AC79" s="30">
        <f t="shared" si="0"/>
        <v>0.32710280373831774</v>
      </c>
      <c r="AD79" s="33"/>
      <c r="AE79" s="14">
        <v>82</v>
      </c>
      <c r="AF79" s="30">
        <f t="shared" si="1"/>
        <v>0.76635514018691586</v>
      </c>
      <c r="AG79" s="19">
        <v>55847.109756097561</v>
      </c>
      <c r="AH79" s="19">
        <v>56518.975609756097</v>
      </c>
      <c r="AI79" s="19">
        <v>36766</v>
      </c>
      <c r="AJ79" s="19">
        <v>74597</v>
      </c>
      <c r="AK79" s="17">
        <v>14.987804878048781</v>
      </c>
      <c r="AL79" s="17">
        <v>11.804878048780488</v>
      </c>
      <c r="AM79" s="17">
        <v>42.756097560975611</v>
      </c>
    </row>
    <row r="80" spans="1:39" s="2" customFormat="1" x14ac:dyDescent="0.2">
      <c r="A80" s="14" t="s">
        <v>61</v>
      </c>
      <c r="B80" s="14" t="s">
        <v>16</v>
      </c>
      <c r="C80" s="14" t="s">
        <v>177</v>
      </c>
      <c r="D80" s="15" t="s">
        <v>178</v>
      </c>
      <c r="E80" s="16">
        <v>274.3</v>
      </c>
      <c r="F80" s="33"/>
      <c r="G80" s="18">
        <v>28</v>
      </c>
      <c r="H80" s="14">
        <v>0</v>
      </c>
      <c r="I80" s="14">
        <v>0</v>
      </c>
      <c r="J80" s="14">
        <v>1</v>
      </c>
      <c r="K80" s="14">
        <v>1</v>
      </c>
      <c r="L80" s="33"/>
      <c r="M80" s="19">
        <v>44632.75</v>
      </c>
      <c r="N80" s="38"/>
      <c r="O80" s="19">
        <v>47129</v>
      </c>
      <c r="P80" s="19">
        <v>35636</v>
      </c>
      <c r="Q80" s="19">
        <v>68792</v>
      </c>
      <c r="R80" s="33"/>
      <c r="S80" s="14">
        <v>0</v>
      </c>
      <c r="T80" s="19">
        <v>0</v>
      </c>
      <c r="U80" s="19">
        <v>0</v>
      </c>
      <c r="V80" s="33"/>
      <c r="W80" s="17">
        <v>11.75</v>
      </c>
      <c r="X80" s="17">
        <v>8.1428571428571423</v>
      </c>
      <c r="Y80" s="33"/>
      <c r="Z80" s="17">
        <v>41.5</v>
      </c>
      <c r="AA80" s="33"/>
      <c r="AB80" s="14">
        <v>3</v>
      </c>
      <c r="AC80" s="30">
        <f t="shared" si="0"/>
        <v>0.10714285714285714</v>
      </c>
      <c r="AD80" s="33"/>
      <c r="AE80" s="14">
        <v>18</v>
      </c>
      <c r="AF80" s="30">
        <f t="shared" si="1"/>
        <v>0.6428571428571429</v>
      </c>
      <c r="AG80" s="19">
        <v>44175.944444444445</v>
      </c>
      <c r="AH80" s="19">
        <v>45608.277777777781</v>
      </c>
      <c r="AI80" s="19">
        <v>35636</v>
      </c>
      <c r="AJ80" s="19">
        <v>68792</v>
      </c>
      <c r="AK80" s="17">
        <v>10.611111111111111</v>
      </c>
      <c r="AL80" s="17">
        <v>8.5555555555555554</v>
      </c>
      <c r="AM80" s="17">
        <v>42.388888888888886</v>
      </c>
    </row>
    <row r="81" spans="1:39" s="2" customFormat="1" x14ac:dyDescent="0.2">
      <c r="A81" s="14" t="s">
        <v>69</v>
      </c>
      <c r="B81" s="14" t="s">
        <v>16</v>
      </c>
      <c r="C81" s="14" t="s">
        <v>179</v>
      </c>
      <c r="D81" s="15" t="s">
        <v>180</v>
      </c>
      <c r="E81" s="16">
        <v>941.6</v>
      </c>
      <c r="F81" s="33"/>
      <c r="G81" s="18">
        <v>75</v>
      </c>
      <c r="H81" s="14">
        <v>2</v>
      </c>
      <c r="I81" s="14">
        <v>0</v>
      </c>
      <c r="J81" s="14">
        <v>0</v>
      </c>
      <c r="K81" s="14">
        <v>0</v>
      </c>
      <c r="L81" s="33"/>
      <c r="M81" s="19">
        <v>52657.666666666664</v>
      </c>
      <c r="N81" s="38"/>
      <c r="O81" s="19">
        <v>55002.293333333335</v>
      </c>
      <c r="P81" s="19">
        <v>36437</v>
      </c>
      <c r="Q81" s="19">
        <v>78309</v>
      </c>
      <c r="R81" s="33"/>
      <c r="S81" s="14">
        <v>1</v>
      </c>
      <c r="T81" s="19">
        <v>36277</v>
      </c>
      <c r="U81" s="19">
        <v>36437</v>
      </c>
      <c r="V81" s="33"/>
      <c r="W81" s="17">
        <v>15.746666666666666</v>
      </c>
      <c r="X81" s="17">
        <v>12.413333333333334</v>
      </c>
      <c r="Y81" s="33"/>
      <c r="Z81" s="17">
        <v>42.413333333333334</v>
      </c>
      <c r="AA81" s="33"/>
      <c r="AB81" s="14">
        <v>27</v>
      </c>
      <c r="AC81" s="30">
        <f t="shared" si="0"/>
        <v>0.36</v>
      </c>
      <c r="AD81" s="33"/>
      <c r="AE81" s="14">
        <v>55</v>
      </c>
      <c r="AF81" s="30">
        <f t="shared" si="1"/>
        <v>0.73333333333333328</v>
      </c>
      <c r="AG81" s="19">
        <v>53546.436363636363</v>
      </c>
      <c r="AH81" s="19">
        <v>54857.4</v>
      </c>
      <c r="AI81" s="19">
        <v>36437</v>
      </c>
      <c r="AJ81" s="19">
        <v>65852</v>
      </c>
      <c r="AK81" s="17">
        <v>16.854545454545455</v>
      </c>
      <c r="AL81" s="17">
        <v>13.181818181818182</v>
      </c>
      <c r="AM81" s="17">
        <v>44.109090909090909</v>
      </c>
    </row>
    <row r="82" spans="1:39" s="2" customFormat="1" x14ac:dyDescent="0.2">
      <c r="A82" s="14" t="s">
        <v>181</v>
      </c>
      <c r="B82" s="14" t="s">
        <v>64</v>
      </c>
      <c r="C82" s="14" t="s">
        <v>182</v>
      </c>
      <c r="D82" s="15" t="s">
        <v>183</v>
      </c>
      <c r="E82" s="16">
        <v>983.1</v>
      </c>
      <c r="F82" s="33"/>
      <c r="G82" s="18">
        <v>83</v>
      </c>
      <c r="H82" s="14">
        <v>1</v>
      </c>
      <c r="I82" s="14">
        <v>0</v>
      </c>
      <c r="J82" s="14">
        <v>0</v>
      </c>
      <c r="K82" s="14">
        <v>0</v>
      </c>
      <c r="L82" s="33"/>
      <c r="M82" s="19">
        <v>48405.939759036148</v>
      </c>
      <c r="N82" s="38"/>
      <c r="O82" s="19">
        <v>50019.51807228916</v>
      </c>
      <c r="P82" s="19">
        <v>32000</v>
      </c>
      <c r="Q82" s="19">
        <v>72320</v>
      </c>
      <c r="R82" s="33"/>
      <c r="S82" s="14">
        <v>3</v>
      </c>
      <c r="T82" s="19">
        <v>35352</v>
      </c>
      <c r="U82" s="19">
        <v>37451.333333333336</v>
      </c>
      <c r="V82" s="33"/>
      <c r="W82" s="17">
        <v>13.662650602409638</v>
      </c>
      <c r="X82" s="17">
        <v>10.325301204819278</v>
      </c>
      <c r="Y82" s="33"/>
      <c r="Z82" s="17">
        <v>40.53012048192771</v>
      </c>
      <c r="AA82" s="33"/>
      <c r="AB82" s="14">
        <v>12</v>
      </c>
      <c r="AC82" s="30">
        <f t="shared" si="0"/>
        <v>0.14457831325301204</v>
      </c>
      <c r="AD82" s="33"/>
      <c r="AE82" s="14">
        <v>62</v>
      </c>
      <c r="AF82" s="30">
        <f t="shared" si="1"/>
        <v>0.74698795180722888</v>
      </c>
      <c r="AG82" s="19">
        <v>48728.661290322583</v>
      </c>
      <c r="AH82" s="19">
        <v>49567.370967741932</v>
      </c>
      <c r="AI82" s="19">
        <v>32000</v>
      </c>
      <c r="AJ82" s="19">
        <v>72320</v>
      </c>
      <c r="AK82" s="17">
        <v>14.709677419354838</v>
      </c>
      <c r="AL82" s="17">
        <v>11.32258064516129</v>
      </c>
      <c r="AM82" s="17">
        <v>42.435483870967744</v>
      </c>
    </row>
    <row r="83" spans="1:39" s="2" customFormat="1" x14ac:dyDescent="0.2">
      <c r="A83" s="14" t="s">
        <v>94</v>
      </c>
      <c r="B83" s="14" t="s">
        <v>19</v>
      </c>
      <c r="C83" s="14" t="s">
        <v>184</v>
      </c>
      <c r="D83" s="15" t="s">
        <v>185</v>
      </c>
      <c r="E83" s="16">
        <v>951.1</v>
      </c>
      <c r="F83" s="33"/>
      <c r="G83" s="18">
        <v>65</v>
      </c>
      <c r="H83" s="14">
        <v>1</v>
      </c>
      <c r="I83" s="14">
        <v>0</v>
      </c>
      <c r="J83" s="14">
        <v>1</v>
      </c>
      <c r="K83" s="14">
        <v>1</v>
      </c>
      <c r="L83" s="33"/>
      <c r="M83" s="19">
        <v>53806.784615384619</v>
      </c>
      <c r="N83" s="38"/>
      <c r="O83" s="19">
        <v>55834.923076923078</v>
      </c>
      <c r="P83" s="19">
        <v>40560</v>
      </c>
      <c r="Q83" s="19">
        <v>69348</v>
      </c>
      <c r="R83" s="33"/>
      <c r="S83" s="14">
        <v>4</v>
      </c>
      <c r="T83" s="19">
        <v>40560.25</v>
      </c>
      <c r="U83" s="19">
        <v>40810.25</v>
      </c>
      <c r="V83" s="33"/>
      <c r="W83" s="17">
        <v>13.584615384615384</v>
      </c>
      <c r="X83" s="17">
        <v>10.184615384615384</v>
      </c>
      <c r="Y83" s="33"/>
      <c r="Z83" s="17">
        <v>40.753846153846155</v>
      </c>
      <c r="AA83" s="33"/>
      <c r="AB83" s="14">
        <v>5</v>
      </c>
      <c r="AC83" s="30">
        <f t="shared" si="0"/>
        <v>7.6923076923076927E-2</v>
      </c>
      <c r="AD83" s="33"/>
      <c r="AE83" s="14">
        <v>49</v>
      </c>
      <c r="AF83" s="30">
        <f t="shared" si="1"/>
        <v>0.75384615384615383</v>
      </c>
      <c r="AG83" s="19">
        <v>52746.142857142855</v>
      </c>
      <c r="AH83" s="19">
        <v>54174.816326530614</v>
      </c>
      <c r="AI83" s="19">
        <v>40560</v>
      </c>
      <c r="AJ83" s="19">
        <v>66892</v>
      </c>
      <c r="AK83" s="17">
        <v>13.020408163265307</v>
      </c>
      <c r="AL83" s="17">
        <v>9.2448979591836729</v>
      </c>
      <c r="AM83" s="17">
        <v>39.918367346938773</v>
      </c>
    </row>
    <row r="84" spans="1:39" s="2" customFormat="1" x14ac:dyDescent="0.2">
      <c r="A84" s="14" t="s">
        <v>186</v>
      </c>
      <c r="B84" s="14" t="s">
        <v>64</v>
      </c>
      <c r="C84" s="14" t="s">
        <v>187</v>
      </c>
      <c r="D84" s="15" t="s">
        <v>188</v>
      </c>
      <c r="E84" s="16">
        <v>1436.4</v>
      </c>
      <c r="F84" s="33"/>
      <c r="G84" s="18">
        <v>107</v>
      </c>
      <c r="H84" s="14">
        <v>1</v>
      </c>
      <c r="I84" s="14">
        <v>0</v>
      </c>
      <c r="J84" s="14">
        <v>0</v>
      </c>
      <c r="K84" s="14">
        <v>0</v>
      </c>
      <c r="L84" s="33"/>
      <c r="M84" s="19">
        <v>50701</v>
      </c>
      <c r="N84" s="38"/>
      <c r="O84" s="19">
        <v>52364.588785046726</v>
      </c>
      <c r="P84" s="19">
        <v>37769</v>
      </c>
      <c r="Q84" s="19">
        <v>81418</v>
      </c>
      <c r="R84" s="33"/>
      <c r="S84" s="14">
        <v>5</v>
      </c>
      <c r="T84" s="19">
        <v>37965.4</v>
      </c>
      <c r="U84" s="19">
        <v>37965.4</v>
      </c>
      <c r="V84" s="33"/>
      <c r="W84" s="17">
        <v>13.448598130841122</v>
      </c>
      <c r="X84" s="17">
        <v>10.196261682242991</v>
      </c>
      <c r="Y84" s="33"/>
      <c r="Z84" s="17">
        <v>41.616822429906541</v>
      </c>
      <c r="AA84" s="33"/>
      <c r="AB84" s="14">
        <v>38</v>
      </c>
      <c r="AC84" s="30">
        <f t="shared" ref="AC84:AC146" si="2">(AB84/G84)</f>
        <v>0.35514018691588783</v>
      </c>
      <c r="AD84" s="33"/>
      <c r="AE84" s="14">
        <v>93</v>
      </c>
      <c r="AF84" s="30">
        <f t="shared" ref="AF84:AF146" si="3">AE84/G84</f>
        <v>0.86915887850467288</v>
      </c>
      <c r="AG84" s="19">
        <v>50515.924731182793</v>
      </c>
      <c r="AH84" s="19">
        <v>51404.892473118278</v>
      </c>
      <c r="AI84" s="19">
        <v>37769</v>
      </c>
      <c r="AJ84" s="19">
        <v>74631</v>
      </c>
      <c r="AK84" s="17">
        <v>13.301075268817204</v>
      </c>
      <c r="AL84" s="17">
        <v>9.8387096774193541</v>
      </c>
      <c r="AM84" s="17">
        <v>41.483870967741936</v>
      </c>
    </row>
    <row r="85" spans="1:39" s="2" customFormat="1" x14ac:dyDescent="0.2">
      <c r="A85" s="14" t="s">
        <v>16</v>
      </c>
      <c r="B85" s="14" t="s">
        <v>5</v>
      </c>
      <c r="C85" s="14" t="s">
        <v>189</v>
      </c>
      <c r="D85" s="15" t="s">
        <v>190</v>
      </c>
      <c r="E85" s="16">
        <v>342</v>
      </c>
      <c r="F85" s="33"/>
      <c r="G85" s="18">
        <v>30</v>
      </c>
      <c r="H85" s="14">
        <v>0</v>
      </c>
      <c r="I85" s="14">
        <v>0</v>
      </c>
      <c r="J85" s="14">
        <v>0</v>
      </c>
      <c r="K85" s="14">
        <v>0</v>
      </c>
      <c r="L85" s="33"/>
      <c r="M85" s="19">
        <v>44015.3</v>
      </c>
      <c r="N85" s="38"/>
      <c r="O85" s="19">
        <v>45978.1</v>
      </c>
      <c r="P85" s="19">
        <v>32683</v>
      </c>
      <c r="Q85" s="19">
        <v>58831</v>
      </c>
      <c r="R85" s="33"/>
      <c r="S85" s="14">
        <v>0</v>
      </c>
      <c r="T85" s="19">
        <v>0</v>
      </c>
      <c r="U85" s="19">
        <v>0</v>
      </c>
      <c r="V85" s="33"/>
      <c r="W85" s="17">
        <v>12.633333333333333</v>
      </c>
      <c r="X85" s="17">
        <v>8.8000000000000007</v>
      </c>
      <c r="Y85" s="33"/>
      <c r="Z85" s="17">
        <v>41.533333333333331</v>
      </c>
      <c r="AA85" s="33"/>
      <c r="AB85" s="14">
        <v>3</v>
      </c>
      <c r="AC85" s="30">
        <f t="shared" si="2"/>
        <v>0.1</v>
      </c>
      <c r="AD85" s="33"/>
      <c r="AE85" s="14">
        <v>24</v>
      </c>
      <c r="AF85" s="30">
        <f t="shared" si="3"/>
        <v>0.8</v>
      </c>
      <c r="AG85" s="19">
        <v>45045.791666666664</v>
      </c>
      <c r="AH85" s="19">
        <v>46282.625</v>
      </c>
      <c r="AI85" s="19">
        <v>32683</v>
      </c>
      <c r="AJ85" s="19">
        <v>58831</v>
      </c>
      <c r="AK85" s="17">
        <v>14.083333333333334</v>
      </c>
      <c r="AL85" s="17">
        <v>9.625</v>
      </c>
      <c r="AM85" s="17">
        <v>43.916666666666664</v>
      </c>
    </row>
    <row r="86" spans="1:39" s="2" customFormat="1" x14ac:dyDescent="0.2">
      <c r="A86" s="14" t="s">
        <v>191</v>
      </c>
      <c r="B86" s="14" t="s">
        <v>19</v>
      </c>
      <c r="C86" s="14" t="s">
        <v>192</v>
      </c>
      <c r="D86" s="15" t="s">
        <v>193</v>
      </c>
      <c r="E86" s="16">
        <v>365</v>
      </c>
      <c r="F86" s="33"/>
      <c r="G86" s="18">
        <v>22</v>
      </c>
      <c r="H86" s="14">
        <v>6</v>
      </c>
      <c r="I86" s="14">
        <v>0</v>
      </c>
      <c r="J86" s="14">
        <v>0</v>
      </c>
      <c r="K86" s="14">
        <v>0</v>
      </c>
      <c r="L86" s="33"/>
      <c r="M86" s="19">
        <v>50347.045454545456</v>
      </c>
      <c r="N86" s="38"/>
      <c r="O86" s="19">
        <v>51642.5</v>
      </c>
      <c r="P86" s="19">
        <v>33699</v>
      </c>
      <c r="Q86" s="19">
        <v>78968</v>
      </c>
      <c r="R86" s="33"/>
      <c r="S86" s="14">
        <v>1</v>
      </c>
      <c r="T86" s="19">
        <v>33699</v>
      </c>
      <c r="U86" s="19">
        <v>33699</v>
      </c>
      <c r="V86" s="33"/>
      <c r="W86" s="17">
        <v>17.954545454545453</v>
      </c>
      <c r="X86" s="17">
        <v>15.590909090909092</v>
      </c>
      <c r="Y86" s="33"/>
      <c r="Z86" s="17">
        <v>45.590909090909093</v>
      </c>
      <c r="AA86" s="33"/>
      <c r="AB86" s="14">
        <v>3</v>
      </c>
      <c r="AC86" s="30">
        <f t="shared" si="2"/>
        <v>0.13636363636363635</v>
      </c>
      <c r="AD86" s="33"/>
      <c r="AE86" s="14">
        <v>10</v>
      </c>
      <c r="AF86" s="30">
        <f t="shared" si="3"/>
        <v>0.45454545454545453</v>
      </c>
      <c r="AG86" s="19">
        <v>47628.3</v>
      </c>
      <c r="AH86" s="19">
        <v>47628.3</v>
      </c>
      <c r="AI86" s="19">
        <v>33699</v>
      </c>
      <c r="AJ86" s="19">
        <v>56851</v>
      </c>
      <c r="AK86" s="17">
        <v>17.100000000000001</v>
      </c>
      <c r="AL86" s="17">
        <v>14.3</v>
      </c>
      <c r="AM86" s="17">
        <v>44.3</v>
      </c>
    </row>
    <row r="87" spans="1:39" s="2" customFormat="1" x14ac:dyDescent="0.2">
      <c r="A87" s="14" t="s">
        <v>194</v>
      </c>
      <c r="B87" s="14" t="s">
        <v>27</v>
      </c>
      <c r="C87" s="14" t="s">
        <v>195</v>
      </c>
      <c r="D87" s="15" t="s">
        <v>196</v>
      </c>
      <c r="E87" s="16">
        <v>1895.1</v>
      </c>
      <c r="F87" s="33"/>
      <c r="G87" s="18">
        <v>163</v>
      </c>
      <c r="H87" s="14">
        <v>2</v>
      </c>
      <c r="I87" s="14">
        <v>0</v>
      </c>
      <c r="J87" s="14">
        <v>0</v>
      </c>
      <c r="K87" s="14">
        <v>0</v>
      </c>
      <c r="L87" s="33"/>
      <c r="M87" s="19">
        <v>48504.288343558284</v>
      </c>
      <c r="N87" s="38"/>
      <c r="O87" s="19">
        <v>49752.576687116562</v>
      </c>
      <c r="P87" s="19">
        <v>33830</v>
      </c>
      <c r="Q87" s="19">
        <v>78727</v>
      </c>
      <c r="R87" s="33"/>
      <c r="S87" s="14">
        <v>10</v>
      </c>
      <c r="T87" s="19">
        <v>37358.400000000001</v>
      </c>
      <c r="U87" s="19">
        <v>38190.6</v>
      </c>
      <c r="V87" s="33"/>
      <c r="W87" s="17">
        <v>10.582822085889571</v>
      </c>
      <c r="X87" s="17">
        <v>7.9570552147239262</v>
      </c>
      <c r="Y87" s="33"/>
      <c r="Z87" s="17">
        <v>37.711656441717793</v>
      </c>
      <c r="AA87" s="33"/>
      <c r="AB87" s="14">
        <v>46</v>
      </c>
      <c r="AC87" s="30">
        <f t="shared" si="2"/>
        <v>0.2822085889570552</v>
      </c>
      <c r="AD87" s="33"/>
      <c r="AE87" s="14">
        <v>114</v>
      </c>
      <c r="AF87" s="30">
        <f t="shared" si="3"/>
        <v>0.69938650306748462</v>
      </c>
      <c r="AG87" s="19">
        <v>49298.561403508771</v>
      </c>
      <c r="AH87" s="19">
        <v>49564.105263157893</v>
      </c>
      <c r="AI87" s="19">
        <v>33830</v>
      </c>
      <c r="AJ87" s="19">
        <v>75829</v>
      </c>
      <c r="AK87" s="17">
        <v>11.043859649122806</v>
      </c>
      <c r="AL87" s="17">
        <v>8.3245614035087723</v>
      </c>
      <c r="AM87" s="17">
        <v>38.859649122807021</v>
      </c>
    </row>
    <row r="88" spans="1:39" s="2" customFormat="1" x14ac:dyDescent="0.2">
      <c r="A88" s="14" t="s">
        <v>197</v>
      </c>
      <c r="B88" s="14" t="s">
        <v>5</v>
      </c>
      <c r="C88" s="14" t="s">
        <v>198</v>
      </c>
      <c r="D88" s="15" t="s">
        <v>199</v>
      </c>
      <c r="E88" s="16">
        <v>1222.2</v>
      </c>
      <c r="F88" s="33"/>
      <c r="G88" s="18">
        <v>91</v>
      </c>
      <c r="H88" s="14">
        <v>2</v>
      </c>
      <c r="I88" s="14">
        <v>1</v>
      </c>
      <c r="J88" s="14">
        <v>3</v>
      </c>
      <c r="K88" s="14">
        <v>2</v>
      </c>
      <c r="L88" s="33"/>
      <c r="M88" s="19">
        <v>53701.846153846156</v>
      </c>
      <c r="N88" s="38"/>
      <c r="O88" s="19">
        <v>55136.494505494506</v>
      </c>
      <c r="P88" s="19">
        <v>36083</v>
      </c>
      <c r="Q88" s="19">
        <v>70004</v>
      </c>
      <c r="R88" s="33"/>
      <c r="S88" s="14">
        <v>11</v>
      </c>
      <c r="T88" s="19">
        <v>41081.272727272728</v>
      </c>
      <c r="U88" s="19">
        <v>41815.818181818184</v>
      </c>
      <c r="V88" s="33"/>
      <c r="W88" s="17">
        <v>16.329670329670328</v>
      </c>
      <c r="X88" s="17">
        <v>13.461538461538462</v>
      </c>
      <c r="Y88" s="33"/>
      <c r="Z88" s="17">
        <v>42.791208791208788</v>
      </c>
      <c r="AA88" s="33"/>
      <c r="AB88" s="14">
        <v>12</v>
      </c>
      <c r="AC88" s="30">
        <f t="shared" si="2"/>
        <v>0.13186813186813187</v>
      </c>
      <c r="AD88" s="33"/>
      <c r="AE88" s="14">
        <v>84</v>
      </c>
      <c r="AF88" s="30">
        <f t="shared" si="3"/>
        <v>0.92307692307692313</v>
      </c>
      <c r="AG88" s="19">
        <v>53093.357142857145</v>
      </c>
      <c r="AH88" s="19">
        <v>54422.25</v>
      </c>
      <c r="AI88" s="19">
        <v>36083</v>
      </c>
      <c r="AJ88" s="19">
        <v>70004</v>
      </c>
      <c r="AK88" s="17">
        <v>15.642857142857142</v>
      </c>
      <c r="AL88" s="17">
        <v>12.69047619047619</v>
      </c>
      <c r="AM88" s="17">
        <v>42.178571428571431</v>
      </c>
    </row>
    <row r="89" spans="1:39" s="2" customFormat="1" x14ac:dyDescent="0.2">
      <c r="A89" s="14" t="s">
        <v>133</v>
      </c>
      <c r="B89" s="14" t="s">
        <v>50</v>
      </c>
      <c r="C89" s="14" t="s">
        <v>200</v>
      </c>
      <c r="D89" s="15" t="s">
        <v>201</v>
      </c>
      <c r="E89" s="16">
        <v>3846.4</v>
      </c>
      <c r="F89" s="33"/>
      <c r="G89" s="18">
        <v>267</v>
      </c>
      <c r="H89" s="14">
        <v>6</v>
      </c>
      <c r="I89" s="14">
        <v>0</v>
      </c>
      <c r="J89" s="14">
        <v>1</v>
      </c>
      <c r="K89" s="14">
        <v>0</v>
      </c>
      <c r="L89" s="33"/>
      <c r="M89" s="19">
        <v>54503.925093632955</v>
      </c>
      <c r="N89" s="38"/>
      <c r="O89" s="19">
        <v>56805.498127340827</v>
      </c>
      <c r="P89" s="19">
        <v>37872</v>
      </c>
      <c r="Q89" s="19">
        <v>84650</v>
      </c>
      <c r="R89" s="33"/>
      <c r="S89" s="14">
        <v>16</v>
      </c>
      <c r="T89" s="19">
        <v>41947.6875</v>
      </c>
      <c r="U89" s="19">
        <v>42354.1875</v>
      </c>
      <c r="V89" s="33"/>
      <c r="W89" s="17">
        <v>13.932584269662922</v>
      </c>
      <c r="X89" s="17">
        <v>11.827715355805243</v>
      </c>
      <c r="Y89" s="33"/>
      <c r="Z89" s="17">
        <v>41.846441947565545</v>
      </c>
      <c r="AA89" s="33"/>
      <c r="AB89" s="14">
        <v>95</v>
      </c>
      <c r="AC89" s="30">
        <f t="shared" si="2"/>
        <v>0.35580524344569286</v>
      </c>
      <c r="AD89" s="33"/>
      <c r="AE89" s="14">
        <v>162</v>
      </c>
      <c r="AF89" s="30">
        <f t="shared" si="3"/>
        <v>0.6067415730337079</v>
      </c>
      <c r="AG89" s="19">
        <v>53195.351851851854</v>
      </c>
      <c r="AH89" s="19">
        <v>53570.067901234564</v>
      </c>
      <c r="AI89" s="19">
        <v>37872</v>
      </c>
      <c r="AJ89" s="19">
        <v>77168</v>
      </c>
      <c r="AK89" s="17">
        <v>12.82716049382716</v>
      </c>
      <c r="AL89" s="17">
        <v>10.5</v>
      </c>
      <c r="AM89" s="17">
        <v>42.148148148148145</v>
      </c>
    </row>
    <row r="90" spans="1:39" s="2" customFormat="1" x14ac:dyDescent="0.2">
      <c r="A90" s="14" t="s">
        <v>80</v>
      </c>
      <c r="B90" s="14" t="s">
        <v>9</v>
      </c>
      <c r="C90" s="14" t="s">
        <v>202</v>
      </c>
      <c r="D90" s="15" t="s">
        <v>203</v>
      </c>
      <c r="E90" s="16">
        <v>732.5</v>
      </c>
      <c r="F90" s="33"/>
      <c r="G90" s="18">
        <v>53</v>
      </c>
      <c r="H90" s="14">
        <v>4</v>
      </c>
      <c r="I90" s="14">
        <v>0</v>
      </c>
      <c r="J90" s="14">
        <v>0</v>
      </c>
      <c r="K90" s="14">
        <v>0</v>
      </c>
      <c r="L90" s="33"/>
      <c r="M90" s="19">
        <v>49284.792452830188</v>
      </c>
      <c r="N90" s="38"/>
      <c r="O90" s="19">
        <v>49284.792452830188</v>
      </c>
      <c r="P90" s="19">
        <v>34098</v>
      </c>
      <c r="Q90" s="19">
        <v>65049</v>
      </c>
      <c r="R90" s="33"/>
      <c r="S90" s="14">
        <v>4</v>
      </c>
      <c r="T90" s="19">
        <v>34318.75</v>
      </c>
      <c r="U90" s="19">
        <v>34318.75</v>
      </c>
      <c r="V90" s="33"/>
      <c r="W90" s="17">
        <v>14.30188679245283</v>
      </c>
      <c r="X90" s="17">
        <v>12.528301886792454</v>
      </c>
      <c r="Y90" s="33"/>
      <c r="Z90" s="17">
        <v>41.811320754716981</v>
      </c>
      <c r="AA90" s="33"/>
      <c r="AB90" s="14">
        <v>4</v>
      </c>
      <c r="AC90" s="30">
        <f t="shared" si="2"/>
        <v>7.5471698113207544E-2</v>
      </c>
      <c r="AD90" s="33"/>
      <c r="AE90" s="14">
        <v>45</v>
      </c>
      <c r="AF90" s="30">
        <f t="shared" si="3"/>
        <v>0.84905660377358494</v>
      </c>
      <c r="AG90" s="19">
        <v>49490.577777777777</v>
      </c>
      <c r="AH90" s="19">
        <v>49490.577777777777</v>
      </c>
      <c r="AI90" s="19">
        <v>34098</v>
      </c>
      <c r="AJ90" s="19">
        <v>65049</v>
      </c>
      <c r="AK90" s="17">
        <v>14.311111111111112</v>
      </c>
      <c r="AL90" s="17">
        <v>12.622222222222222</v>
      </c>
      <c r="AM90" s="17">
        <v>42.177777777777777</v>
      </c>
    </row>
    <row r="91" spans="1:39" s="2" customFormat="1" x14ac:dyDescent="0.2">
      <c r="A91" s="14" t="s">
        <v>26</v>
      </c>
      <c r="B91" s="14" t="s">
        <v>27</v>
      </c>
      <c r="C91" s="14" t="s">
        <v>204</v>
      </c>
      <c r="D91" s="15" t="s">
        <v>205</v>
      </c>
      <c r="E91" s="16">
        <v>4947.3999999999996</v>
      </c>
      <c r="F91" s="33"/>
      <c r="G91" s="18">
        <v>355</v>
      </c>
      <c r="H91" s="14">
        <v>15</v>
      </c>
      <c r="I91" s="14">
        <v>0</v>
      </c>
      <c r="J91" s="14">
        <v>0</v>
      </c>
      <c r="K91" s="14">
        <v>0</v>
      </c>
      <c r="L91" s="33"/>
      <c r="M91" s="19">
        <v>59341.509859154932</v>
      </c>
      <c r="N91" s="38"/>
      <c r="O91" s="19">
        <v>60738.766197183097</v>
      </c>
      <c r="P91" s="19">
        <v>39215</v>
      </c>
      <c r="Q91" s="19">
        <v>86146</v>
      </c>
      <c r="R91" s="33"/>
      <c r="S91" s="14">
        <v>12</v>
      </c>
      <c r="T91" s="19">
        <v>40448.083333333336</v>
      </c>
      <c r="U91" s="19">
        <v>40894</v>
      </c>
      <c r="V91" s="33"/>
      <c r="W91" s="17">
        <v>12.129577464788733</v>
      </c>
      <c r="X91" s="17">
        <v>8.2788732394366189</v>
      </c>
      <c r="Y91" s="33"/>
      <c r="Z91" s="17">
        <v>38.357746478873239</v>
      </c>
      <c r="AA91" s="33"/>
      <c r="AB91" s="14">
        <v>202</v>
      </c>
      <c r="AC91" s="30">
        <f t="shared" si="2"/>
        <v>0.56901408450704227</v>
      </c>
      <c r="AD91" s="33"/>
      <c r="AE91" s="14">
        <v>240</v>
      </c>
      <c r="AF91" s="30">
        <f t="shared" si="3"/>
        <v>0.676056338028169</v>
      </c>
      <c r="AG91" s="19">
        <v>57891.95416666667</v>
      </c>
      <c r="AH91" s="19">
        <v>58455.824999999997</v>
      </c>
      <c r="AI91" s="19">
        <v>39215</v>
      </c>
      <c r="AJ91" s="19">
        <v>79383</v>
      </c>
      <c r="AK91" s="17">
        <v>11.45</v>
      </c>
      <c r="AL91" s="17">
        <v>7.4083333333333332</v>
      </c>
      <c r="AM91" s="17">
        <v>37.833333333333336</v>
      </c>
    </row>
    <row r="92" spans="1:39" s="2" customFormat="1" x14ac:dyDescent="0.2">
      <c r="A92" s="14" t="s">
        <v>43</v>
      </c>
      <c r="B92" s="14" t="s">
        <v>9</v>
      </c>
      <c r="C92" s="14" t="s">
        <v>206</v>
      </c>
      <c r="D92" s="15" t="s">
        <v>207</v>
      </c>
      <c r="E92" s="16">
        <v>483.9</v>
      </c>
      <c r="F92" s="33"/>
      <c r="G92" s="18">
        <v>40</v>
      </c>
      <c r="H92" s="14">
        <v>3</v>
      </c>
      <c r="I92" s="14">
        <v>0</v>
      </c>
      <c r="J92" s="14">
        <v>0</v>
      </c>
      <c r="K92" s="14">
        <v>0</v>
      </c>
      <c r="L92" s="33"/>
      <c r="M92" s="19">
        <v>45696.724999999999</v>
      </c>
      <c r="N92" s="38"/>
      <c r="O92" s="19">
        <v>47366.875</v>
      </c>
      <c r="P92" s="19">
        <v>33500</v>
      </c>
      <c r="Q92" s="19">
        <v>71100</v>
      </c>
      <c r="R92" s="33"/>
      <c r="S92" s="14">
        <v>5</v>
      </c>
      <c r="T92" s="19">
        <v>33914.800000000003</v>
      </c>
      <c r="U92" s="19">
        <v>34534.800000000003</v>
      </c>
      <c r="V92" s="33"/>
      <c r="W92" s="17">
        <v>12.05</v>
      </c>
      <c r="X92" s="17">
        <v>9.6</v>
      </c>
      <c r="Y92" s="33"/>
      <c r="Z92" s="17">
        <v>39.274999999999999</v>
      </c>
      <c r="AA92" s="33"/>
      <c r="AB92" s="14">
        <v>6</v>
      </c>
      <c r="AC92" s="30">
        <f t="shared" si="2"/>
        <v>0.15</v>
      </c>
      <c r="AD92" s="33"/>
      <c r="AE92" s="14">
        <v>20</v>
      </c>
      <c r="AF92" s="30">
        <f t="shared" si="3"/>
        <v>0.5</v>
      </c>
      <c r="AG92" s="19">
        <v>42740.75</v>
      </c>
      <c r="AH92" s="19">
        <v>43945.85</v>
      </c>
      <c r="AI92" s="19">
        <v>33500</v>
      </c>
      <c r="AJ92" s="19">
        <v>71100</v>
      </c>
      <c r="AK92" s="17">
        <v>9.6999999999999993</v>
      </c>
      <c r="AL92" s="17">
        <v>8.35</v>
      </c>
      <c r="AM92" s="17">
        <v>36.25</v>
      </c>
    </row>
    <row r="93" spans="1:39" s="2" customFormat="1" x14ac:dyDescent="0.2">
      <c r="A93" s="14" t="s">
        <v>43</v>
      </c>
      <c r="B93" s="14" t="s">
        <v>9</v>
      </c>
      <c r="C93" s="14" t="s">
        <v>208</v>
      </c>
      <c r="D93" s="15" t="s">
        <v>209</v>
      </c>
      <c r="E93" s="16">
        <v>487.6</v>
      </c>
      <c r="F93" s="33"/>
      <c r="G93" s="18">
        <v>40</v>
      </c>
      <c r="H93" s="14">
        <v>1</v>
      </c>
      <c r="I93" s="14">
        <v>0</v>
      </c>
      <c r="J93" s="14">
        <v>0</v>
      </c>
      <c r="K93" s="14">
        <v>0</v>
      </c>
      <c r="L93" s="33"/>
      <c r="M93" s="19">
        <v>44908.525000000001</v>
      </c>
      <c r="N93" s="38"/>
      <c r="O93" s="19">
        <v>47885.9</v>
      </c>
      <c r="P93" s="19">
        <v>38576</v>
      </c>
      <c r="Q93" s="19">
        <v>64086</v>
      </c>
      <c r="R93" s="33"/>
      <c r="S93" s="14">
        <v>5</v>
      </c>
      <c r="T93" s="19">
        <v>38580</v>
      </c>
      <c r="U93" s="19">
        <v>41289.800000000003</v>
      </c>
      <c r="V93" s="33"/>
      <c r="W93" s="17">
        <v>10.55</v>
      </c>
      <c r="X93" s="17">
        <v>8.4250000000000007</v>
      </c>
      <c r="Y93" s="33"/>
      <c r="Z93" s="17">
        <v>38.299999999999997</v>
      </c>
      <c r="AA93" s="33"/>
      <c r="AB93" s="14">
        <v>2</v>
      </c>
      <c r="AC93" s="30">
        <f t="shared" si="2"/>
        <v>0.05</v>
      </c>
      <c r="AD93" s="33"/>
      <c r="AE93" s="14">
        <v>25</v>
      </c>
      <c r="AF93" s="30">
        <f t="shared" si="3"/>
        <v>0.625</v>
      </c>
      <c r="AG93" s="19">
        <v>42211.48</v>
      </c>
      <c r="AH93" s="19">
        <v>43500.36</v>
      </c>
      <c r="AI93" s="19">
        <v>38576</v>
      </c>
      <c r="AJ93" s="19">
        <v>53548</v>
      </c>
      <c r="AK93" s="17">
        <v>5.64</v>
      </c>
      <c r="AL93" s="17">
        <v>4.12</v>
      </c>
      <c r="AM93" s="17">
        <v>33.4</v>
      </c>
    </row>
    <row r="94" spans="1:39" s="2" customFormat="1" x14ac:dyDescent="0.2">
      <c r="A94" s="14" t="s">
        <v>210</v>
      </c>
      <c r="B94" s="14" t="s">
        <v>50</v>
      </c>
      <c r="C94" s="14" t="s">
        <v>211</v>
      </c>
      <c r="D94" s="15" t="s">
        <v>212</v>
      </c>
      <c r="E94" s="16">
        <v>817.9</v>
      </c>
      <c r="F94" s="33"/>
      <c r="G94" s="18">
        <v>58</v>
      </c>
      <c r="H94" s="14">
        <v>0</v>
      </c>
      <c r="I94" s="14">
        <v>0</v>
      </c>
      <c r="J94" s="14">
        <v>0</v>
      </c>
      <c r="K94" s="14">
        <v>0</v>
      </c>
      <c r="L94" s="33"/>
      <c r="M94" s="19">
        <v>47577.931034482761</v>
      </c>
      <c r="N94" s="38"/>
      <c r="O94" s="19">
        <v>54457.810344827587</v>
      </c>
      <c r="P94" s="19">
        <v>33721</v>
      </c>
      <c r="Q94" s="19">
        <v>71490</v>
      </c>
      <c r="R94" s="33"/>
      <c r="S94" s="14">
        <v>1</v>
      </c>
      <c r="T94" s="19">
        <v>29419</v>
      </c>
      <c r="U94" s="19">
        <v>33721</v>
      </c>
      <c r="V94" s="33"/>
      <c r="W94" s="17">
        <v>15.344827586206897</v>
      </c>
      <c r="X94" s="17">
        <v>13.051724137931034</v>
      </c>
      <c r="Y94" s="33"/>
      <c r="Z94" s="17">
        <v>44.103448275862071</v>
      </c>
      <c r="AA94" s="33"/>
      <c r="AB94" s="14">
        <v>24</v>
      </c>
      <c r="AC94" s="30">
        <f t="shared" si="2"/>
        <v>0.41379310344827586</v>
      </c>
      <c r="AD94" s="33"/>
      <c r="AE94" s="14">
        <v>48</v>
      </c>
      <c r="AF94" s="30">
        <f t="shared" si="3"/>
        <v>0.82758620689655171</v>
      </c>
      <c r="AG94" s="19">
        <v>47395.270833333336</v>
      </c>
      <c r="AH94" s="19">
        <v>54318.291666666664</v>
      </c>
      <c r="AI94" s="19">
        <v>33721</v>
      </c>
      <c r="AJ94" s="19">
        <v>71490</v>
      </c>
      <c r="AK94" s="17">
        <v>15.125</v>
      </c>
      <c r="AL94" s="17">
        <v>12.833333333333334</v>
      </c>
      <c r="AM94" s="17">
        <v>43.6875</v>
      </c>
    </row>
    <row r="95" spans="1:39" s="2" customFormat="1" x14ac:dyDescent="0.2">
      <c r="A95" s="14" t="s">
        <v>143</v>
      </c>
      <c r="B95" s="14" t="s">
        <v>9</v>
      </c>
      <c r="C95" s="14" t="s">
        <v>213</v>
      </c>
      <c r="D95" s="15" t="s">
        <v>214</v>
      </c>
      <c r="E95" s="16">
        <v>400.6</v>
      </c>
      <c r="F95" s="33"/>
      <c r="G95" s="18">
        <v>35</v>
      </c>
      <c r="H95" s="14">
        <v>1</v>
      </c>
      <c r="I95" s="14">
        <v>0</v>
      </c>
      <c r="J95" s="14">
        <v>1</v>
      </c>
      <c r="K95" s="14">
        <v>0</v>
      </c>
      <c r="L95" s="33"/>
      <c r="M95" s="19">
        <v>45862.885714285716</v>
      </c>
      <c r="N95" s="38"/>
      <c r="O95" s="19">
        <v>47510.257142857146</v>
      </c>
      <c r="P95" s="19">
        <v>36600</v>
      </c>
      <c r="Q95" s="19">
        <v>90000</v>
      </c>
      <c r="R95" s="33"/>
      <c r="S95" s="14">
        <v>2</v>
      </c>
      <c r="T95" s="19">
        <v>37061.5</v>
      </c>
      <c r="U95" s="19">
        <v>37523</v>
      </c>
      <c r="V95" s="33"/>
      <c r="W95" s="17">
        <v>15.2</v>
      </c>
      <c r="X95" s="17">
        <v>10.714285714285714</v>
      </c>
      <c r="Y95" s="33"/>
      <c r="Z95" s="17">
        <v>40.685714285714283</v>
      </c>
      <c r="AA95" s="33"/>
      <c r="AB95" s="14">
        <v>9</v>
      </c>
      <c r="AC95" s="30">
        <f t="shared" si="2"/>
        <v>0.25714285714285712</v>
      </c>
      <c r="AD95" s="33"/>
      <c r="AE95" s="14">
        <v>27</v>
      </c>
      <c r="AF95" s="30">
        <f t="shared" si="3"/>
        <v>0.77142857142857146</v>
      </c>
      <c r="AG95" s="19">
        <v>43796.407407407409</v>
      </c>
      <c r="AH95" s="19">
        <v>44690.555555555555</v>
      </c>
      <c r="AI95" s="19">
        <v>36600</v>
      </c>
      <c r="AJ95" s="19">
        <v>52754</v>
      </c>
      <c r="AK95" s="17">
        <v>13.703703703703704</v>
      </c>
      <c r="AL95" s="17">
        <v>9.8888888888888893</v>
      </c>
      <c r="AM95" s="17">
        <v>38.555555555555557</v>
      </c>
    </row>
    <row r="96" spans="1:39" s="2" customFormat="1" x14ac:dyDescent="0.2">
      <c r="A96" s="14" t="s">
        <v>215</v>
      </c>
      <c r="B96" s="14" t="s">
        <v>64</v>
      </c>
      <c r="C96" s="14" t="s">
        <v>216</v>
      </c>
      <c r="D96" s="15" t="s">
        <v>217</v>
      </c>
      <c r="E96" s="16">
        <v>421.5</v>
      </c>
      <c r="F96" s="33"/>
      <c r="G96" s="18">
        <v>38</v>
      </c>
      <c r="H96" s="14">
        <v>2</v>
      </c>
      <c r="I96" s="14">
        <v>0</v>
      </c>
      <c r="J96" s="14">
        <v>1</v>
      </c>
      <c r="K96" s="14">
        <v>1</v>
      </c>
      <c r="L96" s="33"/>
      <c r="M96" s="19">
        <v>44168.684210526313</v>
      </c>
      <c r="N96" s="38"/>
      <c r="O96" s="19">
        <v>46198.368421052633</v>
      </c>
      <c r="P96" s="19">
        <v>33548</v>
      </c>
      <c r="Q96" s="19">
        <v>69472</v>
      </c>
      <c r="R96" s="33"/>
      <c r="S96" s="14">
        <v>1</v>
      </c>
      <c r="T96" s="19">
        <v>53631</v>
      </c>
      <c r="U96" s="19">
        <v>62876</v>
      </c>
      <c r="V96" s="33"/>
      <c r="W96" s="17">
        <v>11.289473684210526</v>
      </c>
      <c r="X96" s="17">
        <v>9.7105263157894743</v>
      </c>
      <c r="Y96" s="33"/>
      <c r="Z96" s="17">
        <v>39.973684210526315</v>
      </c>
      <c r="AA96" s="33"/>
      <c r="AB96" s="14">
        <v>10</v>
      </c>
      <c r="AC96" s="30">
        <f t="shared" si="2"/>
        <v>0.26315789473684209</v>
      </c>
      <c r="AD96" s="33"/>
      <c r="AE96" s="14">
        <v>31</v>
      </c>
      <c r="AF96" s="30">
        <f t="shared" si="3"/>
        <v>0.81578947368421051</v>
      </c>
      <c r="AG96" s="19">
        <v>43636.032258064515</v>
      </c>
      <c r="AH96" s="19">
        <v>44897.838709677417</v>
      </c>
      <c r="AI96" s="19">
        <v>33548</v>
      </c>
      <c r="AJ96" s="19">
        <v>62876</v>
      </c>
      <c r="AK96" s="17">
        <v>10.64516129032258</v>
      </c>
      <c r="AL96" s="17">
        <v>9.129032258064516</v>
      </c>
      <c r="AM96" s="17">
        <v>39.387096774193552</v>
      </c>
    </row>
    <row r="97" spans="1:39" s="2" customFormat="1" x14ac:dyDescent="0.2">
      <c r="A97" s="14" t="s">
        <v>72</v>
      </c>
      <c r="B97" s="14" t="s">
        <v>64</v>
      </c>
      <c r="C97" s="14" t="s">
        <v>218</v>
      </c>
      <c r="D97" s="15" t="s">
        <v>219</v>
      </c>
      <c r="E97" s="16">
        <v>9126</v>
      </c>
      <c r="F97" s="33"/>
      <c r="G97" s="18">
        <v>585</v>
      </c>
      <c r="H97" s="14">
        <v>24</v>
      </c>
      <c r="I97" s="14">
        <v>0</v>
      </c>
      <c r="J97" s="14">
        <v>0</v>
      </c>
      <c r="K97" s="14">
        <v>0</v>
      </c>
      <c r="L97" s="33"/>
      <c r="M97" s="19">
        <v>59396.066666666666</v>
      </c>
      <c r="N97" s="38"/>
      <c r="O97" s="19">
        <v>60090.282051282054</v>
      </c>
      <c r="P97" s="19">
        <v>36251</v>
      </c>
      <c r="Q97" s="19">
        <v>87178</v>
      </c>
      <c r="R97" s="33"/>
      <c r="S97" s="14">
        <v>40</v>
      </c>
      <c r="T97" s="19">
        <v>48002.25</v>
      </c>
      <c r="U97" s="19">
        <v>48303.925000000003</v>
      </c>
      <c r="V97" s="33"/>
      <c r="W97" s="17">
        <v>11.323076923076924</v>
      </c>
      <c r="X97" s="17">
        <v>9.6444444444444439</v>
      </c>
      <c r="Y97" s="33"/>
      <c r="Z97" s="17">
        <v>39.618803418803417</v>
      </c>
      <c r="AA97" s="33"/>
      <c r="AB97" s="14">
        <v>134</v>
      </c>
      <c r="AC97" s="30">
        <f t="shared" si="2"/>
        <v>0.22905982905982905</v>
      </c>
      <c r="AD97" s="33"/>
      <c r="AE97" s="14">
        <v>463</v>
      </c>
      <c r="AF97" s="30">
        <f t="shared" si="3"/>
        <v>0.79145299145299142</v>
      </c>
      <c r="AG97" s="19">
        <v>59294.643628509722</v>
      </c>
      <c r="AH97" s="19">
        <v>59507.036717062634</v>
      </c>
      <c r="AI97" s="19">
        <v>36251</v>
      </c>
      <c r="AJ97" s="19">
        <v>84431</v>
      </c>
      <c r="AK97" s="17">
        <v>11.609071274298056</v>
      </c>
      <c r="AL97" s="17">
        <v>9.8056155507559399</v>
      </c>
      <c r="AM97" s="17">
        <v>40.373650107991359</v>
      </c>
    </row>
    <row r="98" spans="1:39" s="2" customFormat="1" x14ac:dyDescent="0.2">
      <c r="A98" s="14" t="s">
        <v>220</v>
      </c>
      <c r="B98" s="14" t="s">
        <v>64</v>
      </c>
      <c r="C98" s="14" t="s">
        <v>221</v>
      </c>
      <c r="D98" s="15" t="s">
        <v>222</v>
      </c>
      <c r="E98" s="16">
        <v>1389.6</v>
      </c>
      <c r="F98" s="33"/>
      <c r="G98" s="18">
        <v>112</v>
      </c>
      <c r="H98" s="14">
        <v>0</v>
      </c>
      <c r="I98" s="14">
        <v>0</v>
      </c>
      <c r="J98" s="14">
        <v>7</v>
      </c>
      <c r="K98" s="14">
        <v>0</v>
      </c>
      <c r="L98" s="33"/>
      <c r="M98" s="19">
        <v>50731.625</v>
      </c>
      <c r="N98" s="38"/>
      <c r="O98" s="19">
        <v>52549.517857142855</v>
      </c>
      <c r="P98" s="19">
        <v>37565</v>
      </c>
      <c r="Q98" s="19">
        <v>74342</v>
      </c>
      <c r="R98" s="33"/>
      <c r="S98" s="14">
        <v>2</v>
      </c>
      <c r="T98" s="19">
        <v>40715</v>
      </c>
      <c r="U98" s="19">
        <v>46220</v>
      </c>
      <c r="V98" s="33"/>
      <c r="W98" s="17">
        <v>14.991071428571429</v>
      </c>
      <c r="X98" s="17">
        <v>9.9375</v>
      </c>
      <c r="Y98" s="33"/>
      <c r="Z98" s="17">
        <v>41.732142857142854</v>
      </c>
      <c r="AA98" s="33"/>
      <c r="AB98" s="14">
        <v>19</v>
      </c>
      <c r="AC98" s="30">
        <f t="shared" si="2"/>
        <v>0.16964285714285715</v>
      </c>
      <c r="AD98" s="33"/>
      <c r="AE98" s="14">
        <v>86</v>
      </c>
      <c r="AF98" s="30">
        <f t="shared" si="3"/>
        <v>0.7678571428571429</v>
      </c>
      <c r="AG98" s="19">
        <v>50790.325581395351</v>
      </c>
      <c r="AH98" s="19">
        <v>51535.523255813954</v>
      </c>
      <c r="AI98" s="19">
        <v>37565</v>
      </c>
      <c r="AJ98" s="19">
        <v>68051</v>
      </c>
      <c r="AK98" s="17">
        <v>15.197674418604651</v>
      </c>
      <c r="AL98" s="17">
        <v>9.8255813953488378</v>
      </c>
      <c r="AM98" s="17">
        <v>42.313953488372093</v>
      </c>
    </row>
    <row r="99" spans="1:39" s="2" customFormat="1" x14ac:dyDescent="0.2">
      <c r="A99" s="14" t="s">
        <v>12</v>
      </c>
      <c r="B99" s="14" t="s">
        <v>9</v>
      </c>
      <c r="C99" s="14" t="s">
        <v>223</v>
      </c>
      <c r="D99" s="15" t="s">
        <v>224</v>
      </c>
      <c r="E99" s="16">
        <v>2483</v>
      </c>
      <c r="F99" s="33"/>
      <c r="G99" s="18">
        <v>169</v>
      </c>
      <c r="H99" s="14">
        <v>18</v>
      </c>
      <c r="I99" s="14">
        <v>0</v>
      </c>
      <c r="J99" s="14">
        <v>0</v>
      </c>
      <c r="K99" s="14">
        <v>0</v>
      </c>
      <c r="L99" s="33"/>
      <c r="M99" s="19">
        <v>52760.869822485205</v>
      </c>
      <c r="N99" s="38"/>
      <c r="O99" s="19">
        <v>53899.704142011833</v>
      </c>
      <c r="P99" s="19">
        <v>39211</v>
      </c>
      <c r="Q99" s="19">
        <v>77528</v>
      </c>
      <c r="R99" s="33"/>
      <c r="S99" s="14">
        <v>11</v>
      </c>
      <c r="T99" s="19">
        <v>40985.181818181816</v>
      </c>
      <c r="U99" s="19">
        <v>41928.454545454544</v>
      </c>
      <c r="V99" s="33"/>
      <c r="W99" s="17">
        <v>11.940828402366863</v>
      </c>
      <c r="X99" s="17">
        <v>7.449704142011834</v>
      </c>
      <c r="Y99" s="33"/>
      <c r="Z99" s="17">
        <v>39.295857988165679</v>
      </c>
      <c r="AA99" s="33"/>
      <c r="AB99" s="14">
        <v>80</v>
      </c>
      <c r="AC99" s="30">
        <f t="shared" si="2"/>
        <v>0.47337278106508873</v>
      </c>
      <c r="AD99" s="33"/>
      <c r="AE99" s="14">
        <v>112</v>
      </c>
      <c r="AF99" s="30">
        <f t="shared" si="3"/>
        <v>0.66272189349112431</v>
      </c>
      <c r="AG99" s="19">
        <v>52329.455357142855</v>
      </c>
      <c r="AH99" s="19">
        <v>52896.794642857145</v>
      </c>
      <c r="AI99" s="19">
        <v>39211</v>
      </c>
      <c r="AJ99" s="19">
        <v>76615</v>
      </c>
      <c r="AK99" s="17">
        <v>11.901785714285714</v>
      </c>
      <c r="AL99" s="17">
        <v>7.3303571428571432</v>
      </c>
      <c r="AM99" s="17">
        <v>40.776785714285715</v>
      </c>
    </row>
    <row r="100" spans="1:39" s="2" customFormat="1" x14ac:dyDescent="0.2">
      <c r="A100" s="14" t="s">
        <v>125</v>
      </c>
      <c r="B100" s="14" t="s">
        <v>23</v>
      </c>
      <c r="C100" s="14" t="s">
        <v>225</v>
      </c>
      <c r="D100" s="15" t="s">
        <v>226</v>
      </c>
      <c r="E100" s="16">
        <v>511.5</v>
      </c>
      <c r="F100" s="33"/>
      <c r="G100" s="18">
        <v>44</v>
      </c>
      <c r="H100" s="14">
        <v>5</v>
      </c>
      <c r="I100" s="14">
        <v>0</v>
      </c>
      <c r="J100" s="14">
        <v>0</v>
      </c>
      <c r="K100" s="14">
        <v>0</v>
      </c>
      <c r="L100" s="33"/>
      <c r="M100" s="19">
        <v>48943.227272727272</v>
      </c>
      <c r="N100" s="38"/>
      <c r="O100" s="19">
        <v>50858.409090909088</v>
      </c>
      <c r="P100" s="19">
        <v>33288</v>
      </c>
      <c r="Q100" s="19">
        <v>69099</v>
      </c>
      <c r="R100" s="33"/>
      <c r="S100" s="14">
        <v>3</v>
      </c>
      <c r="T100" s="19">
        <v>35515.333333333336</v>
      </c>
      <c r="U100" s="19">
        <v>36582.333333333336</v>
      </c>
      <c r="V100" s="33"/>
      <c r="W100" s="17">
        <v>15.090909090909092</v>
      </c>
      <c r="X100" s="17">
        <v>11.977272727272727</v>
      </c>
      <c r="Y100" s="33"/>
      <c r="Z100" s="17">
        <v>42.5</v>
      </c>
      <c r="AA100" s="33"/>
      <c r="AB100" s="14">
        <v>5</v>
      </c>
      <c r="AC100" s="30">
        <f t="shared" si="2"/>
        <v>0.11363636363636363</v>
      </c>
      <c r="AD100" s="33"/>
      <c r="AE100" s="14">
        <v>33</v>
      </c>
      <c r="AF100" s="30">
        <f t="shared" si="3"/>
        <v>0.75</v>
      </c>
      <c r="AG100" s="19">
        <v>49928.818181818184</v>
      </c>
      <c r="AH100" s="19">
        <v>51119.818181818184</v>
      </c>
      <c r="AI100" s="19">
        <v>33288</v>
      </c>
      <c r="AJ100" s="19">
        <v>69099</v>
      </c>
      <c r="AK100" s="17">
        <v>15.666666666666666</v>
      </c>
      <c r="AL100" s="17">
        <v>12.545454545454545</v>
      </c>
      <c r="AM100" s="17">
        <v>43.242424242424242</v>
      </c>
    </row>
    <row r="101" spans="1:39" s="2" customFormat="1" x14ac:dyDescent="0.2">
      <c r="A101" s="14" t="s">
        <v>102</v>
      </c>
      <c r="B101" s="14" t="s">
        <v>50</v>
      </c>
      <c r="C101" s="14" t="s">
        <v>227</v>
      </c>
      <c r="D101" s="15" t="s">
        <v>228</v>
      </c>
      <c r="E101" s="16">
        <v>15801.3</v>
      </c>
      <c r="F101" s="33"/>
      <c r="G101" s="18">
        <v>1106</v>
      </c>
      <c r="H101" s="14">
        <v>99</v>
      </c>
      <c r="I101" s="14">
        <v>33</v>
      </c>
      <c r="J101" s="14">
        <v>11</v>
      </c>
      <c r="K101" s="14">
        <v>4</v>
      </c>
      <c r="L101" s="33"/>
      <c r="M101" s="19">
        <v>54261.693490054247</v>
      </c>
      <c r="N101" s="38"/>
      <c r="O101" s="19">
        <v>57539.556962025315</v>
      </c>
      <c r="P101" s="19">
        <v>35224</v>
      </c>
      <c r="Q101" s="19">
        <v>89607</v>
      </c>
      <c r="R101" s="33"/>
      <c r="S101" s="14">
        <v>50</v>
      </c>
      <c r="T101" s="19">
        <v>37072.339999999997</v>
      </c>
      <c r="U101" s="19">
        <v>37550.019999999997</v>
      </c>
      <c r="V101" s="33"/>
      <c r="W101" s="17">
        <v>13.010849909584087</v>
      </c>
      <c r="X101" s="17">
        <v>10.16365280289331</v>
      </c>
      <c r="Y101" s="33"/>
      <c r="Z101" s="17">
        <v>41.335443037974684</v>
      </c>
      <c r="AA101" s="33"/>
      <c r="AB101" s="14">
        <v>230</v>
      </c>
      <c r="AC101" s="30">
        <f t="shared" si="2"/>
        <v>0.20795660036166366</v>
      </c>
      <c r="AD101" s="33"/>
      <c r="AE101" s="14">
        <v>843</v>
      </c>
      <c r="AF101" s="30">
        <f t="shared" si="3"/>
        <v>0.76220614828209765</v>
      </c>
      <c r="AG101" s="19">
        <v>53767.309608540927</v>
      </c>
      <c r="AH101" s="19">
        <v>56071.79003558719</v>
      </c>
      <c r="AI101" s="19">
        <v>35224</v>
      </c>
      <c r="AJ101" s="19">
        <v>86538</v>
      </c>
      <c r="AK101" s="17">
        <v>12.851720047449584</v>
      </c>
      <c r="AL101" s="17">
        <v>9.7544483985765122</v>
      </c>
      <c r="AM101" s="17">
        <v>41.804270462633454</v>
      </c>
    </row>
    <row r="102" spans="1:39" s="2" customFormat="1" x14ac:dyDescent="0.2">
      <c r="A102" s="14" t="s">
        <v>229</v>
      </c>
      <c r="B102" s="14" t="s">
        <v>23</v>
      </c>
      <c r="C102" s="14" t="s">
        <v>230</v>
      </c>
      <c r="D102" s="15" t="s">
        <v>231</v>
      </c>
      <c r="E102" s="16">
        <v>1175.9000000000001</v>
      </c>
      <c r="F102" s="33"/>
      <c r="G102" s="18">
        <v>88</v>
      </c>
      <c r="H102" s="14">
        <v>5</v>
      </c>
      <c r="I102" s="14">
        <v>0</v>
      </c>
      <c r="J102" s="14">
        <v>0</v>
      </c>
      <c r="K102" s="14">
        <v>0</v>
      </c>
      <c r="L102" s="33"/>
      <c r="M102" s="19">
        <v>54144.25</v>
      </c>
      <c r="N102" s="38"/>
      <c r="O102" s="19">
        <v>59542.5</v>
      </c>
      <c r="P102" s="19">
        <v>36675</v>
      </c>
      <c r="Q102" s="19">
        <v>82553</v>
      </c>
      <c r="R102" s="33"/>
      <c r="S102" s="14">
        <v>0</v>
      </c>
      <c r="T102" s="19">
        <v>0</v>
      </c>
      <c r="U102" s="19">
        <v>0</v>
      </c>
      <c r="V102" s="33"/>
      <c r="W102" s="17">
        <v>15.204545454545455</v>
      </c>
      <c r="X102" s="17">
        <v>12.386363636363637</v>
      </c>
      <c r="Y102" s="33"/>
      <c r="Z102" s="17">
        <v>42.022727272727273</v>
      </c>
      <c r="AA102" s="33"/>
      <c r="AB102" s="14">
        <v>33</v>
      </c>
      <c r="AC102" s="30">
        <f t="shared" si="2"/>
        <v>0.375</v>
      </c>
      <c r="AD102" s="33"/>
      <c r="AE102" s="14">
        <v>47</v>
      </c>
      <c r="AF102" s="30">
        <f t="shared" si="3"/>
        <v>0.53409090909090906</v>
      </c>
      <c r="AG102" s="19">
        <v>53706.936170212764</v>
      </c>
      <c r="AH102" s="19">
        <v>57919.638297872341</v>
      </c>
      <c r="AI102" s="19">
        <v>36675</v>
      </c>
      <c r="AJ102" s="19">
        <v>76553</v>
      </c>
      <c r="AK102" s="17">
        <v>14.446808510638299</v>
      </c>
      <c r="AL102" s="17">
        <v>12.23404255319149</v>
      </c>
      <c r="AM102" s="17">
        <v>41.361702127659576</v>
      </c>
    </row>
    <row r="103" spans="1:39" s="2" customFormat="1" x14ac:dyDescent="0.2">
      <c r="A103" s="14" t="s">
        <v>232</v>
      </c>
      <c r="B103" s="14" t="s">
        <v>36</v>
      </c>
      <c r="C103" s="14" t="s">
        <v>233</v>
      </c>
      <c r="D103" s="15" t="s">
        <v>234</v>
      </c>
      <c r="E103" s="16">
        <v>1387.2</v>
      </c>
      <c r="F103" s="33"/>
      <c r="G103" s="18">
        <v>118</v>
      </c>
      <c r="H103" s="14">
        <v>5</v>
      </c>
      <c r="I103" s="14">
        <v>1</v>
      </c>
      <c r="J103" s="14">
        <v>1</v>
      </c>
      <c r="K103" s="14">
        <v>0</v>
      </c>
      <c r="L103" s="33"/>
      <c r="M103" s="19">
        <v>52290.618644067799</v>
      </c>
      <c r="N103" s="38"/>
      <c r="O103" s="19">
        <v>54954.127118644064</v>
      </c>
      <c r="P103" s="19">
        <v>34442</v>
      </c>
      <c r="Q103" s="19">
        <v>78247</v>
      </c>
      <c r="R103" s="33"/>
      <c r="S103" s="14">
        <v>2</v>
      </c>
      <c r="T103" s="19">
        <v>36615</v>
      </c>
      <c r="U103" s="19">
        <v>37407</v>
      </c>
      <c r="V103" s="33"/>
      <c r="W103" s="17">
        <v>14.805084745762711</v>
      </c>
      <c r="X103" s="17">
        <v>9.8559322033898304</v>
      </c>
      <c r="Y103" s="33"/>
      <c r="Z103" s="17">
        <v>40.652542372881356</v>
      </c>
      <c r="AA103" s="33"/>
      <c r="AB103" s="14">
        <v>45</v>
      </c>
      <c r="AC103" s="30">
        <f t="shared" si="2"/>
        <v>0.38135593220338981</v>
      </c>
      <c r="AD103" s="33"/>
      <c r="AE103" s="14">
        <v>61</v>
      </c>
      <c r="AF103" s="30">
        <f t="shared" si="3"/>
        <v>0.51694915254237284</v>
      </c>
      <c r="AG103" s="19">
        <v>50649.721311475412</v>
      </c>
      <c r="AH103" s="19">
        <v>52085.229508196724</v>
      </c>
      <c r="AI103" s="19">
        <v>34442</v>
      </c>
      <c r="AJ103" s="19">
        <v>72152</v>
      </c>
      <c r="AK103" s="17">
        <v>13.78688524590164</v>
      </c>
      <c r="AL103" s="17">
        <v>7.7704918032786887</v>
      </c>
      <c r="AM103" s="17">
        <v>39.491803278688522</v>
      </c>
    </row>
    <row r="104" spans="1:39" s="2" customFormat="1" x14ac:dyDescent="0.2">
      <c r="A104" s="14" t="s">
        <v>133</v>
      </c>
      <c r="B104" s="14" t="s">
        <v>50</v>
      </c>
      <c r="C104" s="14" t="s">
        <v>235</v>
      </c>
      <c r="D104" s="15" t="s">
        <v>236</v>
      </c>
      <c r="E104" s="16">
        <v>189.2</v>
      </c>
      <c r="F104" s="33"/>
      <c r="G104" s="18">
        <v>12</v>
      </c>
      <c r="H104" s="14">
        <v>2</v>
      </c>
      <c r="I104" s="14">
        <v>1</v>
      </c>
      <c r="J104" s="14">
        <v>1</v>
      </c>
      <c r="K104" s="14">
        <v>1</v>
      </c>
      <c r="L104" s="33"/>
      <c r="M104" s="19">
        <v>43692</v>
      </c>
      <c r="N104" s="38"/>
      <c r="O104" s="19">
        <v>43825.333333333336</v>
      </c>
      <c r="P104" s="19">
        <v>34050</v>
      </c>
      <c r="Q104" s="19">
        <v>56204</v>
      </c>
      <c r="R104" s="33"/>
      <c r="S104" s="14">
        <v>0</v>
      </c>
      <c r="T104" s="19">
        <v>0</v>
      </c>
      <c r="U104" s="19">
        <v>0</v>
      </c>
      <c r="V104" s="33"/>
      <c r="W104" s="17">
        <v>10.583333333333334</v>
      </c>
      <c r="X104" s="17">
        <v>7.583333333333333</v>
      </c>
      <c r="Y104" s="33"/>
      <c r="Z104" s="17">
        <v>36.666666666666664</v>
      </c>
      <c r="AA104" s="33"/>
      <c r="AB104" s="14">
        <v>4</v>
      </c>
      <c r="AC104" s="30">
        <f t="shared" si="2"/>
        <v>0.33333333333333331</v>
      </c>
      <c r="AD104" s="33"/>
      <c r="AE104" s="14">
        <v>9</v>
      </c>
      <c r="AF104" s="30">
        <f t="shared" si="3"/>
        <v>0.75</v>
      </c>
      <c r="AG104" s="19">
        <v>41804</v>
      </c>
      <c r="AH104" s="19">
        <v>41804</v>
      </c>
      <c r="AI104" s="19">
        <v>34050</v>
      </c>
      <c r="AJ104" s="19">
        <v>55404</v>
      </c>
      <c r="AK104" s="17">
        <v>8.1111111111111107</v>
      </c>
      <c r="AL104" s="17">
        <v>6.7777777777777777</v>
      </c>
      <c r="AM104" s="17">
        <v>34.777777777777779</v>
      </c>
    </row>
    <row r="105" spans="1:39" s="2" customFormat="1" x14ac:dyDescent="0.2">
      <c r="A105" s="14" t="s">
        <v>61</v>
      </c>
      <c r="B105" s="14" t="s">
        <v>16</v>
      </c>
      <c r="C105" s="14" t="s">
        <v>237</v>
      </c>
      <c r="D105" s="15" t="s">
        <v>238</v>
      </c>
      <c r="E105" s="16">
        <v>2004.5</v>
      </c>
      <c r="F105" s="33"/>
      <c r="G105" s="18">
        <v>151</v>
      </c>
      <c r="H105" s="14">
        <v>3</v>
      </c>
      <c r="I105" s="14">
        <v>0</v>
      </c>
      <c r="J105" s="14">
        <v>2</v>
      </c>
      <c r="K105" s="14">
        <v>0</v>
      </c>
      <c r="L105" s="33"/>
      <c r="M105" s="19">
        <v>59368.622516556294</v>
      </c>
      <c r="N105" s="38"/>
      <c r="O105" s="19">
        <v>61473.768211920527</v>
      </c>
      <c r="P105" s="19">
        <v>40706</v>
      </c>
      <c r="Q105" s="19">
        <v>94418</v>
      </c>
      <c r="R105" s="33"/>
      <c r="S105" s="14">
        <v>3</v>
      </c>
      <c r="T105" s="19">
        <v>40706</v>
      </c>
      <c r="U105" s="19">
        <v>40706</v>
      </c>
      <c r="V105" s="33"/>
      <c r="W105" s="17">
        <v>13.920529801324504</v>
      </c>
      <c r="X105" s="17">
        <v>10.059602649006623</v>
      </c>
      <c r="Y105" s="33"/>
      <c r="Z105" s="17">
        <v>39.807947019867548</v>
      </c>
      <c r="AA105" s="33"/>
      <c r="AB105" s="14">
        <v>65</v>
      </c>
      <c r="AC105" s="30">
        <f t="shared" si="2"/>
        <v>0.43046357615894038</v>
      </c>
      <c r="AD105" s="33"/>
      <c r="AE105" s="14">
        <v>138</v>
      </c>
      <c r="AF105" s="30">
        <f t="shared" si="3"/>
        <v>0.91390728476821192</v>
      </c>
      <c r="AG105" s="19">
        <v>58973.333333333336</v>
      </c>
      <c r="AH105" s="19">
        <v>60697.8768115942</v>
      </c>
      <c r="AI105" s="19">
        <v>40706</v>
      </c>
      <c r="AJ105" s="19">
        <v>94418</v>
      </c>
      <c r="AK105" s="17">
        <v>13.739130434782609</v>
      </c>
      <c r="AL105" s="17">
        <v>9.6739130434782616</v>
      </c>
      <c r="AM105" s="17">
        <v>39.572463768115945</v>
      </c>
    </row>
    <row r="106" spans="1:39" s="2" customFormat="1" x14ac:dyDescent="0.2">
      <c r="A106" s="14" t="s">
        <v>50</v>
      </c>
      <c r="B106" s="14" t="s">
        <v>5</v>
      </c>
      <c r="C106" s="14" t="s">
        <v>239</v>
      </c>
      <c r="D106" s="15" t="s">
        <v>240</v>
      </c>
      <c r="E106" s="16">
        <v>718</v>
      </c>
      <c r="F106" s="33"/>
      <c r="G106" s="18">
        <v>51</v>
      </c>
      <c r="H106" s="14">
        <v>1</v>
      </c>
      <c r="I106" s="14">
        <v>0</v>
      </c>
      <c r="J106" s="14">
        <v>3</v>
      </c>
      <c r="K106" s="14">
        <v>3</v>
      </c>
      <c r="L106" s="33"/>
      <c r="M106" s="19">
        <v>51552.862745098042</v>
      </c>
      <c r="N106" s="38"/>
      <c r="O106" s="19">
        <v>52410.882352941175</v>
      </c>
      <c r="P106" s="19">
        <v>29840</v>
      </c>
      <c r="Q106" s="19">
        <v>67192</v>
      </c>
      <c r="R106" s="33"/>
      <c r="S106" s="14">
        <v>1</v>
      </c>
      <c r="T106" s="19">
        <v>37783</v>
      </c>
      <c r="U106" s="19">
        <v>37783</v>
      </c>
      <c r="V106" s="33"/>
      <c r="W106" s="17">
        <v>12.725490196078431</v>
      </c>
      <c r="X106" s="17">
        <v>8.2549019607843146</v>
      </c>
      <c r="Y106" s="33"/>
      <c r="Z106" s="17">
        <v>40.137254901960787</v>
      </c>
      <c r="AA106" s="33"/>
      <c r="AB106" s="14">
        <v>12</v>
      </c>
      <c r="AC106" s="30">
        <f t="shared" si="2"/>
        <v>0.23529411764705882</v>
      </c>
      <c r="AD106" s="33"/>
      <c r="AE106" s="14">
        <v>46</v>
      </c>
      <c r="AF106" s="30">
        <f t="shared" si="3"/>
        <v>0.90196078431372551</v>
      </c>
      <c r="AG106" s="19">
        <v>51151.413043478264</v>
      </c>
      <c r="AH106" s="19">
        <v>51647.586956521736</v>
      </c>
      <c r="AI106" s="19">
        <v>29840</v>
      </c>
      <c r="AJ106" s="19">
        <v>67192</v>
      </c>
      <c r="AK106" s="17">
        <v>12.195652173913043</v>
      </c>
      <c r="AL106" s="17">
        <v>7.9130434782608692</v>
      </c>
      <c r="AM106" s="17">
        <v>39.782608695652172</v>
      </c>
    </row>
    <row r="107" spans="1:39" s="2" customFormat="1" x14ac:dyDescent="0.2">
      <c r="A107" s="14" t="s">
        <v>53</v>
      </c>
      <c r="B107" s="14" t="s">
        <v>9</v>
      </c>
      <c r="C107" s="14" t="s">
        <v>241</v>
      </c>
      <c r="D107" s="15" t="s">
        <v>242</v>
      </c>
      <c r="E107" s="16">
        <v>32581.9</v>
      </c>
      <c r="F107" s="33"/>
      <c r="G107" s="18">
        <v>2472</v>
      </c>
      <c r="H107" s="14">
        <v>30</v>
      </c>
      <c r="I107" s="14">
        <v>3</v>
      </c>
      <c r="J107" s="14">
        <v>8</v>
      </c>
      <c r="K107" s="14">
        <v>0</v>
      </c>
      <c r="L107" s="33"/>
      <c r="M107" s="19">
        <v>55548.23584142395</v>
      </c>
      <c r="N107" s="38"/>
      <c r="O107" s="19">
        <v>57350.64199029126</v>
      </c>
      <c r="P107" s="19">
        <v>35058</v>
      </c>
      <c r="Q107" s="19">
        <v>96393</v>
      </c>
      <c r="R107" s="33"/>
      <c r="S107" s="14">
        <v>198</v>
      </c>
      <c r="T107" s="19">
        <v>42309.929292929293</v>
      </c>
      <c r="U107" s="19">
        <v>43989.590909090912</v>
      </c>
      <c r="V107" s="33"/>
      <c r="W107" s="17">
        <v>11.788834951456311</v>
      </c>
      <c r="X107" s="17">
        <v>8.9947411003236244</v>
      </c>
      <c r="Y107" s="33"/>
      <c r="Z107" s="17">
        <v>40.003236245954696</v>
      </c>
      <c r="AA107" s="33"/>
      <c r="AB107" s="14">
        <v>1071</v>
      </c>
      <c r="AC107" s="30">
        <f t="shared" si="2"/>
        <v>0.43325242718446599</v>
      </c>
      <c r="AD107" s="33"/>
      <c r="AE107" s="14">
        <v>1874</v>
      </c>
      <c r="AF107" s="30">
        <f t="shared" si="3"/>
        <v>0.75809061488673135</v>
      </c>
      <c r="AG107" s="19">
        <v>54680.240128068304</v>
      </c>
      <c r="AH107" s="19">
        <v>56306.602454642474</v>
      </c>
      <c r="AI107" s="19">
        <v>35058</v>
      </c>
      <c r="AJ107" s="19">
        <v>87812</v>
      </c>
      <c r="AK107" s="17">
        <v>11.331910352187833</v>
      </c>
      <c r="AL107" s="17">
        <v>8.4866595517609387</v>
      </c>
      <c r="AM107" s="17">
        <v>40.011205976520813</v>
      </c>
    </row>
    <row r="108" spans="1:39" s="2" customFormat="1" x14ac:dyDescent="0.2">
      <c r="A108" s="14" t="s">
        <v>243</v>
      </c>
      <c r="B108" s="14" t="s">
        <v>64</v>
      </c>
      <c r="C108" s="14" t="s">
        <v>244</v>
      </c>
      <c r="D108" s="15" t="s">
        <v>245</v>
      </c>
      <c r="E108" s="16">
        <v>97</v>
      </c>
      <c r="F108" s="33"/>
      <c r="G108" s="18">
        <v>10</v>
      </c>
      <c r="H108" s="14">
        <v>2</v>
      </c>
      <c r="I108" s="14">
        <v>0</v>
      </c>
      <c r="J108" s="14">
        <v>1</v>
      </c>
      <c r="K108" s="14">
        <v>0</v>
      </c>
      <c r="L108" s="33"/>
      <c r="M108" s="19">
        <v>34898.199999999997</v>
      </c>
      <c r="N108" s="38"/>
      <c r="O108" s="19">
        <v>39782.699999999997</v>
      </c>
      <c r="P108" s="19">
        <v>31383</v>
      </c>
      <c r="Q108" s="19">
        <v>47660</v>
      </c>
      <c r="R108" s="33"/>
      <c r="S108" s="14">
        <v>0</v>
      </c>
      <c r="T108" s="19">
        <v>0</v>
      </c>
      <c r="U108" s="19">
        <v>0</v>
      </c>
      <c r="V108" s="33"/>
      <c r="W108" s="17">
        <v>13.3</v>
      </c>
      <c r="X108" s="17">
        <v>9.3000000000000007</v>
      </c>
      <c r="Y108" s="33"/>
      <c r="Z108" s="17">
        <v>41.1</v>
      </c>
      <c r="AA108" s="33"/>
      <c r="AB108" s="14">
        <v>1</v>
      </c>
      <c r="AC108" s="30">
        <f t="shared" si="2"/>
        <v>0.1</v>
      </c>
      <c r="AD108" s="33"/>
      <c r="AE108" s="14">
        <v>8</v>
      </c>
      <c r="AF108" s="30">
        <f t="shared" si="3"/>
        <v>0.8</v>
      </c>
      <c r="AG108" s="19">
        <v>35720.75</v>
      </c>
      <c r="AH108" s="19">
        <v>39385.625</v>
      </c>
      <c r="AI108" s="19">
        <v>31383</v>
      </c>
      <c r="AJ108" s="19">
        <v>47660</v>
      </c>
      <c r="AK108" s="17">
        <v>15.25</v>
      </c>
      <c r="AL108" s="17">
        <v>10.5</v>
      </c>
      <c r="AM108" s="17">
        <v>44</v>
      </c>
    </row>
    <row r="109" spans="1:39" s="2" customFormat="1" x14ac:dyDescent="0.2">
      <c r="A109" s="14" t="s">
        <v>83</v>
      </c>
      <c r="B109" s="14" t="s">
        <v>5</v>
      </c>
      <c r="C109" s="14" t="s">
        <v>246</v>
      </c>
      <c r="D109" s="15" t="s">
        <v>247</v>
      </c>
      <c r="E109" s="16">
        <v>899.7</v>
      </c>
      <c r="F109" s="33"/>
      <c r="G109" s="18">
        <v>61</v>
      </c>
      <c r="H109" s="14">
        <v>5</v>
      </c>
      <c r="I109" s="14">
        <v>0</v>
      </c>
      <c r="J109" s="14">
        <v>5</v>
      </c>
      <c r="K109" s="14">
        <v>1</v>
      </c>
      <c r="L109" s="33"/>
      <c r="M109" s="19">
        <v>50419.885245901642</v>
      </c>
      <c r="N109" s="38"/>
      <c r="O109" s="19">
        <v>51866.196721311477</v>
      </c>
      <c r="P109" s="19">
        <v>33061</v>
      </c>
      <c r="Q109" s="19">
        <v>76192</v>
      </c>
      <c r="R109" s="33"/>
      <c r="S109" s="14">
        <v>5</v>
      </c>
      <c r="T109" s="19">
        <v>35205.800000000003</v>
      </c>
      <c r="U109" s="19">
        <v>35907.800000000003</v>
      </c>
      <c r="V109" s="33"/>
      <c r="W109" s="17">
        <v>13.262295081967213</v>
      </c>
      <c r="X109" s="17">
        <v>10.967213114754099</v>
      </c>
      <c r="Y109" s="33"/>
      <c r="Z109" s="17">
        <v>39.590163934426229</v>
      </c>
      <c r="AA109" s="33"/>
      <c r="AB109" s="14">
        <v>4</v>
      </c>
      <c r="AC109" s="30">
        <f t="shared" si="2"/>
        <v>6.5573770491803282E-2</v>
      </c>
      <c r="AD109" s="33"/>
      <c r="AE109" s="14">
        <v>52</v>
      </c>
      <c r="AF109" s="30">
        <f t="shared" si="3"/>
        <v>0.85245901639344257</v>
      </c>
      <c r="AG109" s="19">
        <v>49638.076923076922</v>
      </c>
      <c r="AH109" s="19">
        <v>50374.865384615383</v>
      </c>
      <c r="AI109" s="19">
        <v>33061</v>
      </c>
      <c r="AJ109" s="19">
        <v>71207</v>
      </c>
      <c r="AK109" s="17">
        <v>12.692307692307692</v>
      </c>
      <c r="AL109" s="17">
        <v>10.692307692307692</v>
      </c>
      <c r="AM109" s="17">
        <v>38.807692307692307</v>
      </c>
    </row>
    <row r="110" spans="1:39" s="2" customFormat="1" x14ac:dyDescent="0.2">
      <c r="A110" s="14" t="s">
        <v>248</v>
      </c>
      <c r="B110" s="14" t="s">
        <v>36</v>
      </c>
      <c r="C110" s="14" t="s">
        <v>249</v>
      </c>
      <c r="D110" s="15" t="s">
        <v>250</v>
      </c>
      <c r="E110" s="16">
        <v>10587.9</v>
      </c>
      <c r="F110" s="33"/>
      <c r="G110" s="18">
        <v>790</v>
      </c>
      <c r="H110" s="14">
        <v>14</v>
      </c>
      <c r="I110" s="14">
        <v>6</v>
      </c>
      <c r="J110" s="14">
        <v>0</v>
      </c>
      <c r="K110" s="14">
        <v>0</v>
      </c>
      <c r="L110" s="33"/>
      <c r="M110" s="19">
        <v>52207.336708860763</v>
      </c>
      <c r="N110" s="38"/>
      <c r="O110" s="19">
        <v>53527.327848101268</v>
      </c>
      <c r="P110" s="19">
        <v>33521</v>
      </c>
      <c r="Q110" s="19">
        <v>82771</v>
      </c>
      <c r="R110" s="33"/>
      <c r="S110" s="14">
        <v>28</v>
      </c>
      <c r="T110" s="19">
        <v>41975</v>
      </c>
      <c r="U110" s="19">
        <v>42465.285714285717</v>
      </c>
      <c r="V110" s="33"/>
      <c r="W110" s="17">
        <v>12.374683544303798</v>
      </c>
      <c r="X110" s="17">
        <v>12.172151898734176</v>
      </c>
      <c r="Y110" s="33"/>
      <c r="Z110" s="17">
        <v>40.115189873417719</v>
      </c>
      <c r="AA110" s="33"/>
      <c r="AB110" s="14">
        <v>357</v>
      </c>
      <c r="AC110" s="30">
        <f t="shared" si="2"/>
        <v>0.45189873417721521</v>
      </c>
      <c r="AD110" s="33"/>
      <c r="AE110" s="14">
        <v>577</v>
      </c>
      <c r="AF110" s="30">
        <f t="shared" si="3"/>
        <v>0.73037974683544304</v>
      </c>
      <c r="AG110" s="19">
        <v>52027.828422876948</v>
      </c>
      <c r="AH110" s="19">
        <v>52300.580589254765</v>
      </c>
      <c r="AI110" s="19">
        <v>33521</v>
      </c>
      <c r="AJ110" s="19">
        <v>71970</v>
      </c>
      <c r="AK110" s="17">
        <v>12.348353552859619</v>
      </c>
      <c r="AL110" s="17">
        <v>12.128249566724437</v>
      </c>
      <c r="AM110" s="17">
        <v>40.577123050259964</v>
      </c>
    </row>
    <row r="111" spans="1:39" s="2" customFormat="1" x14ac:dyDescent="0.2">
      <c r="A111" s="14" t="s">
        <v>5</v>
      </c>
      <c r="B111" s="14" t="s">
        <v>5</v>
      </c>
      <c r="C111" s="14" t="s">
        <v>251</v>
      </c>
      <c r="D111" s="15" t="s">
        <v>252</v>
      </c>
      <c r="E111" s="16">
        <v>445.2</v>
      </c>
      <c r="F111" s="33"/>
      <c r="G111" s="18">
        <v>42</v>
      </c>
      <c r="H111" s="14">
        <v>2</v>
      </c>
      <c r="I111" s="14">
        <v>0</v>
      </c>
      <c r="J111" s="14">
        <v>1</v>
      </c>
      <c r="K111" s="14">
        <v>1</v>
      </c>
      <c r="L111" s="33"/>
      <c r="M111" s="19">
        <v>37560.357142857145</v>
      </c>
      <c r="N111" s="38"/>
      <c r="O111" s="19">
        <v>42375.928571428572</v>
      </c>
      <c r="P111" s="19">
        <v>31180</v>
      </c>
      <c r="Q111" s="19">
        <v>56582</v>
      </c>
      <c r="R111" s="33"/>
      <c r="S111" s="14">
        <v>4</v>
      </c>
      <c r="T111" s="19">
        <v>31180</v>
      </c>
      <c r="U111" s="19">
        <v>31180</v>
      </c>
      <c r="V111" s="33"/>
      <c r="W111" s="17">
        <v>8.4047619047619051</v>
      </c>
      <c r="X111" s="17">
        <v>6.4285714285714288</v>
      </c>
      <c r="Y111" s="33"/>
      <c r="Z111" s="17">
        <v>34</v>
      </c>
      <c r="AA111" s="33"/>
      <c r="AB111" s="14">
        <v>4</v>
      </c>
      <c r="AC111" s="30">
        <f t="shared" si="2"/>
        <v>9.5238095238095233E-2</v>
      </c>
      <c r="AD111" s="33"/>
      <c r="AE111" s="14">
        <v>38</v>
      </c>
      <c r="AF111" s="30">
        <f t="shared" si="3"/>
        <v>0.90476190476190477</v>
      </c>
      <c r="AG111" s="19">
        <v>37386.84210526316</v>
      </c>
      <c r="AH111" s="19">
        <v>41785.815789473687</v>
      </c>
      <c r="AI111" s="19">
        <v>31180</v>
      </c>
      <c r="AJ111" s="19">
        <v>55733</v>
      </c>
      <c r="AK111" s="17">
        <v>8.5526315789473681</v>
      </c>
      <c r="AL111" s="17">
        <v>6.6315789473684212</v>
      </c>
      <c r="AM111" s="17">
        <v>34.184210526315788</v>
      </c>
    </row>
    <row r="112" spans="1:39" s="2" customFormat="1" x14ac:dyDescent="0.2">
      <c r="A112" s="14" t="s">
        <v>253</v>
      </c>
      <c r="B112" s="14" t="s">
        <v>64</v>
      </c>
      <c r="C112" s="14" t="s">
        <v>254</v>
      </c>
      <c r="D112" s="15" t="s">
        <v>255</v>
      </c>
      <c r="E112" s="16">
        <v>423.8</v>
      </c>
      <c r="F112" s="33"/>
      <c r="G112" s="18">
        <v>38</v>
      </c>
      <c r="H112" s="14">
        <v>0</v>
      </c>
      <c r="I112" s="14">
        <v>0</v>
      </c>
      <c r="J112" s="14">
        <v>1</v>
      </c>
      <c r="K112" s="14">
        <v>0</v>
      </c>
      <c r="L112" s="33"/>
      <c r="M112" s="19">
        <v>50086</v>
      </c>
      <c r="N112" s="38"/>
      <c r="O112" s="19">
        <v>51906.315789473687</v>
      </c>
      <c r="P112" s="19">
        <v>36091</v>
      </c>
      <c r="Q112" s="19">
        <v>71077</v>
      </c>
      <c r="R112" s="33"/>
      <c r="S112" s="14">
        <v>2</v>
      </c>
      <c r="T112" s="19">
        <v>36090.5</v>
      </c>
      <c r="U112" s="19">
        <v>38102.5</v>
      </c>
      <c r="V112" s="33"/>
      <c r="W112" s="17">
        <v>14.078947368421053</v>
      </c>
      <c r="X112" s="17">
        <v>11.026315789473685</v>
      </c>
      <c r="Y112" s="33"/>
      <c r="Z112" s="17">
        <v>42.921052631578945</v>
      </c>
      <c r="AA112" s="33"/>
      <c r="AB112" s="14">
        <v>6</v>
      </c>
      <c r="AC112" s="30">
        <f t="shared" si="2"/>
        <v>0.15789473684210525</v>
      </c>
      <c r="AD112" s="33"/>
      <c r="AE112" s="14">
        <v>29</v>
      </c>
      <c r="AF112" s="30">
        <f t="shared" si="3"/>
        <v>0.76315789473684215</v>
      </c>
      <c r="AG112" s="19">
        <v>50886.482758620688</v>
      </c>
      <c r="AH112" s="19">
        <v>52019.034482758623</v>
      </c>
      <c r="AI112" s="19">
        <v>36091</v>
      </c>
      <c r="AJ112" s="19">
        <v>61749</v>
      </c>
      <c r="AK112" s="17">
        <v>14.551724137931034</v>
      </c>
      <c r="AL112" s="17">
        <v>11.517241379310345</v>
      </c>
      <c r="AM112" s="17">
        <v>43</v>
      </c>
    </row>
    <row r="113" spans="1:39" s="2" customFormat="1" x14ac:dyDescent="0.2">
      <c r="A113" s="14" t="s">
        <v>97</v>
      </c>
      <c r="B113" s="14" t="s">
        <v>50</v>
      </c>
      <c r="C113" s="14" t="s">
        <v>256</v>
      </c>
      <c r="D113" s="15" t="s">
        <v>257</v>
      </c>
      <c r="E113" s="16">
        <v>571.6</v>
      </c>
      <c r="F113" s="33"/>
      <c r="G113" s="18">
        <v>50</v>
      </c>
      <c r="H113" s="14">
        <v>1</v>
      </c>
      <c r="I113" s="14">
        <v>1</v>
      </c>
      <c r="J113" s="14">
        <v>1</v>
      </c>
      <c r="K113" s="14">
        <v>1</v>
      </c>
      <c r="L113" s="33"/>
      <c r="M113" s="19">
        <v>48448.24</v>
      </c>
      <c r="N113" s="38"/>
      <c r="O113" s="19">
        <v>50374.14</v>
      </c>
      <c r="P113" s="19">
        <v>36585</v>
      </c>
      <c r="Q113" s="19">
        <v>66898</v>
      </c>
      <c r="R113" s="33"/>
      <c r="S113" s="14">
        <v>3</v>
      </c>
      <c r="T113" s="19">
        <v>36454.333333333336</v>
      </c>
      <c r="U113" s="19">
        <v>36585</v>
      </c>
      <c r="V113" s="33"/>
      <c r="W113" s="17">
        <v>12.96</v>
      </c>
      <c r="X113" s="17">
        <v>9.82</v>
      </c>
      <c r="Y113" s="33"/>
      <c r="Z113" s="17">
        <v>40.74</v>
      </c>
      <c r="AA113" s="33"/>
      <c r="AB113" s="14">
        <v>10</v>
      </c>
      <c r="AC113" s="30">
        <f t="shared" si="2"/>
        <v>0.2</v>
      </c>
      <c r="AD113" s="33"/>
      <c r="AE113" s="14">
        <v>42</v>
      </c>
      <c r="AF113" s="30">
        <f t="shared" si="3"/>
        <v>0.84</v>
      </c>
      <c r="AG113" s="19">
        <v>48497</v>
      </c>
      <c r="AH113" s="19">
        <v>49349.476190476191</v>
      </c>
      <c r="AI113" s="19">
        <v>36585</v>
      </c>
      <c r="AJ113" s="19">
        <v>66898</v>
      </c>
      <c r="AK113" s="17">
        <v>13.214285714285714</v>
      </c>
      <c r="AL113" s="17">
        <v>9.8809523809523814</v>
      </c>
      <c r="AM113" s="17">
        <v>41.38095238095238</v>
      </c>
    </row>
    <row r="114" spans="1:39" s="2" customFormat="1" x14ac:dyDescent="0.2">
      <c r="A114" s="14" t="s">
        <v>94</v>
      </c>
      <c r="B114" s="14" t="s">
        <v>19</v>
      </c>
      <c r="C114" s="14" t="s">
        <v>258</v>
      </c>
      <c r="D114" s="15" t="s">
        <v>259</v>
      </c>
      <c r="E114" s="16">
        <v>838.6</v>
      </c>
      <c r="F114" s="33"/>
      <c r="G114" s="18">
        <v>65</v>
      </c>
      <c r="H114" s="14">
        <v>2</v>
      </c>
      <c r="I114" s="14">
        <v>0</v>
      </c>
      <c r="J114" s="14">
        <v>1</v>
      </c>
      <c r="K114" s="14">
        <v>1</v>
      </c>
      <c r="L114" s="33"/>
      <c r="M114" s="19">
        <v>48208.184615384613</v>
      </c>
      <c r="N114" s="38"/>
      <c r="O114" s="19">
        <v>50065.169230769228</v>
      </c>
      <c r="P114" s="19">
        <v>36797</v>
      </c>
      <c r="Q114" s="19">
        <v>69558</v>
      </c>
      <c r="R114" s="33"/>
      <c r="S114" s="14">
        <v>4</v>
      </c>
      <c r="T114" s="19">
        <v>38172.25</v>
      </c>
      <c r="U114" s="19">
        <v>38547.25</v>
      </c>
      <c r="V114" s="33"/>
      <c r="W114" s="17">
        <v>11.36923076923077</v>
      </c>
      <c r="X114" s="17">
        <v>9.2769230769230777</v>
      </c>
      <c r="Y114" s="33"/>
      <c r="Z114" s="17">
        <v>38.815384615384616</v>
      </c>
      <c r="AA114" s="33"/>
      <c r="AB114" s="14">
        <v>12</v>
      </c>
      <c r="AC114" s="30">
        <f t="shared" si="2"/>
        <v>0.18461538461538463</v>
      </c>
      <c r="AD114" s="33"/>
      <c r="AE114" s="14">
        <v>45</v>
      </c>
      <c r="AF114" s="30">
        <f t="shared" si="3"/>
        <v>0.69230769230769229</v>
      </c>
      <c r="AG114" s="19">
        <v>49428.911111111112</v>
      </c>
      <c r="AH114" s="19">
        <v>50362.933333333334</v>
      </c>
      <c r="AI114" s="19">
        <v>36797</v>
      </c>
      <c r="AJ114" s="19">
        <v>65174</v>
      </c>
      <c r="AK114" s="17">
        <v>12.022222222222222</v>
      </c>
      <c r="AL114" s="17">
        <v>9.5111111111111111</v>
      </c>
      <c r="AM114" s="17">
        <v>40.533333333333331</v>
      </c>
    </row>
    <row r="115" spans="1:39" s="2" customFormat="1" x14ac:dyDescent="0.2">
      <c r="A115" s="14" t="s">
        <v>260</v>
      </c>
      <c r="B115" s="14" t="s">
        <v>9</v>
      </c>
      <c r="C115" s="14" t="s">
        <v>261</v>
      </c>
      <c r="D115" s="15" t="s">
        <v>262</v>
      </c>
      <c r="E115" s="16">
        <v>607.9</v>
      </c>
      <c r="F115" s="33"/>
      <c r="G115" s="18">
        <v>53</v>
      </c>
      <c r="H115" s="14">
        <v>2</v>
      </c>
      <c r="I115" s="14">
        <v>0</v>
      </c>
      <c r="J115" s="14">
        <v>1</v>
      </c>
      <c r="K115" s="14">
        <v>0</v>
      </c>
      <c r="L115" s="33"/>
      <c r="M115" s="19">
        <v>42723.377358490565</v>
      </c>
      <c r="N115" s="38"/>
      <c r="O115" s="19">
        <v>45656.283018867922</v>
      </c>
      <c r="P115" s="19">
        <v>33538</v>
      </c>
      <c r="Q115" s="19">
        <v>64634</v>
      </c>
      <c r="R115" s="33"/>
      <c r="S115" s="14">
        <v>1</v>
      </c>
      <c r="T115" s="19">
        <v>33538</v>
      </c>
      <c r="U115" s="19">
        <v>33538</v>
      </c>
      <c r="V115" s="33"/>
      <c r="W115" s="17">
        <v>11.132075471698114</v>
      </c>
      <c r="X115" s="17">
        <v>9.1320754716981138</v>
      </c>
      <c r="Y115" s="33"/>
      <c r="Z115" s="17">
        <v>37.264150943396224</v>
      </c>
      <c r="AA115" s="33"/>
      <c r="AB115" s="14">
        <v>5</v>
      </c>
      <c r="AC115" s="30">
        <f t="shared" si="2"/>
        <v>9.4339622641509441E-2</v>
      </c>
      <c r="AD115" s="33"/>
      <c r="AE115" s="14">
        <v>34</v>
      </c>
      <c r="AF115" s="30">
        <f t="shared" si="3"/>
        <v>0.64150943396226412</v>
      </c>
      <c r="AG115" s="19">
        <v>41200.5</v>
      </c>
      <c r="AH115" s="19">
        <v>42144.470588235294</v>
      </c>
      <c r="AI115" s="19">
        <v>33538</v>
      </c>
      <c r="AJ115" s="19">
        <v>58278</v>
      </c>
      <c r="AK115" s="17">
        <v>9.7941176470588243</v>
      </c>
      <c r="AL115" s="17">
        <v>8.9411764705882355</v>
      </c>
      <c r="AM115" s="17">
        <v>35.323529411764703</v>
      </c>
    </row>
    <row r="116" spans="1:39" s="2" customFormat="1" x14ac:dyDescent="0.2">
      <c r="A116" s="14" t="s">
        <v>27</v>
      </c>
      <c r="B116" s="14" t="s">
        <v>5</v>
      </c>
      <c r="C116" s="14" t="s">
        <v>263</v>
      </c>
      <c r="D116" s="15" t="s">
        <v>264</v>
      </c>
      <c r="E116" s="16">
        <v>537.6</v>
      </c>
      <c r="F116" s="33"/>
      <c r="G116" s="18">
        <v>41</v>
      </c>
      <c r="H116" s="14">
        <v>4</v>
      </c>
      <c r="I116" s="14">
        <v>0</v>
      </c>
      <c r="J116" s="14">
        <v>0</v>
      </c>
      <c r="K116" s="14">
        <v>0</v>
      </c>
      <c r="L116" s="33"/>
      <c r="M116" s="19">
        <v>50144.658536585368</v>
      </c>
      <c r="N116" s="38"/>
      <c r="O116" s="19">
        <v>51301.585365853658</v>
      </c>
      <c r="P116" s="19">
        <v>40249</v>
      </c>
      <c r="Q116" s="19">
        <v>66216</v>
      </c>
      <c r="R116" s="33"/>
      <c r="S116" s="14">
        <v>0</v>
      </c>
      <c r="T116" s="19">
        <v>0</v>
      </c>
      <c r="U116" s="19">
        <v>0</v>
      </c>
      <c r="V116" s="33"/>
      <c r="W116" s="17">
        <v>14.073170731707316</v>
      </c>
      <c r="X116" s="17">
        <v>10.439024390243903</v>
      </c>
      <c r="Y116" s="33"/>
      <c r="Z116" s="17">
        <v>40.609756097560975</v>
      </c>
      <c r="AA116" s="33"/>
      <c r="AB116" s="14">
        <v>7</v>
      </c>
      <c r="AC116" s="30">
        <f t="shared" si="2"/>
        <v>0.17073170731707318</v>
      </c>
      <c r="AD116" s="33"/>
      <c r="AE116" s="14">
        <v>32</v>
      </c>
      <c r="AF116" s="30">
        <f t="shared" si="3"/>
        <v>0.78048780487804881</v>
      </c>
      <c r="AG116" s="19">
        <v>50877</v>
      </c>
      <c r="AH116" s="19">
        <v>51177.4375</v>
      </c>
      <c r="AI116" s="19">
        <v>40249</v>
      </c>
      <c r="AJ116" s="19">
        <v>66216</v>
      </c>
      <c r="AK116" s="17">
        <v>15.0625</v>
      </c>
      <c r="AL116" s="17">
        <v>10.75</v>
      </c>
      <c r="AM116" s="17">
        <v>42.28125</v>
      </c>
    </row>
    <row r="117" spans="1:39" s="2" customFormat="1" x14ac:dyDescent="0.2">
      <c r="A117" s="14" t="s">
        <v>49</v>
      </c>
      <c r="B117" s="14" t="s">
        <v>50</v>
      </c>
      <c r="C117" s="14" t="s">
        <v>265</v>
      </c>
      <c r="D117" s="15" t="s">
        <v>266</v>
      </c>
      <c r="E117" s="16">
        <v>621</v>
      </c>
      <c r="F117" s="33"/>
      <c r="G117" s="18">
        <v>41</v>
      </c>
      <c r="H117" s="14">
        <v>3</v>
      </c>
      <c r="I117" s="14">
        <v>0</v>
      </c>
      <c r="J117" s="14">
        <v>1</v>
      </c>
      <c r="K117" s="14">
        <v>0</v>
      </c>
      <c r="L117" s="33"/>
      <c r="M117" s="19">
        <v>45125.292682926833</v>
      </c>
      <c r="N117" s="38"/>
      <c r="O117" s="19">
        <v>45886.756097560974</v>
      </c>
      <c r="P117" s="19">
        <v>32194</v>
      </c>
      <c r="Q117" s="19">
        <v>61159</v>
      </c>
      <c r="R117" s="33"/>
      <c r="S117" s="14">
        <v>2</v>
      </c>
      <c r="T117" s="19">
        <v>32194</v>
      </c>
      <c r="U117" s="19">
        <v>32194</v>
      </c>
      <c r="V117" s="33"/>
      <c r="W117" s="17">
        <v>14.170731707317072</v>
      </c>
      <c r="X117" s="17">
        <v>10.341463414634147</v>
      </c>
      <c r="Y117" s="33"/>
      <c r="Z117" s="17">
        <v>41.219512195121951</v>
      </c>
      <c r="AA117" s="33"/>
      <c r="AB117" s="14">
        <v>6</v>
      </c>
      <c r="AC117" s="30">
        <f t="shared" si="2"/>
        <v>0.14634146341463414</v>
      </c>
      <c r="AD117" s="33"/>
      <c r="AE117" s="14">
        <v>38</v>
      </c>
      <c r="AF117" s="30">
        <f t="shared" si="3"/>
        <v>0.92682926829268297</v>
      </c>
      <c r="AG117" s="19">
        <v>44659.73684210526</v>
      </c>
      <c r="AH117" s="19">
        <v>45153.026315789473</v>
      </c>
      <c r="AI117" s="19">
        <v>32194</v>
      </c>
      <c r="AJ117" s="19">
        <v>59153</v>
      </c>
      <c r="AK117" s="17">
        <v>13.342105263157896</v>
      </c>
      <c r="AL117" s="17">
        <v>9.3684210526315788</v>
      </c>
      <c r="AM117" s="17">
        <v>40.789473684210527</v>
      </c>
    </row>
    <row r="118" spans="1:39" s="2" customFormat="1" x14ac:dyDescent="0.2">
      <c r="A118" s="14" t="s">
        <v>267</v>
      </c>
      <c r="B118" s="14" t="s">
        <v>5</v>
      </c>
      <c r="C118" s="14" t="s">
        <v>268</v>
      </c>
      <c r="D118" s="15" t="s">
        <v>269</v>
      </c>
      <c r="E118" s="16">
        <v>569.6</v>
      </c>
      <c r="F118" s="33"/>
      <c r="G118" s="18">
        <v>68</v>
      </c>
      <c r="H118" s="14">
        <v>2</v>
      </c>
      <c r="I118" s="14">
        <v>1</v>
      </c>
      <c r="J118" s="14">
        <v>1</v>
      </c>
      <c r="K118" s="14">
        <v>1</v>
      </c>
      <c r="L118" s="33"/>
      <c r="M118" s="19">
        <v>47471.647058823532</v>
      </c>
      <c r="N118" s="38"/>
      <c r="O118" s="19">
        <v>50507.48529411765</v>
      </c>
      <c r="P118" s="19">
        <v>36269</v>
      </c>
      <c r="Q118" s="19">
        <v>72799</v>
      </c>
      <c r="R118" s="33"/>
      <c r="S118" s="14">
        <v>5</v>
      </c>
      <c r="T118" s="19">
        <v>36595</v>
      </c>
      <c r="U118" s="19">
        <v>36787.599999999999</v>
      </c>
      <c r="V118" s="33"/>
      <c r="W118" s="17">
        <v>13.205882352941176</v>
      </c>
      <c r="X118" s="17">
        <v>9.2941176470588243</v>
      </c>
      <c r="Y118" s="33"/>
      <c r="Z118" s="17">
        <v>39.838235294117645</v>
      </c>
      <c r="AA118" s="33"/>
      <c r="AB118" s="14">
        <v>21</v>
      </c>
      <c r="AC118" s="30">
        <f t="shared" si="2"/>
        <v>0.30882352941176472</v>
      </c>
      <c r="AD118" s="33"/>
      <c r="AE118" s="14">
        <v>43</v>
      </c>
      <c r="AF118" s="30">
        <f t="shared" si="3"/>
        <v>0.63235294117647056</v>
      </c>
      <c r="AG118" s="19">
        <v>45317.139534883718</v>
      </c>
      <c r="AH118" s="19">
        <v>46275.302325581397</v>
      </c>
      <c r="AI118" s="19">
        <v>36269</v>
      </c>
      <c r="AJ118" s="19">
        <v>70074</v>
      </c>
      <c r="AK118" s="17">
        <v>10.627906976744185</v>
      </c>
      <c r="AL118" s="17">
        <v>6.3953488372093021</v>
      </c>
      <c r="AM118" s="17">
        <v>38.186046511627907</v>
      </c>
    </row>
    <row r="119" spans="1:39" s="2" customFormat="1" x14ac:dyDescent="0.2">
      <c r="A119" s="14" t="s">
        <v>220</v>
      </c>
      <c r="B119" s="14" t="s">
        <v>64</v>
      </c>
      <c r="C119" s="14" t="s">
        <v>270</v>
      </c>
      <c r="D119" s="15" t="s">
        <v>271</v>
      </c>
      <c r="E119" s="16">
        <v>516.29999999999995</v>
      </c>
      <c r="F119" s="33"/>
      <c r="G119" s="18">
        <v>43</v>
      </c>
      <c r="H119" s="14">
        <v>0</v>
      </c>
      <c r="I119" s="14">
        <v>1</v>
      </c>
      <c r="J119" s="14">
        <v>1</v>
      </c>
      <c r="K119" s="14">
        <v>0</v>
      </c>
      <c r="L119" s="33"/>
      <c r="M119" s="19">
        <v>44287.023255813954</v>
      </c>
      <c r="N119" s="38"/>
      <c r="O119" s="19">
        <v>45717.953488372092</v>
      </c>
      <c r="P119" s="19">
        <v>36979</v>
      </c>
      <c r="Q119" s="19">
        <v>97593</v>
      </c>
      <c r="R119" s="33"/>
      <c r="S119" s="14">
        <v>0</v>
      </c>
      <c r="T119" s="19">
        <v>0</v>
      </c>
      <c r="U119" s="19">
        <v>0</v>
      </c>
      <c r="V119" s="33"/>
      <c r="W119" s="17">
        <v>15.651162790697674</v>
      </c>
      <c r="X119" s="17">
        <v>10.348837209302326</v>
      </c>
      <c r="Y119" s="33"/>
      <c r="Z119" s="17">
        <v>46.511627906976742</v>
      </c>
      <c r="AA119" s="33"/>
      <c r="AB119" s="14">
        <v>9</v>
      </c>
      <c r="AC119" s="30">
        <f t="shared" si="2"/>
        <v>0.20930232558139536</v>
      </c>
      <c r="AD119" s="33"/>
      <c r="AE119" s="14">
        <v>27</v>
      </c>
      <c r="AF119" s="30">
        <f t="shared" si="3"/>
        <v>0.62790697674418605</v>
      </c>
      <c r="AG119" s="19">
        <v>43009.481481481482</v>
      </c>
      <c r="AH119" s="19">
        <v>43456.333333333336</v>
      </c>
      <c r="AI119" s="19">
        <v>36979</v>
      </c>
      <c r="AJ119" s="19">
        <v>49499</v>
      </c>
      <c r="AK119" s="17">
        <v>15.333333333333334</v>
      </c>
      <c r="AL119" s="17">
        <v>8.6666666666666661</v>
      </c>
      <c r="AM119" s="17">
        <v>47.925925925925924</v>
      </c>
    </row>
    <row r="120" spans="1:39" s="2" customFormat="1" x14ac:dyDescent="0.2">
      <c r="A120" s="14" t="s">
        <v>35</v>
      </c>
      <c r="B120" s="14" t="s">
        <v>36</v>
      </c>
      <c r="C120" s="14" t="s">
        <v>272</v>
      </c>
      <c r="D120" s="15" t="s">
        <v>273</v>
      </c>
      <c r="E120" s="16">
        <v>346.4</v>
      </c>
      <c r="F120" s="33"/>
      <c r="G120" s="18">
        <v>32</v>
      </c>
      <c r="H120" s="14">
        <v>3</v>
      </c>
      <c r="I120" s="14">
        <v>0</v>
      </c>
      <c r="J120" s="14">
        <v>0</v>
      </c>
      <c r="K120" s="14">
        <v>0</v>
      </c>
      <c r="L120" s="33"/>
      <c r="M120" s="19">
        <v>44683.5625</v>
      </c>
      <c r="N120" s="38"/>
      <c r="O120" s="19">
        <v>48946.875</v>
      </c>
      <c r="P120" s="19">
        <v>35510</v>
      </c>
      <c r="Q120" s="19">
        <v>89935</v>
      </c>
      <c r="R120" s="33"/>
      <c r="S120" s="14">
        <v>0</v>
      </c>
      <c r="T120" s="19">
        <v>0</v>
      </c>
      <c r="U120" s="19">
        <v>0</v>
      </c>
      <c r="V120" s="33"/>
      <c r="W120" s="17">
        <v>13.28125</v>
      </c>
      <c r="X120" s="17">
        <v>9.1875</v>
      </c>
      <c r="Y120" s="33"/>
      <c r="Z120" s="17">
        <v>41.1875</v>
      </c>
      <c r="AA120" s="33"/>
      <c r="AB120" s="14">
        <v>14</v>
      </c>
      <c r="AC120" s="30">
        <f t="shared" si="2"/>
        <v>0.4375</v>
      </c>
      <c r="AD120" s="33"/>
      <c r="AE120" s="14">
        <v>16</v>
      </c>
      <c r="AF120" s="30">
        <f t="shared" si="3"/>
        <v>0.5</v>
      </c>
      <c r="AG120" s="19">
        <v>43579.8125</v>
      </c>
      <c r="AH120" s="19">
        <v>45699.5</v>
      </c>
      <c r="AI120" s="19">
        <v>35510</v>
      </c>
      <c r="AJ120" s="19">
        <v>60236</v>
      </c>
      <c r="AK120" s="17">
        <v>13</v>
      </c>
      <c r="AL120" s="17">
        <v>8.75</v>
      </c>
      <c r="AM120" s="17">
        <v>40</v>
      </c>
    </row>
    <row r="121" spans="1:39" s="2" customFormat="1" x14ac:dyDescent="0.2">
      <c r="A121" s="14" t="s">
        <v>274</v>
      </c>
      <c r="B121" s="14" t="s">
        <v>16</v>
      </c>
      <c r="C121" s="14" t="s">
        <v>275</v>
      </c>
      <c r="D121" s="15" t="s">
        <v>276</v>
      </c>
      <c r="E121" s="16">
        <v>429.6</v>
      </c>
      <c r="F121" s="33"/>
      <c r="G121" s="18">
        <v>37</v>
      </c>
      <c r="H121" s="14">
        <v>1</v>
      </c>
      <c r="I121" s="14">
        <v>0</v>
      </c>
      <c r="J121" s="14">
        <v>0</v>
      </c>
      <c r="K121" s="14">
        <v>0</v>
      </c>
      <c r="L121" s="33"/>
      <c r="M121" s="19">
        <v>45161.432432432433</v>
      </c>
      <c r="N121" s="38"/>
      <c r="O121" s="19">
        <v>46445.891891891893</v>
      </c>
      <c r="P121" s="19">
        <v>37828</v>
      </c>
      <c r="Q121" s="19">
        <v>56431</v>
      </c>
      <c r="R121" s="33"/>
      <c r="S121" s="14">
        <v>1</v>
      </c>
      <c r="T121" s="19">
        <v>38282</v>
      </c>
      <c r="U121" s="19">
        <v>39887</v>
      </c>
      <c r="V121" s="33"/>
      <c r="W121" s="17">
        <v>12.594594594594595</v>
      </c>
      <c r="X121" s="17">
        <v>9.4054054054054053</v>
      </c>
      <c r="Y121" s="33"/>
      <c r="Z121" s="17">
        <v>40.324324324324323</v>
      </c>
      <c r="AA121" s="33"/>
      <c r="AB121" s="14">
        <v>1</v>
      </c>
      <c r="AC121" s="30">
        <f t="shared" si="2"/>
        <v>2.7027027027027029E-2</v>
      </c>
      <c r="AD121" s="33"/>
      <c r="AE121" s="14">
        <v>28</v>
      </c>
      <c r="AF121" s="30">
        <f t="shared" si="3"/>
        <v>0.7567567567567568</v>
      </c>
      <c r="AG121" s="19">
        <v>46144.714285714283</v>
      </c>
      <c r="AH121" s="19">
        <v>46855.214285714283</v>
      </c>
      <c r="AI121" s="19">
        <v>37828</v>
      </c>
      <c r="AJ121" s="19">
        <v>56431</v>
      </c>
      <c r="AK121" s="17">
        <v>14.75</v>
      </c>
      <c r="AL121" s="17">
        <v>11.357142857142858</v>
      </c>
      <c r="AM121" s="17">
        <v>41.857142857142854</v>
      </c>
    </row>
    <row r="122" spans="1:39" s="2" customFormat="1" x14ac:dyDescent="0.2">
      <c r="A122" s="14" t="s">
        <v>277</v>
      </c>
      <c r="B122" s="14" t="s">
        <v>36</v>
      </c>
      <c r="C122" s="14" t="s">
        <v>278</v>
      </c>
      <c r="D122" s="15" t="s">
        <v>279</v>
      </c>
      <c r="E122" s="16">
        <v>400</v>
      </c>
      <c r="F122" s="33"/>
      <c r="G122" s="18">
        <v>44</v>
      </c>
      <c r="H122" s="14">
        <v>2</v>
      </c>
      <c r="I122" s="14">
        <v>1</v>
      </c>
      <c r="J122" s="14">
        <v>0</v>
      </c>
      <c r="K122" s="14">
        <v>0</v>
      </c>
      <c r="L122" s="33"/>
      <c r="M122" s="19">
        <v>45838.431818181816</v>
      </c>
      <c r="N122" s="38"/>
      <c r="O122" s="19">
        <v>47112.227272727272</v>
      </c>
      <c r="P122" s="19">
        <v>33500</v>
      </c>
      <c r="Q122" s="19">
        <v>58781</v>
      </c>
      <c r="R122" s="33"/>
      <c r="S122" s="14">
        <v>1</v>
      </c>
      <c r="T122" s="19">
        <v>29100</v>
      </c>
      <c r="U122" s="19">
        <v>33500</v>
      </c>
      <c r="V122" s="33"/>
      <c r="W122" s="17">
        <v>15.431818181818182</v>
      </c>
      <c r="X122" s="17">
        <v>13.136363636363637</v>
      </c>
      <c r="Y122" s="33"/>
      <c r="Z122" s="17">
        <v>41.75</v>
      </c>
      <c r="AA122" s="33"/>
      <c r="AB122" s="14">
        <v>14</v>
      </c>
      <c r="AC122" s="30">
        <f t="shared" si="2"/>
        <v>0.31818181818181818</v>
      </c>
      <c r="AD122" s="33"/>
      <c r="AE122" s="14">
        <v>24</v>
      </c>
      <c r="AF122" s="30">
        <f t="shared" si="3"/>
        <v>0.54545454545454541</v>
      </c>
      <c r="AG122" s="19">
        <v>44667.25</v>
      </c>
      <c r="AH122" s="19">
        <v>45241.458333333336</v>
      </c>
      <c r="AI122" s="19">
        <v>33500</v>
      </c>
      <c r="AJ122" s="19">
        <v>57327</v>
      </c>
      <c r="AK122" s="17">
        <v>14.833333333333334</v>
      </c>
      <c r="AL122" s="17">
        <v>12.083333333333334</v>
      </c>
      <c r="AM122" s="17">
        <v>42.375</v>
      </c>
    </row>
    <row r="123" spans="1:39" s="2" customFormat="1" x14ac:dyDescent="0.2">
      <c r="A123" s="14" t="s">
        <v>4</v>
      </c>
      <c r="B123" s="14" t="s">
        <v>5</v>
      </c>
      <c r="C123" s="14" t="s">
        <v>280</v>
      </c>
      <c r="D123" s="15" t="s">
        <v>281</v>
      </c>
      <c r="E123" s="16">
        <v>627.1</v>
      </c>
      <c r="F123" s="33"/>
      <c r="G123" s="18">
        <v>47</v>
      </c>
      <c r="H123" s="14">
        <v>3</v>
      </c>
      <c r="I123" s="14">
        <v>0</v>
      </c>
      <c r="J123" s="14">
        <v>1</v>
      </c>
      <c r="K123" s="14">
        <v>1</v>
      </c>
      <c r="L123" s="33"/>
      <c r="M123" s="19">
        <v>51438.170212765959</v>
      </c>
      <c r="N123" s="38"/>
      <c r="O123" s="19">
        <v>53723.021276595748</v>
      </c>
      <c r="P123" s="19">
        <v>39438</v>
      </c>
      <c r="Q123" s="19">
        <v>77312</v>
      </c>
      <c r="R123" s="33"/>
      <c r="S123" s="14">
        <v>0</v>
      </c>
      <c r="T123" s="19">
        <v>0</v>
      </c>
      <c r="U123" s="19">
        <v>0</v>
      </c>
      <c r="V123" s="33"/>
      <c r="W123" s="17">
        <v>15.23404255319149</v>
      </c>
      <c r="X123" s="17">
        <v>11.276595744680851</v>
      </c>
      <c r="Y123" s="33"/>
      <c r="Z123" s="17">
        <v>41.978723404255319</v>
      </c>
      <c r="AA123" s="33"/>
      <c r="AB123" s="14">
        <v>11</v>
      </c>
      <c r="AC123" s="30">
        <f t="shared" si="2"/>
        <v>0.23404255319148937</v>
      </c>
      <c r="AD123" s="33"/>
      <c r="AE123" s="14">
        <v>36</v>
      </c>
      <c r="AF123" s="30">
        <f t="shared" si="3"/>
        <v>0.76595744680851063</v>
      </c>
      <c r="AG123" s="19">
        <v>50922.75</v>
      </c>
      <c r="AH123" s="19">
        <v>51830.833333333336</v>
      </c>
      <c r="AI123" s="19">
        <v>39438</v>
      </c>
      <c r="AJ123" s="19">
        <v>65462</v>
      </c>
      <c r="AK123" s="17">
        <v>14.75</v>
      </c>
      <c r="AL123" s="17">
        <v>10.638888888888889</v>
      </c>
      <c r="AM123" s="17">
        <v>41.944444444444443</v>
      </c>
    </row>
    <row r="124" spans="1:39" s="2" customFormat="1" x14ac:dyDescent="0.2">
      <c r="A124" s="14" t="s">
        <v>282</v>
      </c>
      <c r="B124" s="14" t="s">
        <v>19</v>
      </c>
      <c r="C124" s="14" t="s">
        <v>283</v>
      </c>
      <c r="D124" s="15" t="s">
        <v>284</v>
      </c>
      <c r="E124" s="16">
        <v>672.2</v>
      </c>
      <c r="F124" s="33"/>
      <c r="G124" s="18">
        <v>58</v>
      </c>
      <c r="H124" s="14">
        <v>3</v>
      </c>
      <c r="I124" s="14">
        <v>0</v>
      </c>
      <c r="J124" s="14">
        <v>1</v>
      </c>
      <c r="K124" s="14">
        <v>0</v>
      </c>
      <c r="L124" s="33"/>
      <c r="M124" s="19">
        <v>47635.827586206899</v>
      </c>
      <c r="N124" s="38"/>
      <c r="O124" s="19">
        <v>51742.310344827587</v>
      </c>
      <c r="P124" s="19">
        <v>35377</v>
      </c>
      <c r="Q124" s="19">
        <v>77396</v>
      </c>
      <c r="R124" s="33"/>
      <c r="S124" s="14">
        <v>0</v>
      </c>
      <c r="T124" s="19">
        <v>0</v>
      </c>
      <c r="U124" s="19">
        <v>0</v>
      </c>
      <c r="V124" s="33"/>
      <c r="W124" s="17">
        <v>12.310344827586206</v>
      </c>
      <c r="X124" s="17">
        <v>8.2758620689655178</v>
      </c>
      <c r="Y124" s="33"/>
      <c r="Z124" s="17">
        <v>38.913793103448278</v>
      </c>
      <c r="AA124" s="33"/>
      <c r="AB124" s="14">
        <v>12</v>
      </c>
      <c r="AC124" s="30">
        <f t="shared" si="2"/>
        <v>0.20689655172413793</v>
      </c>
      <c r="AD124" s="33"/>
      <c r="AE124" s="14">
        <v>30</v>
      </c>
      <c r="AF124" s="30">
        <f t="shared" si="3"/>
        <v>0.51724137931034486</v>
      </c>
      <c r="AG124" s="19">
        <v>46759</v>
      </c>
      <c r="AH124" s="19">
        <v>48591.166666666664</v>
      </c>
      <c r="AI124" s="19">
        <v>35377</v>
      </c>
      <c r="AJ124" s="19">
        <v>62719</v>
      </c>
      <c r="AK124" s="17">
        <v>12.466666666666667</v>
      </c>
      <c r="AL124" s="17">
        <v>7.8</v>
      </c>
      <c r="AM124" s="17">
        <v>40.799999999999997</v>
      </c>
    </row>
    <row r="125" spans="1:39" s="2" customFormat="1" x14ac:dyDescent="0.2">
      <c r="A125" s="14" t="s">
        <v>285</v>
      </c>
      <c r="B125" s="14" t="s">
        <v>27</v>
      </c>
      <c r="C125" s="14" t="s">
        <v>286</v>
      </c>
      <c r="D125" s="15" t="s">
        <v>287</v>
      </c>
      <c r="E125" s="16">
        <v>454.2</v>
      </c>
      <c r="F125" s="33"/>
      <c r="G125" s="18">
        <v>41</v>
      </c>
      <c r="H125" s="14">
        <v>2</v>
      </c>
      <c r="I125" s="14">
        <v>0</v>
      </c>
      <c r="J125" s="14">
        <v>2</v>
      </c>
      <c r="K125" s="14">
        <v>0</v>
      </c>
      <c r="L125" s="33"/>
      <c r="M125" s="19">
        <v>45214.829268292684</v>
      </c>
      <c r="N125" s="38"/>
      <c r="O125" s="19">
        <v>51734.170731707316</v>
      </c>
      <c r="P125" s="19">
        <v>37846</v>
      </c>
      <c r="Q125" s="19">
        <v>63802</v>
      </c>
      <c r="R125" s="33"/>
      <c r="S125" s="14">
        <v>0</v>
      </c>
      <c r="T125" s="19">
        <v>0</v>
      </c>
      <c r="U125" s="19">
        <v>0</v>
      </c>
      <c r="V125" s="33"/>
      <c r="W125" s="17">
        <v>16.780487804878049</v>
      </c>
      <c r="X125" s="17">
        <v>13</v>
      </c>
      <c r="Y125" s="33"/>
      <c r="Z125" s="17">
        <v>42.365853658536587</v>
      </c>
      <c r="AA125" s="33"/>
      <c r="AB125" s="14">
        <v>5</v>
      </c>
      <c r="AC125" s="30">
        <f t="shared" si="2"/>
        <v>0.12195121951219512</v>
      </c>
      <c r="AD125" s="33"/>
      <c r="AE125" s="14">
        <v>30</v>
      </c>
      <c r="AF125" s="30">
        <f t="shared" si="3"/>
        <v>0.73170731707317072</v>
      </c>
      <c r="AG125" s="19">
        <v>45916.066666666666</v>
      </c>
      <c r="AH125" s="19">
        <v>51946.26666666667</v>
      </c>
      <c r="AI125" s="19">
        <v>37846</v>
      </c>
      <c r="AJ125" s="19">
        <v>61506</v>
      </c>
      <c r="AK125" s="17">
        <v>18.3</v>
      </c>
      <c r="AL125" s="17">
        <v>13.7</v>
      </c>
      <c r="AM125" s="17">
        <v>44.2</v>
      </c>
    </row>
    <row r="126" spans="1:39" s="2" customFormat="1" x14ac:dyDescent="0.2">
      <c r="A126" s="14" t="s">
        <v>181</v>
      </c>
      <c r="B126" s="14" t="s">
        <v>64</v>
      </c>
      <c r="C126" s="14" t="s">
        <v>288</v>
      </c>
      <c r="D126" s="15" t="s">
        <v>289</v>
      </c>
      <c r="E126" s="16">
        <v>203.2</v>
      </c>
      <c r="F126" s="33"/>
      <c r="G126" s="18">
        <v>21</v>
      </c>
      <c r="H126" s="14">
        <v>0</v>
      </c>
      <c r="I126" s="14">
        <v>0</v>
      </c>
      <c r="J126" s="14">
        <v>7</v>
      </c>
      <c r="K126" s="14">
        <v>2</v>
      </c>
      <c r="L126" s="33"/>
      <c r="M126" s="19">
        <v>41367.904761904763</v>
      </c>
      <c r="N126" s="38"/>
      <c r="O126" s="19">
        <v>43239.904761904763</v>
      </c>
      <c r="P126" s="19">
        <v>34255</v>
      </c>
      <c r="Q126" s="19">
        <v>56900</v>
      </c>
      <c r="R126" s="33"/>
      <c r="S126" s="14">
        <v>0</v>
      </c>
      <c r="T126" s="19">
        <v>0</v>
      </c>
      <c r="U126" s="19">
        <v>0</v>
      </c>
      <c r="V126" s="33"/>
      <c r="W126" s="17">
        <v>10.761904761904763</v>
      </c>
      <c r="X126" s="17">
        <v>7.1428571428571432</v>
      </c>
      <c r="Y126" s="33"/>
      <c r="Z126" s="17">
        <v>39.19047619047619</v>
      </c>
      <c r="AA126" s="33"/>
      <c r="AB126" s="14">
        <v>2</v>
      </c>
      <c r="AC126" s="30">
        <f t="shared" si="2"/>
        <v>9.5238095238095233E-2</v>
      </c>
      <c r="AD126" s="33"/>
      <c r="AE126" s="14">
        <v>16</v>
      </c>
      <c r="AF126" s="30">
        <f t="shared" si="3"/>
        <v>0.76190476190476186</v>
      </c>
      <c r="AG126" s="19">
        <v>42488.625</v>
      </c>
      <c r="AH126" s="19">
        <v>43807.1875</v>
      </c>
      <c r="AI126" s="19">
        <v>34255</v>
      </c>
      <c r="AJ126" s="19">
        <v>56900</v>
      </c>
      <c r="AK126" s="17">
        <v>11.625</v>
      </c>
      <c r="AL126" s="17">
        <v>7.875</v>
      </c>
      <c r="AM126" s="17">
        <v>41.25</v>
      </c>
    </row>
    <row r="127" spans="1:39" s="2" customFormat="1" x14ac:dyDescent="0.2">
      <c r="A127" s="14" t="s">
        <v>58</v>
      </c>
      <c r="B127" s="14" t="s">
        <v>19</v>
      </c>
      <c r="C127" s="14" t="s">
        <v>290</v>
      </c>
      <c r="D127" s="15" t="s">
        <v>291</v>
      </c>
      <c r="E127" s="16">
        <v>1376.8</v>
      </c>
      <c r="F127" s="33"/>
      <c r="G127" s="18">
        <v>103</v>
      </c>
      <c r="H127" s="14">
        <v>3</v>
      </c>
      <c r="I127" s="14">
        <v>0</v>
      </c>
      <c r="J127" s="14">
        <v>0</v>
      </c>
      <c r="K127" s="14">
        <v>0</v>
      </c>
      <c r="L127" s="33"/>
      <c r="M127" s="19">
        <v>43364.029126213594</v>
      </c>
      <c r="N127" s="38"/>
      <c r="O127" s="19">
        <v>50802.737864077673</v>
      </c>
      <c r="P127" s="19">
        <v>33500</v>
      </c>
      <c r="Q127" s="19">
        <v>74058</v>
      </c>
      <c r="R127" s="33"/>
      <c r="S127" s="14">
        <v>3</v>
      </c>
      <c r="T127" s="19">
        <v>28211</v>
      </c>
      <c r="U127" s="19">
        <v>34961.333333333336</v>
      </c>
      <c r="V127" s="33"/>
      <c r="W127" s="17">
        <v>13.320388349514563</v>
      </c>
      <c r="X127" s="17">
        <v>10.349514563106796</v>
      </c>
      <c r="Y127" s="33"/>
      <c r="Z127" s="17">
        <v>40.495145631067963</v>
      </c>
      <c r="AA127" s="33"/>
      <c r="AB127" s="14">
        <v>32</v>
      </c>
      <c r="AC127" s="30">
        <f t="shared" si="2"/>
        <v>0.31067961165048541</v>
      </c>
      <c r="AD127" s="33"/>
      <c r="AE127" s="14">
        <v>86</v>
      </c>
      <c r="AF127" s="30">
        <f t="shared" si="3"/>
        <v>0.83495145631067957</v>
      </c>
      <c r="AG127" s="19">
        <v>44179.430232558138</v>
      </c>
      <c r="AH127" s="19">
        <v>51030.162790697672</v>
      </c>
      <c r="AI127" s="19">
        <v>33500</v>
      </c>
      <c r="AJ127" s="19">
        <v>71274</v>
      </c>
      <c r="AK127" s="17">
        <v>13.651162790697674</v>
      </c>
      <c r="AL127" s="17">
        <v>10.976744186046512</v>
      </c>
      <c r="AM127" s="17">
        <v>41.360465116279073</v>
      </c>
    </row>
    <row r="128" spans="1:39" s="2" customFormat="1" x14ac:dyDescent="0.2">
      <c r="A128" s="14" t="s">
        <v>292</v>
      </c>
      <c r="B128" s="14" t="s">
        <v>9</v>
      </c>
      <c r="C128" s="14" t="s">
        <v>293</v>
      </c>
      <c r="D128" s="15" t="s">
        <v>294</v>
      </c>
      <c r="E128" s="16">
        <v>409.9</v>
      </c>
      <c r="F128" s="33"/>
      <c r="G128" s="18">
        <v>35</v>
      </c>
      <c r="H128" s="14">
        <v>7</v>
      </c>
      <c r="I128" s="14">
        <v>0</v>
      </c>
      <c r="J128" s="14">
        <v>0</v>
      </c>
      <c r="K128" s="14">
        <v>0</v>
      </c>
      <c r="L128" s="33"/>
      <c r="M128" s="19">
        <v>40312.885714285716</v>
      </c>
      <c r="N128" s="38"/>
      <c r="O128" s="19">
        <v>41857.571428571428</v>
      </c>
      <c r="P128" s="19">
        <v>31305</v>
      </c>
      <c r="Q128" s="19">
        <v>58010</v>
      </c>
      <c r="R128" s="33"/>
      <c r="S128" s="14">
        <v>0</v>
      </c>
      <c r="T128" s="19">
        <v>0</v>
      </c>
      <c r="U128" s="19">
        <v>0</v>
      </c>
      <c r="V128" s="33"/>
      <c r="W128" s="17">
        <v>11.457142857142857</v>
      </c>
      <c r="X128" s="17">
        <v>7.1714285714285717</v>
      </c>
      <c r="Y128" s="33"/>
      <c r="Z128" s="17">
        <v>40.4</v>
      </c>
      <c r="AA128" s="33"/>
      <c r="AB128" s="14">
        <v>3</v>
      </c>
      <c r="AC128" s="30">
        <f t="shared" si="2"/>
        <v>8.5714285714285715E-2</v>
      </c>
      <c r="AD128" s="33"/>
      <c r="AE128" s="14">
        <v>27</v>
      </c>
      <c r="AF128" s="30">
        <f t="shared" si="3"/>
        <v>0.77142857142857146</v>
      </c>
      <c r="AG128" s="19">
        <v>39252.259259259263</v>
      </c>
      <c r="AH128" s="19">
        <v>39647.333333333336</v>
      </c>
      <c r="AI128" s="19">
        <v>31305</v>
      </c>
      <c r="AJ128" s="19">
        <v>48091</v>
      </c>
      <c r="AK128" s="17">
        <v>8.5555555555555554</v>
      </c>
      <c r="AL128" s="17">
        <v>5.9259259259259256</v>
      </c>
      <c r="AM128" s="17">
        <v>38.481481481481481</v>
      </c>
    </row>
    <row r="129" spans="1:39" s="2" customFormat="1" x14ac:dyDescent="0.2">
      <c r="A129" s="14" t="s">
        <v>295</v>
      </c>
      <c r="B129" s="14" t="s">
        <v>23</v>
      </c>
      <c r="C129" s="14" t="s">
        <v>296</v>
      </c>
      <c r="D129" s="15" t="s">
        <v>297</v>
      </c>
      <c r="E129" s="16">
        <v>1670.2</v>
      </c>
      <c r="F129" s="33"/>
      <c r="G129" s="18">
        <v>120</v>
      </c>
      <c r="H129" s="14">
        <v>5</v>
      </c>
      <c r="I129" s="14">
        <v>0</v>
      </c>
      <c r="J129" s="14">
        <v>0</v>
      </c>
      <c r="K129" s="14">
        <v>0</v>
      </c>
      <c r="L129" s="33"/>
      <c r="M129" s="19">
        <v>47683.566666666666</v>
      </c>
      <c r="N129" s="38"/>
      <c r="O129" s="19">
        <v>51005.375</v>
      </c>
      <c r="P129" s="19">
        <v>36242</v>
      </c>
      <c r="Q129" s="19">
        <v>80968</v>
      </c>
      <c r="R129" s="33"/>
      <c r="S129" s="14">
        <v>5</v>
      </c>
      <c r="T129" s="19">
        <v>40448.6</v>
      </c>
      <c r="U129" s="19">
        <v>40813.4</v>
      </c>
      <c r="V129" s="33"/>
      <c r="W129" s="17">
        <v>12.375</v>
      </c>
      <c r="X129" s="17">
        <v>9.5583333333333336</v>
      </c>
      <c r="Y129" s="33"/>
      <c r="Z129" s="17">
        <v>41.158333333333331</v>
      </c>
      <c r="AA129" s="33"/>
      <c r="AB129" s="14">
        <v>43</v>
      </c>
      <c r="AC129" s="30">
        <f t="shared" si="2"/>
        <v>0.35833333333333334</v>
      </c>
      <c r="AD129" s="33"/>
      <c r="AE129" s="14">
        <v>81</v>
      </c>
      <c r="AF129" s="30">
        <f t="shared" si="3"/>
        <v>0.67500000000000004</v>
      </c>
      <c r="AG129" s="19">
        <v>46199.382716049382</v>
      </c>
      <c r="AH129" s="19">
        <v>47017.518518518518</v>
      </c>
      <c r="AI129" s="19">
        <v>36242</v>
      </c>
      <c r="AJ129" s="19">
        <v>63623</v>
      </c>
      <c r="AK129" s="17">
        <v>10.592592592592593</v>
      </c>
      <c r="AL129" s="17">
        <v>7.7037037037037033</v>
      </c>
      <c r="AM129" s="17">
        <v>40.814814814814817</v>
      </c>
    </row>
    <row r="130" spans="1:39" s="2" customFormat="1" x14ac:dyDescent="0.2">
      <c r="A130" s="14" t="s">
        <v>298</v>
      </c>
      <c r="B130" s="14" t="s">
        <v>64</v>
      </c>
      <c r="C130" s="14" t="s">
        <v>299</v>
      </c>
      <c r="D130" s="15" t="s">
        <v>300</v>
      </c>
      <c r="E130" s="16">
        <v>186</v>
      </c>
      <c r="F130" s="33"/>
      <c r="G130" s="18">
        <v>13</v>
      </c>
      <c r="H130" s="14">
        <v>1</v>
      </c>
      <c r="I130" s="14">
        <v>0</v>
      </c>
      <c r="J130" s="14">
        <v>8</v>
      </c>
      <c r="K130" s="14">
        <v>4</v>
      </c>
      <c r="L130" s="33"/>
      <c r="M130" s="19">
        <v>44244.923076923078</v>
      </c>
      <c r="N130" s="38"/>
      <c r="O130" s="19">
        <v>45357.538461538461</v>
      </c>
      <c r="P130" s="19">
        <v>35085</v>
      </c>
      <c r="Q130" s="19">
        <v>54075</v>
      </c>
      <c r="R130" s="33"/>
      <c r="S130" s="14">
        <v>1</v>
      </c>
      <c r="T130" s="19">
        <v>34450</v>
      </c>
      <c r="U130" s="19">
        <v>35085</v>
      </c>
      <c r="V130" s="33"/>
      <c r="W130" s="17">
        <v>16.615384615384617</v>
      </c>
      <c r="X130" s="17">
        <v>11.923076923076923</v>
      </c>
      <c r="Y130" s="33"/>
      <c r="Z130" s="17">
        <v>46.53846153846154</v>
      </c>
      <c r="AA130" s="33"/>
      <c r="AB130" s="14">
        <v>3</v>
      </c>
      <c r="AC130" s="30">
        <f t="shared" si="2"/>
        <v>0.23076923076923078</v>
      </c>
      <c r="AD130" s="33"/>
      <c r="AE130" s="14">
        <v>12</v>
      </c>
      <c r="AF130" s="30">
        <f t="shared" si="3"/>
        <v>0.92307692307692313</v>
      </c>
      <c r="AG130" s="19">
        <v>44386.166666666664</v>
      </c>
      <c r="AH130" s="19">
        <v>45127</v>
      </c>
      <c r="AI130" s="19">
        <v>35085</v>
      </c>
      <c r="AJ130" s="19">
        <v>54075</v>
      </c>
      <c r="AK130" s="17">
        <v>17.166666666666668</v>
      </c>
      <c r="AL130" s="17">
        <v>12.583333333333334</v>
      </c>
      <c r="AM130" s="17">
        <v>47.666666666666664</v>
      </c>
    </row>
    <row r="131" spans="1:39" s="2" customFormat="1" x14ac:dyDescent="0.2">
      <c r="A131" s="14" t="s">
        <v>122</v>
      </c>
      <c r="B131" s="14" t="s">
        <v>5</v>
      </c>
      <c r="C131" s="14" t="s">
        <v>301</v>
      </c>
      <c r="D131" s="15" t="s">
        <v>302</v>
      </c>
      <c r="E131" s="16">
        <v>1091.5999999999999</v>
      </c>
      <c r="F131" s="33"/>
      <c r="G131" s="18">
        <v>91</v>
      </c>
      <c r="H131" s="14">
        <v>2</v>
      </c>
      <c r="I131" s="14">
        <v>0</v>
      </c>
      <c r="J131" s="14">
        <v>0</v>
      </c>
      <c r="K131" s="14">
        <v>0</v>
      </c>
      <c r="L131" s="33"/>
      <c r="M131" s="19">
        <v>46514.340659340662</v>
      </c>
      <c r="N131" s="38"/>
      <c r="O131" s="19">
        <v>54184.373626373628</v>
      </c>
      <c r="P131" s="19">
        <v>34966</v>
      </c>
      <c r="Q131" s="19">
        <v>76463</v>
      </c>
      <c r="R131" s="33"/>
      <c r="S131" s="14">
        <v>0</v>
      </c>
      <c r="T131" s="19">
        <v>0</v>
      </c>
      <c r="U131" s="19">
        <v>0</v>
      </c>
      <c r="V131" s="33"/>
      <c r="W131" s="17">
        <v>17.329670329670328</v>
      </c>
      <c r="X131" s="17">
        <v>14.351648351648352</v>
      </c>
      <c r="Y131" s="33"/>
      <c r="Z131" s="17">
        <v>43.46153846153846</v>
      </c>
      <c r="AA131" s="33"/>
      <c r="AB131" s="14">
        <v>9</v>
      </c>
      <c r="AC131" s="30">
        <f t="shared" si="2"/>
        <v>9.8901098901098897E-2</v>
      </c>
      <c r="AD131" s="33"/>
      <c r="AE131" s="14">
        <v>81</v>
      </c>
      <c r="AF131" s="30">
        <f t="shared" si="3"/>
        <v>0.89010989010989006</v>
      </c>
      <c r="AG131" s="19">
        <v>46916.185185185182</v>
      </c>
      <c r="AH131" s="19">
        <v>54274.222222222219</v>
      </c>
      <c r="AI131" s="19">
        <v>34966</v>
      </c>
      <c r="AJ131" s="19">
        <v>76463</v>
      </c>
      <c r="AK131" s="17">
        <v>18.086419753086421</v>
      </c>
      <c r="AL131" s="17">
        <v>15.222222222222221</v>
      </c>
      <c r="AM131" s="17">
        <v>44.530864197530867</v>
      </c>
    </row>
    <row r="132" spans="1:39" s="2" customFormat="1" x14ac:dyDescent="0.2">
      <c r="A132" s="14" t="s">
        <v>303</v>
      </c>
      <c r="B132" s="14" t="s">
        <v>19</v>
      </c>
      <c r="C132" s="14" t="s">
        <v>304</v>
      </c>
      <c r="D132" s="15" t="s">
        <v>305</v>
      </c>
      <c r="E132" s="16">
        <v>3766.9</v>
      </c>
      <c r="F132" s="33"/>
      <c r="G132" s="18">
        <v>250</v>
      </c>
      <c r="H132" s="14">
        <v>9</v>
      </c>
      <c r="I132" s="14">
        <v>1</v>
      </c>
      <c r="J132" s="14">
        <v>2</v>
      </c>
      <c r="K132" s="14">
        <v>1</v>
      </c>
      <c r="L132" s="33"/>
      <c r="M132" s="19">
        <v>54360.576000000001</v>
      </c>
      <c r="N132" s="38"/>
      <c r="O132" s="19">
        <v>55450.088000000003</v>
      </c>
      <c r="P132" s="19">
        <v>35823</v>
      </c>
      <c r="Q132" s="19">
        <v>81857</v>
      </c>
      <c r="R132" s="33"/>
      <c r="S132" s="14">
        <v>15</v>
      </c>
      <c r="T132" s="19">
        <v>36159.800000000003</v>
      </c>
      <c r="U132" s="19">
        <v>36643.466666666667</v>
      </c>
      <c r="V132" s="33"/>
      <c r="W132" s="17">
        <v>13.712</v>
      </c>
      <c r="X132" s="17">
        <v>10.74</v>
      </c>
      <c r="Y132" s="33"/>
      <c r="Z132" s="17">
        <v>41.996000000000002</v>
      </c>
      <c r="AA132" s="33"/>
      <c r="AB132" s="14">
        <v>88</v>
      </c>
      <c r="AC132" s="30">
        <f t="shared" si="2"/>
        <v>0.35199999999999998</v>
      </c>
      <c r="AD132" s="33"/>
      <c r="AE132" s="14">
        <v>148</v>
      </c>
      <c r="AF132" s="30">
        <f t="shared" si="3"/>
        <v>0.59199999999999997</v>
      </c>
      <c r="AG132" s="19">
        <v>53099.29054054054</v>
      </c>
      <c r="AH132" s="19">
        <v>53099.29054054054</v>
      </c>
      <c r="AI132" s="19">
        <v>35823</v>
      </c>
      <c r="AJ132" s="19">
        <v>76002</v>
      </c>
      <c r="AK132" s="17">
        <v>13.777027027027026</v>
      </c>
      <c r="AL132" s="17">
        <v>10.614864864864865</v>
      </c>
      <c r="AM132" s="17">
        <v>42.270270270270274</v>
      </c>
    </row>
    <row r="133" spans="1:39" s="2" customFormat="1" x14ac:dyDescent="0.2">
      <c r="A133" s="14" t="s">
        <v>155</v>
      </c>
      <c r="B133" s="14" t="s">
        <v>23</v>
      </c>
      <c r="C133" s="14" t="s">
        <v>306</v>
      </c>
      <c r="D133" s="15" t="s">
        <v>307</v>
      </c>
      <c r="E133" s="16">
        <v>2213.3000000000002</v>
      </c>
      <c r="F133" s="33"/>
      <c r="G133" s="18">
        <v>146</v>
      </c>
      <c r="H133" s="14">
        <v>2</v>
      </c>
      <c r="I133" s="14">
        <v>0</v>
      </c>
      <c r="J133" s="14">
        <v>0</v>
      </c>
      <c r="K133" s="14">
        <v>0</v>
      </c>
      <c r="L133" s="33"/>
      <c r="M133" s="19">
        <v>59095.390410958906</v>
      </c>
      <c r="N133" s="38"/>
      <c r="O133" s="19">
        <v>59986.623287671231</v>
      </c>
      <c r="P133" s="19">
        <v>41922</v>
      </c>
      <c r="Q133" s="19">
        <v>74380</v>
      </c>
      <c r="R133" s="33"/>
      <c r="S133" s="14">
        <v>0</v>
      </c>
      <c r="T133" s="19">
        <v>0</v>
      </c>
      <c r="U133" s="19">
        <v>0</v>
      </c>
      <c r="V133" s="33"/>
      <c r="W133" s="17">
        <v>14.267123287671232</v>
      </c>
      <c r="X133" s="17">
        <v>12.452054794520548</v>
      </c>
      <c r="Y133" s="33"/>
      <c r="Z133" s="17">
        <v>44.143835616438359</v>
      </c>
      <c r="AA133" s="33"/>
      <c r="AB133" s="14">
        <v>48</v>
      </c>
      <c r="AC133" s="30">
        <f t="shared" si="2"/>
        <v>0.32876712328767121</v>
      </c>
      <c r="AD133" s="33"/>
      <c r="AE133" s="14">
        <v>136</v>
      </c>
      <c r="AF133" s="30">
        <f t="shared" si="3"/>
        <v>0.93150684931506844</v>
      </c>
      <c r="AG133" s="19">
        <v>59460.963235294119</v>
      </c>
      <c r="AH133" s="19">
        <v>59942.198529411762</v>
      </c>
      <c r="AI133" s="19">
        <v>41922</v>
      </c>
      <c r="AJ133" s="19">
        <v>74380</v>
      </c>
      <c r="AK133" s="17">
        <v>14.529411764705882</v>
      </c>
      <c r="AL133" s="17">
        <v>12.602941176470589</v>
      </c>
      <c r="AM133" s="17">
        <v>44.625</v>
      </c>
    </row>
    <row r="134" spans="1:39" s="2" customFormat="1" x14ac:dyDescent="0.2">
      <c r="A134" s="14" t="s">
        <v>298</v>
      </c>
      <c r="B134" s="14" t="s">
        <v>64</v>
      </c>
      <c r="C134" s="14" t="s">
        <v>308</v>
      </c>
      <c r="D134" s="15" t="s">
        <v>309</v>
      </c>
      <c r="E134" s="16">
        <v>464</v>
      </c>
      <c r="F134" s="33"/>
      <c r="G134" s="18">
        <v>36</v>
      </c>
      <c r="H134" s="14">
        <v>1</v>
      </c>
      <c r="I134" s="14">
        <v>0</v>
      </c>
      <c r="J134" s="14">
        <v>7</v>
      </c>
      <c r="K134" s="14">
        <v>3</v>
      </c>
      <c r="L134" s="33"/>
      <c r="M134" s="19">
        <v>47583.055555555555</v>
      </c>
      <c r="N134" s="38"/>
      <c r="O134" s="19">
        <v>48981.444444444445</v>
      </c>
      <c r="P134" s="19">
        <v>35888</v>
      </c>
      <c r="Q134" s="19">
        <v>84390</v>
      </c>
      <c r="R134" s="33"/>
      <c r="S134" s="14">
        <v>1</v>
      </c>
      <c r="T134" s="19">
        <v>34550</v>
      </c>
      <c r="U134" s="19">
        <v>35926</v>
      </c>
      <c r="V134" s="33"/>
      <c r="W134" s="17">
        <v>14.666666666666666</v>
      </c>
      <c r="X134" s="17">
        <v>11.416666666666666</v>
      </c>
      <c r="Y134" s="33"/>
      <c r="Z134" s="17">
        <v>41.944444444444443</v>
      </c>
      <c r="AA134" s="33"/>
      <c r="AB134" s="14">
        <v>6</v>
      </c>
      <c r="AC134" s="30">
        <f t="shared" si="2"/>
        <v>0.16666666666666666</v>
      </c>
      <c r="AD134" s="33"/>
      <c r="AE134" s="14">
        <v>28</v>
      </c>
      <c r="AF134" s="30">
        <f t="shared" si="3"/>
        <v>0.77777777777777779</v>
      </c>
      <c r="AG134" s="19">
        <v>45239.642857142855</v>
      </c>
      <c r="AH134" s="19">
        <v>46671.25</v>
      </c>
      <c r="AI134" s="19">
        <v>35888</v>
      </c>
      <c r="AJ134" s="19">
        <v>67962</v>
      </c>
      <c r="AK134" s="17">
        <v>12.857142857142858</v>
      </c>
      <c r="AL134" s="17">
        <v>9.0357142857142865</v>
      </c>
      <c r="AM134" s="17">
        <v>40.714285714285715</v>
      </c>
    </row>
    <row r="135" spans="1:39" s="2" customFormat="1" x14ac:dyDescent="0.2">
      <c r="A135" s="14" t="s">
        <v>77</v>
      </c>
      <c r="B135" s="14" t="s">
        <v>16</v>
      </c>
      <c r="C135" s="14" t="s">
        <v>310</v>
      </c>
      <c r="D135" s="15" t="s">
        <v>311</v>
      </c>
      <c r="E135" s="16">
        <v>446</v>
      </c>
      <c r="F135" s="33"/>
      <c r="G135" s="18">
        <v>33</v>
      </c>
      <c r="H135" s="14">
        <v>4</v>
      </c>
      <c r="I135" s="14">
        <v>1</v>
      </c>
      <c r="J135" s="14">
        <v>6</v>
      </c>
      <c r="K135" s="14">
        <v>3</v>
      </c>
      <c r="L135" s="33"/>
      <c r="M135" s="19">
        <v>46344.515151515152</v>
      </c>
      <c r="N135" s="38"/>
      <c r="O135" s="19">
        <v>48063.606060606064</v>
      </c>
      <c r="P135" s="19">
        <v>36421</v>
      </c>
      <c r="Q135" s="19">
        <v>57817</v>
      </c>
      <c r="R135" s="33"/>
      <c r="S135" s="14">
        <v>0</v>
      </c>
      <c r="T135" s="19">
        <v>0</v>
      </c>
      <c r="U135" s="19">
        <v>0</v>
      </c>
      <c r="V135" s="33"/>
      <c r="W135" s="17">
        <v>16.272727272727273</v>
      </c>
      <c r="X135" s="17">
        <v>11.151515151515152</v>
      </c>
      <c r="Y135" s="33"/>
      <c r="Z135" s="17">
        <v>43.212121212121211</v>
      </c>
      <c r="AA135" s="33"/>
      <c r="AB135" s="14">
        <v>4</v>
      </c>
      <c r="AC135" s="30">
        <f t="shared" si="2"/>
        <v>0.12121212121212122</v>
      </c>
      <c r="AD135" s="33"/>
      <c r="AE135" s="14">
        <v>26</v>
      </c>
      <c r="AF135" s="30">
        <f t="shared" si="3"/>
        <v>0.78787878787878785</v>
      </c>
      <c r="AG135" s="19">
        <v>46717.269230769234</v>
      </c>
      <c r="AH135" s="19">
        <v>47640.230769230766</v>
      </c>
      <c r="AI135" s="19">
        <v>36421</v>
      </c>
      <c r="AJ135" s="19">
        <v>57193</v>
      </c>
      <c r="AK135" s="17">
        <v>17.423076923076923</v>
      </c>
      <c r="AL135" s="17">
        <v>11.538461538461538</v>
      </c>
      <c r="AM135" s="17">
        <v>45.269230769230766</v>
      </c>
    </row>
    <row r="136" spans="1:39" s="2" customFormat="1" x14ac:dyDescent="0.2">
      <c r="A136" s="14" t="s">
        <v>116</v>
      </c>
      <c r="B136" s="14" t="s">
        <v>5</v>
      </c>
      <c r="C136" s="14" t="s">
        <v>312</v>
      </c>
      <c r="D136" s="15" t="s">
        <v>313</v>
      </c>
      <c r="E136" s="16">
        <v>900.6</v>
      </c>
      <c r="F136" s="33"/>
      <c r="G136" s="18">
        <v>82</v>
      </c>
      <c r="H136" s="14">
        <v>4</v>
      </c>
      <c r="I136" s="14">
        <v>1</v>
      </c>
      <c r="J136" s="14">
        <v>1</v>
      </c>
      <c r="K136" s="14">
        <v>0</v>
      </c>
      <c r="L136" s="33"/>
      <c r="M136" s="19">
        <v>49011.475609756097</v>
      </c>
      <c r="N136" s="38"/>
      <c r="O136" s="19">
        <v>51108.682926829271</v>
      </c>
      <c r="P136" s="19">
        <v>34080</v>
      </c>
      <c r="Q136" s="19">
        <v>77201</v>
      </c>
      <c r="R136" s="33"/>
      <c r="S136" s="14">
        <v>1</v>
      </c>
      <c r="T136" s="19">
        <v>32273</v>
      </c>
      <c r="U136" s="19">
        <v>35250</v>
      </c>
      <c r="V136" s="33"/>
      <c r="W136" s="17">
        <v>14.426829268292684</v>
      </c>
      <c r="X136" s="17">
        <v>10.378048780487806</v>
      </c>
      <c r="Y136" s="33"/>
      <c r="Z136" s="17">
        <v>41.134146341463413</v>
      </c>
      <c r="AA136" s="33"/>
      <c r="AB136" s="14">
        <v>16</v>
      </c>
      <c r="AC136" s="30">
        <f t="shared" si="2"/>
        <v>0.1951219512195122</v>
      </c>
      <c r="AD136" s="33"/>
      <c r="AE136" s="14">
        <v>64</v>
      </c>
      <c r="AF136" s="30">
        <f t="shared" si="3"/>
        <v>0.78048780487804881</v>
      </c>
      <c r="AG136" s="19">
        <v>50085.21875</v>
      </c>
      <c r="AH136" s="19">
        <v>51454.5</v>
      </c>
      <c r="AI136" s="19">
        <v>34080</v>
      </c>
      <c r="AJ136" s="19">
        <v>77201</v>
      </c>
      <c r="AK136" s="17">
        <v>15.4375</v>
      </c>
      <c r="AL136" s="17">
        <v>10.734375</v>
      </c>
      <c r="AM136" s="17">
        <v>42.828125</v>
      </c>
    </row>
    <row r="137" spans="1:39" s="2" customFormat="1" x14ac:dyDescent="0.2">
      <c r="A137" s="14" t="s">
        <v>168</v>
      </c>
      <c r="B137" s="14" t="s">
        <v>16</v>
      </c>
      <c r="C137" s="14" t="s">
        <v>314</v>
      </c>
      <c r="D137" s="15" t="s">
        <v>315</v>
      </c>
      <c r="E137" s="16">
        <v>463</v>
      </c>
      <c r="F137" s="33"/>
      <c r="G137" s="18">
        <v>36</v>
      </c>
      <c r="H137" s="14">
        <v>4</v>
      </c>
      <c r="I137" s="14">
        <v>0</v>
      </c>
      <c r="J137" s="14">
        <v>2</v>
      </c>
      <c r="K137" s="14">
        <v>0</v>
      </c>
      <c r="L137" s="33"/>
      <c r="M137" s="19">
        <v>47124.25</v>
      </c>
      <c r="N137" s="38"/>
      <c r="O137" s="19">
        <v>49056.277777777781</v>
      </c>
      <c r="P137" s="19">
        <v>34292</v>
      </c>
      <c r="Q137" s="19">
        <v>69365</v>
      </c>
      <c r="R137" s="33"/>
      <c r="S137" s="14">
        <v>3</v>
      </c>
      <c r="T137" s="19">
        <v>34863.666666666664</v>
      </c>
      <c r="U137" s="19">
        <v>35363.666666666664</v>
      </c>
      <c r="V137" s="33"/>
      <c r="W137" s="17">
        <v>13.138888888888889</v>
      </c>
      <c r="X137" s="17">
        <v>11.361111111111111</v>
      </c>
      <c r="Y137" s="33"/>
      <c r="Z137" s="17">
        <v>37.972222222222221</v>
      </c>
      <c r="AA137" s="33"/>
      <c r="AB137" s="14">
        <v>4</v>
      </c>
      <c r="AC137" s="30">
        <f t="shared" si="2"/>
        <v>0.1111111111111111</v>
      </c>
      <c r="AD137" s="33"/>
      <c r="AE137" s="14">
        <v>25</v>
      </c>
      <c r="AF137" s="30">
        <f t="shared" si="3"/>
        <v>0.69444444444444442</v>
      </c>
      <c r="AG137" s="19">
        <v>48525.68</v>
      </c>
      <c r="AH137" s="19">
        <v>49427.8</v>
      </c>
      <c r="AI137" s="19">
        <v>34292</v>
      </c>
      <c r="AJ137" s="19">
        <v>64016</v>
      </c>
      <c r="AK137" s="17">
        <v>14.88</v>
      </c>
      <c r="AL137" s="17">
        <v>12.8</v>
      </c>
      <c r="AM137" s="17">
        <v>40.08</v>
      </c>
    </row>
    <row r="138" spans="1:39" s="2" customFormat="1" x14ac:dyDescent="0.2">
      <c r="A138" s="14" t="s">
        <v>43</v>
      </c>
      <c r="B138" s="14" t="s">
        <v>9</v>
      </c>
      <c r="C138" s="14" t="s">
        <v>316</v>
      </c>
      <c r="D138" s="15" t="s">
        <v>317</v>
      </c>
      <c r="E138" s="16">
        <v>1391</v>
      </c>
      <c r="F138" s="33"/>
      <c r="G138" s="18">
        <v>86</v>
      </c>
      <c r="H138" s="14">
        <v>9</v>
      </c>
      <c r="I138" s="14">
        <v>0</v>
      </c>
      <c r="J138" s="14">
        <v>0</v>
      </c>
      <c r="K138" s="14">
        <v>0</v>
      </c>
      <c r="L138" s="33"/>
      <c r="M138" s="19">
        <v>58308.558139534885</v>
      </c>
      <c r="N138" s="38"/>
      <c r="O138" s="19">
        <v>60623.70930232558</v>
      </c>
      <c r="P138" s="19">
        <v>39310</v>
      </c>
      <c r="Q138" s="19">
        <v>89162</v>
      </c>
      <c r="R138" s="33"/>
      <c r="S138" s="14">
        <v>2</v>
      </c>
      <c r="T138" s="19">
        <v>39310</v>
      </c>
      <c r="U138" s="19">
        <v>39438</v>
      </c>
      <c r="V138" s="33"/>
      <c r="W138" s="17">
        <v>14.267441860465116</v>
      </c>
      <c r="X138" s="17">
        <v>8.2325581395348841</v>
      </c>
      <c r="Y138" s="33"/>
      <c r="Z138" s="17">
        <v>40.546511627906973</v>
      </c>
      <c r="AA138" s="33"/>
      <c r="AB138" s="14">
        <v>32</v>
      </c>
      <c r="AC138" s="30">
        <f t="shared" si="2"/>
        <v>0.37209302325581395</v>
      </c>
      <c r="AD138" s="33"/>
      <c r="AE138" s="14">
        <v>47</v>
      </c>
      <c r="AF138" s="30">
        <f t="shared" si="3"/>
        <v>0.54651162790697672</v>
      </c>
      <c r="AG138" s="19">
        <v>57595.319148936171</v>
      </c>
      <c r="AH138" s="19">
        <v>58109.106382978724</v>
      </c>
      <c r="AI138" s="19">
        <v>39310</v>
      </c>
      <c r="AJ138" s="19">
        <v>76324</v>
      </c>
      <c r="AK138" s="17">
        <v>14.319148936170214</v>
      </c>
      <c r="AL138" s="17">
        <v>7.3191489361702127</v>
      </c>
      <c r="AM138" s="17">
        <v>41.872340425531917</v>
      </c>
    </row>
    <row r="139" spans="1:39" s="2" customFormat="1" x14ac:dyDescent="0.2">
      <c r="A139" s="14" t="s">
        <v>318</v>
      </c>
      <c r="B139" s="14" t="s">
        <v>19</v>
      </c>
      <c r="C139" s="14" t="s">
        <v>319</v>
      </c>
      <c r="D139" s="15" t="s">
        <v>320</v>
      </c>
      <c r="E139" s="16">
        <v>109</v>
      </c>
      <c r="F139" s="33"/>
      <c r="G139" s="18">
        <v>7</v>
      </c>
      <c r="H139" s="14">
        <v>0</v>
      </c>
      <c r="I139" s="14">
        <v>1</v>
      </c>
      <c r="J139" s="14">
        <v>1</v>
      </c>
      <c r="K139" s="14">
        <v>1</v>
      </c>
      <c r="L139" s="33"/>
      <c r="M139" s="19">
        <v>37328.142857142855</v>
      </c>
      <c r="N139" s="38"/>
      <c r="O139" s="19">
        <v>42235</v>
      </c>
      <c r="P139" s="19">
        <v>33613</v>
      </c>
      <c r="Q139" s="19">
        <v>50782</v>
      </c>
      <c r="R139" s="33"/>
      <c r="S139" s="14">
        <v>1</v>
      </c>
      <c r="T139" s="19">
        <v>33513</v>
      </c>
      <c r="U139" s="19">
        <v>33613</v>
      </c>
      <c r="V139" s="33"/>
      <c r="W139" s="17">
        <v>11.285714285714286</v>
      </c>
      <c r="X139" s="17">
        <v>10.285714285714286</v>
      </c>
      <c r="Y139" s="33"/>
      <c r="Z139" s="17">
        <v>35.857142857142854</v>
      </c>
      <c r="AA139" s="33"/>
      <c r="AB139" s="14">
        <v>0</v>
      </c>
      <c r="AC139" s="30">
        <f t="shared" si="2"/>
        <v>0</v>
      </c>
      <c r="AD139" s="33"/>
      <c r="AE139" s="14">
        <v>7</v>
      </c>
      <c r="AF139" s="30">
        <f t="shared" si="3"/>
        <v>1</v>
      </c>
      <c r="AG139" s="19">
        <v>37328.142857142855</v>
      </c>
      <c r="AH139" s="19">
        <v>42235</v>
      </c>
      <c r="AI139" s="19">
        <v>33613</v>
      </c>
      <c r="AJ139" s="19">
        <v>50782</v>
      </c>
      <c r="AK139" s="17">
        <v>11.285714285714286</v>
      </c>
      <c r="AL139" s="17">
        <v>10.285714285714286</v>
      </c>
      <c r="AM139" s="17">
        <v>35.857142857142854</v>
      </c>
    </row>
    <row r="140" spans="1:39" s="2" customFormat="1" x14ac:dyDescent="0.2">
      <c r="A140" s="14" t="s">
        <v>83</v>
      </c>
      <c r="B140" s="14" t="s">
        <v>5</v>
      </c>
      <c r="C140" s="14" t="s">
        <v>321</v>
      </c>
      <c r="D140" s="15" t="s">
        <v>322</v>
      </c>
      <c r="E140" s="16">
        <v>587.1</v>
      </c>
      <c r="F140" s="33"/>
      <c r="G140" s="18">
        <v>39</v>
      </c>
      <c r="H140" s="14">
        <v>1</v>
      </c>
      <c r="I140" s="14">
        <v>0</v>
      </c>
      <c r="J140" s="14">
        <v>8</v>
      </c>
      <c r="K140" s="14">
        <v>0</v>
      </c>
      <c r="L140" s="33"/>
      <c r="M140" s="19">
        <v>46284.794871794875</v>
      </c>
      <c r="N140" s="38"/>
      <c r="O140" s="19">
        <v>47580.717948717946</v>
      </c>
      <c r="P140" s="19">
        <v>33968</v>
      </c>
      <c r="Q140" s="19">
        <v>60813</v>
      </c>
      <c r="R140" s="33"/>
      <c r="S140" s="14">
        <v>1</v>
      </c>
      <c r="T140" s="19">
        <v>32850</v>
      </c>
      <c r="U140" s="19">
        <v>33968</v>
      </c>
      <c r="V140" s="33"/>
      <c r="W140" s="17">
        <v>14.564102564102564</v>
      </c>
      <c r="X140" s="17">
        <v>12.205128205128204</v>
      </c>
      <c r="Y140" s="33"/>
      <c r="Z140" s="17">
        <v>42.794871794871796</v>
      </c>
      <c r="AA140" s="33"/>
      <c r="AB140" s="14">
        <v>2</v>
      </c>
      <c r="AC140" s="30">
        <f t="shared" si="2"/>
        <v>5.128205128205128E-2</v>
      </c>
      <c r="AD140" s="33"/>
      <c r="AE140" s="14">
        <v>37</v>
      </c>
      <c r="AF140" s="30">
        <f t="shared" si="3"/>
        <v>0.94871794871794868</v>
      </c>
      <c r="AG140" s="19">
        <v>46238.16216216216</v>
      </c>
      <c r="AH140" s="19">
        <v>47281.945945945947</v>
      </c>
      <c r="AI140" s="19">
        <v>33968</v>
      </c>
      <c r="AJ140" s="19">
        <v>60813</v>
      </c>
      <c r="AK140" s="17">
        <v>14.45945945945946</v>
      </c>
      <c r="AL140" s="17">
        <v>11.972972972972974</v>
      </c>
      <c r="AM140" s="17">
        <v>42.270270270270274</v>
      </c>
    </row>
    <row r="141" spans="1:39" s="2" customFormat="1" x14ac:dyDescent="0.2">
      <c r="A141" s="14" t="s">
        <v>323</v>
      </c>
      <c r="B141" s="14" t="s">
        <v>64</v>
      </c>
      <c r="C141" s="14" t="s">
        <v>324</v>
      </c>
      <c r="D141" s="15" t="s">
        <v>325</v>
      </c>
      <c r="E141" s="16">
        <v>1999</v>
      </c>
      <c r="F141" s="33"/>
      <c r="G141" s="18">
        <v>129</v>
      </c>
      <c r="H141" s="14">
        <v>5</v>
      </c>
      <c r="I141" s="14">
        <v>1</v>
      </c>
      <c r="J141" s="14">
        <v>0</v>
      </c>
      <c r="K141" s="14">
        <v>0</v>
      </c>
      <c r="L141" s="33"/>
      <c r="M141" s="19">
        <v>53430.372093023259</v>
      </c>
      <c r="N141" s="38"/>
      <c r="O141" s="19">
        <v>55485.333333333336</v>
      </c>
      <c r="P141" s="19">
        <v>38041</v>
      </c>
      <c r="Q141" s="19">
        <v>90442</v>
      </c>
      <c r="R141" s="33"/>
      <c r="S141" s="14">
        <v>4</v>
      </c>
      <c r="T141" s="19">
        <v>38041</v>
      </c>
      <c r="U141" s="19">
        <v>38041</v>
      </c>
      <c r="V141" s="33"/>
      <c r="W141" s="17">
        <v>14.410852713178295</v>
      </c>
      <c r="X141" s="17">
        <v>9.3333333333333339</v>
      </c>
      <c r="Y141" s="33"/>
      <c r="Z141" s="17">
        <v>43.155038759689923</v>
      </c>
      <c r="AA141" s="33"/>
      <c r="AB141" s="14">
        <v>36</v>
      </c>
      <c r="AC141" s="30">
        <f t="shared" si="2"/>
        <v>0.27906976744186046</v>
      </c>
      <c r="AD141" s="33"/>
      <c r="AE141" s="14">
        <v>85</v>
      </c>
      <c r="AF141" s="30">
        <f t="shared" si="3"/>
        <v>0.65891472868217049</v>
      </c>
      <c r="AG141" s="19">
        <v>53377.364705882355</v>
      </c>
      <c r="AH141" s="19">
        <v>54116.658823529411</v>
      </c>
      <c r="AI141" s="19">
        <v>38041</v>
      </c>
      <c r="AJ141" s="19">
        <v>90442</v>
      </c>
      <c r="AK141" s="17">
        <v>14.6</v>
      </c>
      <c r="AL141" s="17">
        <v>8.882352941176471</v>
      </c>
      <c r="AM141" s="17">
        <v>44.258823529411764</v>
      </c>
    </row>
    <row r="142" spans="1:39" s="2" customFormat="1" x14ac:dyDescent="0.2">
      <c r="A142" s="14" t="s">
        <v>143</v>
      </c>
      <c r="B142" s="14" t="s">
        <v>9</v>
      </c>
      <c r="C142" s="14" t="s">
        <v>326</v>
      </c>
      <c r="D142" s="15" t="s">
        <v>327</v>
      </c>
      <c r="E142" s="16">
        <v>270</v>
      </c>
      <c r="F142" s="33"/>
      <c r="G142" s="18">
        <v>33</v>
      </c>
      <c r="H142" s="14">
        <v>2</v>
      </c>
      <c r="I142" s="14">
        <v>0</v>
      </c>
      <c r="J142" s="14">
        <v>4</v>
      </c>
      <c r="K142" s="14">
        <v>3</v>
      </c>
      <c r="L142" s="33"/>
      <c r="M142" s="19">
        <v>45555.878787878784</v>
      </c>
      <c r="N142" s="38"/>
      <c r="O142" s="19">
        <v>46950.757575757576</v>
      </c>
      <c r="P142" s="19">
        <v>29650</v>
      </c>
      <c r="Q142" s="19">
        <v>55716</v>
      </c>
      <c r="R142" s="33"/>
      <c r="S142" s="14">
        <v>2</v>
      </c>
      <c r="T142" s="19">
        <v>37825</v>
      </c>
      <c r="U142" s="19">
        <v>37825</v>
      </c>
      <c r="V142" s="33"/>
      <c r="W142" s="17">
        <v>13.696969696969697</v>
      </c>
      <c r="X142" s="17">
        <v>10.363636363636363</v>
      </c>
      <c r="Y142" s="33"/>
      <c r="Z142" s="17">
        <v>42.303030303030305</v>
      </c>
      <c r="AA142" s="33"/>
      <c r="AB142" s="14">
        <v>2</v>
      </c>
      <c r="AC142" s="30">
        <f t="shared" si="2"/>
        <v>6.0606060606060608E-2</v>
      </c>
      <c r="AD142" s="33"/>
      <c r="AE142" s="14">
        <v>26</v>
      </c>
      <c r="AF142" s="30">
        <f t="shared" si="3"/>
        <v>0.78787878787878785</v>
      </c>
      <c r="AG142" s="19">
        <v>45854.192307692305</v>
      </c>
      <c r="AH142" s="19">
        <v>46435.961538461539</v>
      </c>
      <c r="AI142" s="19">
        <v>29650</v>
      </c>
      <c r="AJ142" s="19">
        <v>54096</v>
      </c>
      <c r="AK142" s="17">
        <v>13.192307692307692</v>
      </c>
      <c r="AL142" s="17">
        <v>9.884615384615385</v>
      </c>
      <c r="AM142" s="17">
        <v>43.269230769230766</v>
      </c>
    </row>
    <row r="143" spans="1:39" s="2" customFormat="1" x14ac:dyDescent="0.2">
      <c r="A143" s="14" t="s">
        <v>282</v>
      </c>
      <c r="B143" s="14" t="s">
        <v>19</v>
      </c>
      <c r="C143" s="14" t="s">
        <v>328</v>
      </c>
      <c r="D143" s="15" t="s">
        <v>329</v>
      </c>
      <c r="E143" s="16">
        <v>355</v>
      </c>
      <c r="F143" s="33"/>
      <c r="G143" s="18">
        <v>32</v>
      </c>
      <c r="H143" s="14">
        <v>4</v>
      </c>
      <c r="I143" s="14">
        <v>0</v>
      </c>
      <c r="J143" s="14">
        <v>2</v>
      </c>
      <c r="K143" s="14">
        <v>1</v>
      </c>
      <c r="L143" s="33"/>
      <c r="M143" s="19">
        <v>43953.9375</v>
      </c>
      <c r="N143" s="38"/>
      <c r="O143" s="19">
        <v>45931.5</v>
      </c>
      <c r="P143" s="19">
        <v>35578</v>
      </c>
      <c r="Q143" s="19">
        <v>70000</v>
      </c>
      <c r="R143" s="33"/>
      <c r="S143" s="14">
        <v>1</v>
      </c>
      <c r="T143" s="19">
        <v>38978</v>
      </c>
      <c r="U143" s="19">
        <v>43967</v>
      </c>
      <c r="V143" s="33"/>
      <c r="W143" s="17">
        <v>11.875</v>
      </c>
      <c r="X143" s="17">
        <v>8.875</v>
      </c>
      <c r="Y143" s="33"/>
      <c r="Z143" s="17">
        <v>40.34375</v>
      </c>
      <c r="AA143" s="33"/>
      <c r="AB143" s="14">
        <v>6</v>
      </c>
      <c r="AC143" s="30">
        <f t="shared" si="2"/>
        <v>0.1875</v>
      </c>
      <c r="AD143" s="33"/>
      <c r="AE143" s="14">
        <v>22</v>
      </c>
      <c r="AF143" s="30">
        <f t="shared" si="3"/>
        <v>0.6875</v>
      </c>
      <c r="AG143" s="19">
        <v>43603</v>
      </c>
      <c r="AH143" s="19">
        <v>44299.86363636364</v>
      </c>
      <c r="AI143" s="19">
        <v>35578</v>
      </c>
      <c r="AJ143" s="19">
        <v>56328</v>
      </c>
      <c r="AK143" s="17">
        <v>13</v>
      </c>
      <c r="AL143" s="17">
        <v>9.6363636363636367</v>
      </c>
      <c r="AM143" s="17">
        <v>42.772727272727273</v>
      </c>
    </row>
    <row r="144" spans="1:39" s="2" customFormat="1" x14ac:dyDescent="0.2">
      <c r="A144" s="14" t="s">
        <v>36</v>
      </c>
      <c r="B144" s="14" t="s">
        <v>64</v>
      </c>
      <c r="C144" s="14" t="s">
        <v>330</v>
      </c>
      <c r="D144" s="15" t="s">
        <v>331</v>
      </c>
      <c r="E144" s="16">
        <v>660.3</v>
      </c>
      <c r="F144" s="33"/>
      <c r="G144" s="18">
        <v>52</v>
      </c>
      <c r="H144" s="14">
        <v>1</v>
      </c>
      <c r="I144" s="14">
        <v>0</v>
      </c>
      <c r="J144" s="14">
        <v>0</v>
      </c>
      <c r="K144" s="14">
        <v>0</v>
      </c>
      <c r="L144" s="33"/>
      <c r="M144" s="19">
        <v>50925.596153846156</v>
      </c>
      <c r="N144" s="38"/>
      <c r="O144" s="19">
        <v>53944.538461538461</v>
      </c>
      <c r="P144" s="19">
        <v>33500</v>
      </c>
      <c r="Q144" s="19">
        <v>69977</v>
      </c>
      <c r="R144" s="33"/>
      <c r="S144" s="14">
        <v>4</v>
      </c>
      <c r="T144" s="19">
        <v>30779.75</v>
      </c>
      <c r="U144" s="19">
        <v>35603.75</v>
      </c>
      <c r="V144" s="33"/>
      <c r="W144" s="17">
        <v>17.865384615384617</v>
      </c>
      <c r="X144" s="17">
        <v>13.826923076923077</v>
      </c>
      <c r="Y144" s="33"/>
      <c r="Z144" s="17">
        <v>47.230769230769234</v>
      </c>
      <c r="AA144" s="33"/>
      <c r="AB144" s="14">
        <v>9</v>
      </c>
      <c r="AC144" s="30">
        <f t="shared" si="2"/>
        <v>0.17307692307692307</v>
      </c>
      <c r="AD144" s="33"/>
      <c r="AE144" s="14">
        <v>33</v>
      </c>
      <c r="AF144" s="30">
        <f t="shared" si="3"/>
        <v>0.63461538461538458</v>
      </c>
      <c r="AG144" s="19">
        <v>48602</v>
      </c>
      <c r="AH144" s="19">
        <v>50249.36363636364</v>
      </c>
      <c r="AI144" s="19">
        <v>33500</v>
      </c>
      <c r="AJ144" s="19">
        <v>65252</v>
      </c>
      <c r="AK144" s="17">
        <v>15.939393939393939</v>
      </c>
      <c r="AL144" s="17">
        <v>12.545454545454545</v>
      </c>
      <c r="AM144" s="17">
        <v>44.636363636363633</v>
      </c>
    </row>
    <row r="145" spans="1:39" s="2" customFormat="1" x14ac:dyDescent="0.2">
      <c r="A145" s="14" t="s">
        <v>332</v>
      </c>
      <c r="B145" s="14" t="s">
        <v>5</v>
      </c>
      <c r="C145" s="14" t="s">
        <v>333</v>
      </c>
      <c r="D145" s="15" t="s">
        <v>334</v>
      </c>
      <c r="E145" s="16">
        <v>299.2</v>
      </c>
      <c r="F145" s="33"/>
      <c r="G145" s="18">
        <v>38</v>
      </c>
      <c r="H145" s="14">
        <v>4</v>
      </c>
      <c r="I145" s="14">
        <v>0</v>
      </c>
      <c r="J145" s="14">
        <v>0</v>
      </c>
      <c r="K145" s="14">
        <v>0</v>
      </c>
      <c r="L145" s="33"/>
      <c r="M145" s="19">
        <v>45347.73684210526</v>
      </c>
      <c r="N145" s="38"/>
      <c r="O145" s="19">
        <v>47527</v>
      </c>
      <c r="P145" s="19">
        <v>33202</v>
      </c>
      <c r="Q145" s="19">
        <v>65102</v>
      </c>
      <c r="R145" s="33"/>
      <c r="S145" s="14">
        <v>1</v>
      </c>
      <c r="T145" s="19">
        <v>33030</v>
      </c>
      <c r="U145" s="19">
        <v>33202</v>
      </c>
      <c r="V145" s="33"/>
      <c r="W145" s="17">
        <v>17.05263157894737</v>
      </c>
      <c r="X145" s="17">
        <v>15.105263157894736</v>
      </c>
      <c r="Y145" s="33"/>
      <c r="Z145" s="17">
        <v>45.05263157894737</v>
      </c>
      <c r="AA145" s="33"/>
      <c r="AB145" s="14">
        <v>9</v>
      </c>
      <c r="AC145" s="30">
        <f t="shared" si="2"/>
        <v>0.23684210526315788</v>
      </c>
      <c r="AD145" s="33"/>
      <c r="AE145" s="14">
        <v>26</v>
      </c>
      <c r="AF145" s="30">
        <f t="shared" si="3"/>
        <v>0.68421052631578949</v>
      </c>
      <c r="AG145" s="19">
        <v>45057.115384615383</v>
      </c>
      <c r="AH145" s="19">
        <v>45666.769230769234</v>
      </c>
      <c r="AI145" s="19">
        <v>33202</v>
      </c>
      <c r="AJ145" s="19">
        <v>57351</v>
      </c>
      <c r="AK145" s="17">
        <v>16.076923076923077</v>
      </c>
      <c r="AL145" s="17">
        <v>14.846153846153847</v>
      </c>
      <c r="AM145" s="17">
        <v>44.53846153846154</v>
      </c>
    </row>
    <row r="146" spans="1:39" s="2" customFormat="1" x14ac:dyDescent="0.2">
      <c r="A146" s="14" t="s">
        <v>119</v>
      </c>
      <c r="B146" s="14" t="s">
        <v>5</v>
      </c>
      <c r="C146" s="14" t="s">
        <v>335</v>
      </c>
      <c r="D146" s="15" t="s">
        <v>336</v>
      </c>
      <c r="E146" s="16">
        <v>1602.8</v>
      </c>
      <c r="F146" s="33"/>
      <c r="G146" s="18">
        <v>117</v>
      </c>
      <c r="H146" s="14">
        <v>5</v>
      </c>
      <c r="I146" s="14">
        <v>1</v>
      </c>
      <c r="J146" s="14">
        <v>1</v>
      </c>
      <c r="K146" s="14">
        <v>1</v>
      </c>
      <c r="L146" s="33"/>
      <c r="M146" s="19">
        <v>53540.931623931625</v>
      </c>
      <c r="N146" s="38"/>
      <c r="O146" s="19">
        <v>55126.358974358976</v>
      </c>
      <c r="P146" s="19">
        <v>36640</v>
      </c>
      <c r="Q146" s="19">
        <v>73376</v>
      </c>
      <c r="R146" s="33"/>
      <c r="S146" s="14">
        <v>3</v>
      </c>
      <c r="T146" s="19">
        <v>40018</v>
      </c>
      <c r="U146" s="19">
        <v>41785</v>
      </c>
      <c r="V146" s="33"/>
      <c r="W146" s="17">
        <v>15.94017094017094</v>
      </c>
      <c r="X146" s="17">
        <v>12.034188034188034</v>
      </c>
      <c r="Y146" s="33"/>
      <c r="Z146" s="17">
        <v>42.965811965811966</v>
      </c>
      <c r="AA146" s="33"/>
      <c r="AB146" s="14">
        <v>45</v>
      </c>
      <c r="AC146" s="30">
        <f t="shared" si="2"/>
        <v>0.38461538461538464</v>
      </c>
      <c r="AD146" s="33"/>
      <c r="AE146" s="14">
        <v>94</v>
      </c>
      <c r="AF146" s="30">
        <f t="shared" si="3"/>
        <v>0.80341880341880345</v>
      </c>
      <c r="AG146" s="19">
        <v>53705.98936170213</v>
      </c>
      <c r="AH146" s="19">
        <v>54281.882978723406</v>
      </c>
      <c r="AI146" s="19">
        <v>36640</v>
      </c>
      <c r="AJ146" s="19">
        <v>73376</v>
      </c>
      <c r="AK146" s="17">
        <v>15.957446808510639</v>
      </c>
      <c r="AL146" s="17">
        <v>12.287234042553191</v>
      </c>
      <c r="AM146" s="17">
        <v>43.574468085106382</v>
      </c>
    </row>
    <row r="147" spans="1:39" s="2" customFormat="1" x14ac:dyDescent="0.2">
      <c r="A147" s="14" t="s">
        <v>23</v>
      </c>
      <c r="B147" s="14" t="s">
        <v>64</v>
      </c>
      <c r="C147" s="14" t="s">
        <v>337</v>
      </c>
      <c r="D147" s="15" t="s">
        <v>338</v>
      </c>
      <c r="E147" s="16">
        <v>528.9</v>
      </c>
      <c r="F147" s="33"/>
      <c r="G147" s="18">
        <v>45</v>
      </c>
      <c r="H147" s="14">
        <v>3</v>
      </c>
      <c r="I147" s="14">
        <v>0</v>
      </c>
      <c r="J147" s="14">
        <v>2</v>
      </c>
      <c r="K147" s="14">
        <v>1</v>
      </c>
      <c r="L147" s="33"/>
      <c r="M147" s="19">
        <v>47421.844444444447</v>
      </c>
      <c r="N147" s="38"/>
      <c r="O147" s="19">
        <v>48975.933333333334</v>
      </c>
      <c r="P147" s="19">
        <v>35263</v>
      </c>
      <c r="Q147" s="19">
        <v>69862</v>
      </c>
      <c r="R147" s="33"/>
      <c r="S147" s="14">
        <v>1</v>
      </c>
      <c r="T147" s="19">
        <v>34563</v>
      </c>
      <c r="U147" s="19">
        <v>40728</v>
      </c>
      <c r="V147" s="33"/>
      <c r="W147" s="17">
        <v>15.977777777777778</v>
      </c>
      <c r="X147" s="17">
        <v>12.177777777777777</v>
      </c>
      <c r="Y147" s="33"/>
      <c r="Z147" s="17">
        <v>42.888888888888886</v>
      </c>
      <c r="AA147" s="33"/>
      <c r="AB147" s="14">
        <v>6</v>
      </c>
      <c r="AC147" s="30">
        <f t="shared" ref="AC147:AC210" si="4">(AB147/G147)</f>
        <v>0.13333333333333333</v>
      </c>
      <c r="AD147" s="33"/>
      <c r="AE147" s="14">
        <v>36</v>
      </c>
      <c r="AF147" s="30">
        <f t="shared" ref="AF147:AF210" si="5">AE147/G147</f>
        <v>0.8</v>
      </c>
      <c r="AG147" s="19">
        <v>46760.5</v>
      </c>
      <c r="AH147" s="19">
        <v>47126</v>
      </c>
      <c r="AI147" s="19">
        <v>35263</v>
      </c>
      <c r="AJ147" s="19">
        <v>67838</v>
      </c>
      <c r="AK147" s="17">
        <v>15.25</v>
      </c>
      <c r="AL147" s="17">
        <v>12.027777777777779</v>
      </c>
      <c r="AM147" s="17">
        <v>42.722222222222221</v>
      </c>
    </row>
    <row r="148" spans="1:39" s="2" customFormat="1" x14ac:dyDescent="0.2">
      <c r="A148" s="14" t="s">
        <v>83</v>
      </c>
      <c r="B148" s="14" t="s">
        <v>5</v>
      </c>
      <c r="C148" s="14" t="s">
        <v>339</v>
      </c>
      <c r="D148" s="15" t="s">
        <v>340</v>
      </c>
      <c r="E148" s="16">
        <v>634.5</v>
      </c>
      <c r="F148" s="33"/>
      <c r="G148" s="18">
        <v>48</v>
      </c>
      <c r="H148" s="14">
        <v>3</v>
      </c>
      <c r="I148" s="14">
        <v>2</v>
      </c>
      <c r="J148" s="14">
        <v>7</v>
      </c>
      <c r="K148" s="14">
        <v>4</v>
      </c>
      <c r="L148" s="33"/>
      <c r="M148" s="19">
        <v>49942.583333333336</v>
      </c>
      <c r="N148" s="38"/>
      <c r="O148" s="19">
        <v>51013.5</v>
      </c>
      <c r="P148" s="19">
        <v>33696</v>
      </c>
      <c r="Q148" s="19">
        <v>88931</v>
      </c>
      <c r="R148" s="33"/>
      <c r="S148" s="14">
        <v>3</v>
      </c>
      <c r="T148" s="19">
        <v>33696</v>
      </c>
      <c r="U148" s="19">
        <v>33696</v>
      </c>
      <c r="V148" s="33"/>
      <c r="W148" s="17">
        <v>13.729166666666666</v>
      </c>
      <c r="X148" s="17">
        <v>8.8333333333333339</v>
      </c>
      <c r="Y148" s="33"/>
      <c r="Z148" s="17">
        <v>39.416666666666664</v>
      </c>
      <c r="AA148" s="33"/>
      <c r="AB148" s="14">
        <v>13</v>
      </c>
      <c r="AC148" s="30">
        <f t="shared" si="4"/>
        <v>0.27083333333333331</v>
      </c>
      <c r="AD148" s="33"/>
      <c r="AE148" s="14">
        <v>45</v>
      </c>
      <c r="AF148" s="30">
        <f t="shared" si="5"/>
        <v>0.9375</v>
      </c>
      <c r="AG148" s="19">
        <v>48699.911111111112</v>
      </c>
      <c r="AH148" s="19">
        <v>49473.26666666667</v>
      </c>
      <c r="AI148" s="19">
        <v>33696</v>
      </c>
      <c r="AJ148" s="19">
        <v>65596</v>
      </c>
      <c r="AK148" s="17">
        <v>12.955555555555556</v>
      </c>
      <c r="AL148" s="17">
        <v>8.0444444444444443</v>
      </c>
      <c r="AM148" s="17">
        <v>38.822222222222223</v>
      </c>
    </row>
    <row r="149" spans="1:39" s="2" customFormat="1" x14ac:dyDescent="0.2">
      <c r="A149" s="14" t="s">
        <v>8</v>
      </c>
      <c r="B149" s="14" t="s">
        <v>9</v>
      </c>
      <c r="C149" s="14" t="s">
        <v>341</v>
      </c>
      <c r="D149" s="15" t="s">
        <v>342</v>
      </c>
      <c r="E149" s="16">
        <v>454</v>
      </c>
      <c r="F149" s="33"/>
      <c r="G149" s="18">
        <v>44</v>
      </c>
      <c r="H149" s="14">
        <v>3</v>
      </c>
      <c r="I149" s="14">
        <v>0</v>
      </c>
      <c r="J149" s="14">
        <v>6</v>
      </c>
      <c r="K149" s="14">
        <v>2</v>
      </c>
      <c r="L149" s="33"/>
      <c r="M149" s="19">
        <v>45643.704545454544</v>
      </c>
      <c r="N149" s="38"/>
      <c r="O149" s="19">
        <v>47350.25</v>
      </c>
      <c r="P149" s="19">
        <v>35478</v>
      </c>
      <c r="Q149" s="19">
        <v>61449</v>
      </c>
      <c r="R149" s="33"/>
      <c r="S149" s="14">
        <v>1</v>
      </c>
      <c r="T149" s="19">
        <v>34797</v>
      </c>
      <c r="U149" s="19">
        <v>36351</v>
      </c>
      <c r="V149" s="33"/>
      <c r="W149" s="17">
        <v>15.477272727272727</v>
      </c>
      <c r="X149" s="17">
        <v>11.227272727272727</v>
      </c>
      <c r="Y149" s="33"/>
      <c r="Z149" s="17">
        <v>43.954545454545453</v>
      </c>
      <c r="AA149" s="33"/>
      <c r="AB149" s="14">
        <v>5</v>
      </c>
      <c r="AC149" s="30">
        <f t="shared" si="4"/>
        <v>0.11363636363636363</v>
      </c>
      <c r="AD149" s="33"/>
      <c r="AE149" s="14">
        <v>36</v>
      </c>
      <c r="AF149" s="30">
        <f t="shared" si="5"/>
        <v>0.81818181818181823</v>
      </c>
      <c r="AG149" s="19">
        <v>44562.444444444445</v>
      </c>
      <c r="AH149" s="19">
        <v>45916.555555555555</v>
      </c>
      <c r="AI149" s="19">
        <v>35478</v>
      </c>
      <c r="AJ149" s="19">
        <v>57951</v>
      </c>
      <c r="AK149" s="17">
        <v>13.472222222222221</v>
      </c>
      <c r="AL149" s="17">
        <v>8.5833333333333339</v>
      </c>
      <c r="AM149" s="17">
        <v>42.75</v>
      </c>
    </row>
    <row r="150" spans="1:39" s="2" customFormat="1" x14ac:dyDescent="0.2">
      <c r="A150" s="14" t="s">
        <v>158</v>
      </c>
      <c r="B150" s="14" t="s">
        <v>36</v>
      </c>
      <c r="C150" s="14" t="s">
        <v>343</v>
      </c>
      <c r="D150" s="15" t="s">
        <v>344</v>
      </c>
      <c r="E150" s="16">
        <v>587.5</v>
      </c>
      <c r="F150" s="33"/>
      <c r="G150" s="18">
        <v>42</v>
      </c>
      <c r="H150" s="14">
        <v>3</v>
      </c>
      <c r="I150" s="14">
        <v>0</v>
      </c>
      <c r="J150" s="14">
        <v>16</v>
      </c>
      <c r="K150" s="14">
        <v>0</v>
      </c>
      <c r="L150" s="33"/>
      <c r="M150" s="19">
        <v>50836.857142857145</v>
      </c>
      <c r="N150" s="38"/>
      <c r="O150" s="19">
        <v>52475.095238095237</v>
      </c>
      <c r="P150" s="19">
        <v>33937</v>
      </c>
      <c r="Q150" s="19">
        <v>64984</v>
      </c>
      <c r="R150" s="33"/>
      <c r="S150" s="14">
        <v>2</v>
      </c>
      <c r="T150" s="19">
        <v>33937</v>
      </c>
      <c r="U150" s="19">
        <v>35365</v>
      </c>
      <c r="V150" s="33"/>
      <c r="W150" s="17">
        <v>15.285714285714286</v>
      </c>
      <c r="X150" s="17">
        <v>12.404761904761905</v>
      </c>
      <c r="Y150" s="33"/>
      <c r="Z150" s="17">
        <v>42.952380952380949</v>
      </c>
      <c r="AA150" s="33"/>
      <c r="AB150" s="14">
        <v>9</v>
      </c>
      <c r="AC150" s="30">
        <f t="shared" si="4"/>
        <v>0.21428571428571427</v>
      </c>
      <c r="AD150" s="33"/>
      <c r="AE150" s="14">
        <v>33</v>
      </c>
      <c r="AF150" s="30">
        <f t="shared" si="5"/>
        <v>0.7857142857142857</v>
      </c>
      <c r="AG150" s="19">
        <v>51640.848484848488</v>
      </c>
      <c r="AH150" s="19">
        <v>52525.42424242424</v>
      </c>
      <c r="AI150" s="19">
        <v>33937</v>
      </c>
      <c r="AJ150" s="19">
        <v>61098</v>
      </c>
      <c r="AK150" s="17">
        <v>16.151515151515152</v>
      </c>
      <c r="AL150" s="17">
        <v>12.878787878787879</v>
      </c>
      <c r="AM150" s="17">
        <v>44.545454545454547</v>
      </c>
    </row>
    <row r="151" spans="1:39" s="2" customFormat="1" x14ac:dyDescent="0.2">
      <c r="A151" s="14" t="s">
        <v>285</v>
      </c>
      <c r="B151" s="14" t="s">
        <v>27</v>
      </c>
      <c r="C151" s="14" t="s">
        <v>345</v>
      </c>
      <c r="D151" s="15" t="s">
        <v>346</v>
      </c>
      <c r="E151" s="16">
        <v>349.7</v>
      </c>
      <c r="F151" s="33"/>
      <c r="G151" s="18">
        <v>28</v>
      </c>
      <c r="H151" s="14">
        <v>3</v>
      </c>
      <c r="I151" s="14">
        <v>0</v>
      </c>
      <c r="J151" s="14">
        <v>1</v>
      </c>
      <c r="K151" s="14">
        <v>0</v>
      </c>
      <c r="L151" s="33"/>
      <c r="M151" s="19">
        <v>44220.285714285717</v>
      </c>
      <c r="N151" s="38"/>
      <c r="O151" s="19">
        <v>46233.928571428572</v>
      </c>
      <c r="P151" s="19">
        <v>31168</v>
      </c>
      <c r="Q151" s="19">
        <v>58600</v>
      </c>
      <c r="R151" s="33"/>
      <c r="S151" s="14">
        <v>0</v>
      </c>
      <c r="T151" s="19">
        <v>0</v>
      </c>
      <c r="U151" s="19">
        <v>0</v>
      </c>
      <c r="V151" s="33"/>
      <c r="W151" s="17">
        <v>13.107142857142858</v>
      </c>
      <c r="X151" s="17">
        <v>10.285714285714286</v>
      </c>
      <c r="Y151" s="33"/>
      <c r="Z151" s="17">
        <v>42.607142857142854</v>
      </c>
      <c r="AA151" s="33"/>
      <c r="AB151" s="14">
        <v>2</v>
      </c>
      <c r="AC151" s="30">
        <f t="shared" si="4"/>
        <v>7.1428571428571425E-2</v>
      </c>
      <c r="AD151" s="33"/>
      <c r="AE151" s="14">
        <v>25</v>
      </c>
      <c r="AF151" s="30">
        <f t="shared" si="5"/>
        <v>0.8928571428571429</v>
      </c>
      <c r="AG151" s="19">
        <v>44502.720000000001</v>
      </c>
      <c r="AH151" s="19">
        <v>45748.2</v>
      </c>
      <c r="AI151" s="19">
        <v>31168</v>
      </c>
      <c r="AJ151" s="19">
        <v>58600</v>
      </c>
      <c r="AK151" s="17">
        <v>13.72</v>
      </c>
      <c r="AL151" s="17">
        <v>10.88</v>
      </c>
      <c r="AM151" s="17">
        <v>43.68</v>
      </c>
    </row>
    <row r="152" spans="1:39" s="2" customFormat="1" x14ac:dyDescent="0.2">
      <c r="A152" s="14" t="s">
        <v>298</v>
      </c>
      <c r="B152" s="14" t="s">
        <v>64</v>
      </c>
      <c r="C152" s="14" t="s">
        <v>347</v>
      </c>
      <c r="D152" s="15" t="s">
        <v>348</v>
      </c>
      <c r="E152" s="16">
        <v>246.2</v>
      </c>
      <c r="F152" s="33"/>
      <c r="G152" s="18">
        <v>14</v>
      </c>
      <c r="H152" s="14">
        <v>2</v>
      </c>
      <c r="I152" s="14">
        <v>0</v>
      </c>
      <c r="J152" s="14">
        <v>5</v>
      </c>
      <c r="K152" s="14">
        <v>3</v>
      </c>
      <c r="L152" s="33"/>
      <c r="M152" s="19">
        <v>44420.285714285717</v>
      </c>
      <c r="N152" s="38"/>
      <c r="O152" s="19">
        <v>44732.785714285717</v>
      </c>
      <c r="P152" s="19">
        <v>29266</v>
      </c>
      <c r="Q152" s="19">
        <v>52211</v>
      </c>
      <c r="R152" s="33"/>
      <c r="S152" s="14">
        <v>1</v>
      </c>
      <c r="T152" s="19">
        <v>29266</v>
      </c>
      <c r="U152" s="19">
        <v>29266</v>
      </c>
      <c r="V152" s="33"/>
      <c r="W152" s="17">
        <v>17.857142857142858</v>
      </c>
      <c r="X152" s="17">
        <v>15.428571428571429</v>
      </c>
      <c r="Y152" s="33"/>
      <c r="Z152" s="17">
        <v>43.857142857142854</v>
      </c>
      <c r="AA152" s="33"/>
      <c r="AB152" s="14">
        <v>5</v>
      </c>
      <c r="AC152" s="30">
        <f t="shared" si="4"/>
        <v>0.35714285714285715</v>
      </c>
      <c r="AD152" s="33"/>
      <c r="AE152" s="14">
        <v>13</v>
      </c>
      <c r="AF152" s="30">
        <f t="shared" si="5"/>
        <v>0.9285714285714286</v>
      </c>
      <c r="AG152" s="19">
        <v>44157.538461538461</v>
      </c>
      <c r="AH152" s="19">
        <v>44157.538461538461</v>
      </c>
      <c r="AI152" s="19">
        <v>29266</v>
      </c>
      <c r="AJ152" s="19">
        <v>51590</v>
      </c>
      <c r="AK152" s="17">
        <v>17.692307692307693</v>
      </c>
      <c r="AL152" s="17">
        <v>15.076923076923077</v>
      </c>
      <c r="AM152" s="17">
        <v>43.769230769230766</v>
      </c>
    </row>
    <row r="153" spans="1:39" s="2" customFormat="1" x14ac:dyDescent="0.2">
      <c r="A153" s="14" t="s">
        <v>130</v>
      </c>
      <c r="B153" s="14" t="s">
        <v>5</v>
      </c>
      <c r="C153" s="14" t="s">
        <v>349</v>
      </c>
      <c r="D153" s="15" t="s">
        <v>350</v>
      </c>
      <c r="E153" s="16">
        <v>1210.2</v>
      </c>
      <c r="F153" s="33"/>
      <c r="G153" s="18">
        <v>95</v>
      </c>
      <c r="H153" s="14">
        <v>8</v>
      </c>
      <c r="I153" s="14">
        <v>1</v>
      </c>
      <c r="J153" s="14">
        <v>4</v>
      </c>
      <c r="K153" s="14">
        <v>2</v>
      </c>
      <c r="L153" s="33"/>
      <c r="M153" s="19">
        <v>50720.284210526319</v>
      </c>
      <c r="N153" s="38"/>
      <c r="O153" s="19">
        <v>53877.557894736841</v>
      </c>
      <c r="P153" s="19">
        <v>35438</v>
      </c>
      <c r="Q153" s="19">
        <v>84989</v>
      </c>
      <c r="R153" s="33"/>
      <c r="S153" s="14">
        <v>5</v>
      </c>
      <c r="T153" s="19">
        <v>35438</v>
      </c>
      <c r="U153" s="19">
        <v>35733.199999999997</v>
      </c>
      <c r="V153" s="33"/>
      <c r="W153" s="17">
        <v>13.115789473684211</v>
      </c>
      <c r="X153" s="17">
        <v>10.48421052631579</v>
      </c>
      <c r="Y153" s="33"/>
      <c r="Z153" s="17">
        <v>39.242105263157896</v>
      </c>
      <c r="AA153" s="33"/>
      <c r="AB153" s="14">
        <v>6</v>
      </c>
      <c r="AC153" s="30">
        <f t="shared" si="4"/>
        <v>6.3157894736842107E-2</v>
      </c>
      <c r="AD153" s="33"/>
      <c r="AE153" s="14">
        <v>52</v>
      </c>
      <c r="AF153" s="30">
        <f t="shared" si="5"/>
        <v>0.54736842105263162</v>
      </c>
      <c r="AG153" s="19">
        <v>48360.384615384617</v>
      </c>
      <c r="AH153" s="19">
        <v>49276.153846153844</v>
      </c>
      <c r="AI153" s="19">
        <v>35438</v>
      </c>
      <c r="AJ153" s="19">
        <v>63351</v>
      </c>
      <c r="AK153" s="17">
        <v>11.596153846153847</v>
      </c>
      <c r="AL153" s="17">
        <v>9.0384615384615383</v>
      </c>
      <c r="AM153" s="17">
        <v>37.78846153846154</v>
      </c>
    </row>
    <row r="154" spans="1:39" s="2" customFormat="1" x14ac:dyDescent="0.2">
      <c r="A154" s="14" t="s">
        <v>292</v>
      </c>
      <c r="B154" s="14" t="s">
        <v>64</v>
      </c>
      <c r="C154" s="14" t="s">
        <v>351</v>
      </c>
      <c r="D154" s="15" t="s">
        <v>352</v>
      </c>
      <c r="E154" s="16">
        <v>1411.9</v>
      </c>
      <c r="F154" s="33"/>
      <c r="G154" s="18">
        <v>105</v>
      </c>
      <c r="H154" s="14">
        <v>4</v>
      </c>
      <c r="I154" s="14">
        <v>0</v>
      </c>
      <c r="J154" s="14">
        <v>3</v>
      </c>
      <c r="K154" s="14">
        <v>3</v>
      </c>
      <c r="L154" s="33"/>
      <c r="M154" s="19">
        <v>62240.81904761905</v>
      </c>
      <c r="N154" s="38"/>
      <c r="O154" s="19">
        <v>65758.209523809521</v>
      </c>
      <c r="P154" s="19">
        <v>41147</v>
      </c>
      <c r="Q154" s="19">
        <v>85787</v>
      </c>
      <c r="R154" s="33"/>
      <c r="S154" s="14">
        <v>1</v>
      </c>
      <c r="T154" s="19">
        <v>41147</v>
      </c>
      <c r="U154" s="19">
        <v>41147</v>
      </c>
      <c r="V154" s="33"/>
      <c r="W154" s="17">
        <v>16.990476190476191</v>
      </c>
      <c r="X154" s="17">
        <v>10.828571428571429</v>
      </c>
      <c r="Y154" s="33"/>
      <c r="Z154" s="17">
        <v>43.304761904761904</v>
      </c>
      <c r="AA154" s="33"/>
      <c r="AB154" s="14">
        <v>36</v>
      </c>
      <c r="AC154" s="30">
        <f t="shared" si="4"/>
        <v>0.34285714285714286</v>
      </c>
      <c r="AD154" s="33"/>
      <c r="AE154" s="14">
        <v>89</v>
      </c>
      <c r="AF154" s="30">
        <f t="shared" si="5"/>
        <v>0.84761904761904761</v>
      </c>
      <c r="AG154" s="19">
        <v>62209.966292134828</v>
      </c>
      <c r="AH154" s="19">
        <v>64736.898876404492</v>
      </c>
      <c r="AI154" s="19">
        <v>41147</v>
      </c>
      <c r="AJ154" s="19">
        <v>82267</v>
      </c>
      <c r="AK154" s="17">
        <v>16.44943820224719</v>
      </c>
      <c r="AL154" s="17">
        <v>10.191011235955056</v>
      </c>
      <c r="AM154" s="17">
        <v>43.056179775280896</v>
      </c>
    </row>
    <row r="155" spans="1:39" s="2" customFormat="1" x14ac:dyDescent="0.2">
      <c r="A155" s="14" t="s">
        <v>353</v>
      </c>
      <c r="B155" s="14" t="s">
        <v>23</v>
      </c>
      <c r="C155" s="14" t="s">
        <v>354</v>
      </c>
      <c r="D155" s="15" t="s">
        <v>355</v>
      </c>
      <c r="E155" s="16">
        <v>364</v>
      </c>
      <c r="F155" s="33"/>
      <c r="G155" s="18">
        <v>23</v>
      </c>
      <c r="H155" s="14">
        <v>4</v>
      </c>
      <c r="I155" s="14">
        <v>0</v>
      </c>
      <c r="J155" s="14">
        <v>8</v>
      </c>
      <c r="K155" s="14">
        <v>5</v>
      </c>
      <c r="L155" s="33"/>
      <c r="M155" s="19">
        <v>42026.391304347824</v>
      </c>
      <c r="N155" s="38"/>
      <c r="O155" s="19">
        <v>47196.391304347824</v>
      </c>
      <c r="P155" s="19">
        <v>32506</v>
      </c>
      <c r="Q155" s="19">
        <v>71500</v>
      </c>
      <c r="R155" s="33"/>
      <c r="S155" s="14">
        <v>1</v>
      </c>
      <c r="T155" s="19">
        <v>32506</v>
      </c>
      <c r="U155" s="19">
        <v>32506</v>
      </c>
      <c r="V155" s="33"/>
      <c r="W155" s="17">
        <v>12.652173913043478</v>
      </c>
      <c r="X155" s="17">
        <v>8.304347826086957</v>
      </c>
      <c r="Y155" s="33"/>
      <c r="Z155" s="17">
        <v>45.565217391304351</v>
      </c>
      <c r="AA155" s="33"/>
      <c r="AB155" s="14">
        <v>0</v>
      </c>
      <c r="AC155" s="30">
        <f t="shared" si="4"/>
        <v>0</v>
      </c>
      <c r="AD155" s="33"/>
      <c r="AE155" s="14">
        <v>19</v>
      </c>
      <c r="AF155" s="30">
        <f t="shared" si="5"/>
        <v>0.82608695652173914</v>
      </c>
      <c r="AG155" s="19">
        <v>39833.473684210527</v>
      </c>
      <c r="AH155" s="19">
        <v>44950.947368421053</v>
      </c>
      <c r="AI155" s="19">
        <v>32506</v>
      </c>
      <c r="AJ155" s="19">
        <v>59911</v>
      </c>
      <c r="AK155" s="17">
        <v>11.421052631578947</v>
      </c>
      <c r="AL155" s="17">
        <v>6.2105263157894735</v>
      </c>
      <c r="AM155" s="17">
        <v>44.631578947368418</v>
      </c>
    </row>
    <row r="156" spans="1:39" s="2" customFormat="1" x14ac:dyDescent="0.2">
      <c r="A156" s="14" t="s">
        <v>356</v>
      </c>
      <c r="B156" s="14" t="s">
        <v>19</v>
      </c>
      <c r="C156" s="14" t="s">
        <v>357</v>
      </c>
      <c r="D156" s="15" t="s">
        <v>358</v>
      </c>
      <c r="E156" s="16">
        <v>329.4</v>
      </c>
      <c r="F156" s="33"/>
      <c r="G156" s="18">
        <v>28</v>
      </c>
      <c r="H156" s="14">
        <v>4</v>
      </c>
      <c r="I156" s="14">
        <v>0</v>
      </c>
      <c r="J156" s="14">
        <v>1</v>
      </c>
      <c r="K156" s="14">
        <v>0</v>
      </c>
      <c r="L156" s="33"/>
      <c r="M156" s="19">
        <v>40708.142857142855</v>
      </c>
      <c r="N156" s="38"/>
      <c r="O156" s="19">
        <v>43167.821428571428</v>
      </c>
      <c r="P156" s="19">
        <v>31139</v>
      </c>
      <c r="Q156" s="19">
        <v>66270</v>
      </c>
      <c r="R156" s="33"/>
      <c r="S156" s="14">
        <v>3</v>
      </c>
      <c r="T156" s="19">
        <v>31139</v>
      </c>
      <c r="U156" s="19">
        <v>31139</v>
      </c>
      <c r="V156" s="33"/>
      <c r="W156" s="17">
        <v>10.607142857142858</v>
      </c>
      <c r="X156" s="17">
        <v>9.25</v>
      </c>
      <c r="Y156" s="33"/>
      <c r="Z156" s="17">
        <v>35.5</v>
      </c>
      <c r="AA156" s="33"/>
      <c r="AB156" s="14">
        <v>4</v>
      </c>
      <c r="AC156" s="30">
        <f t="shared" si="4"/>
        <v>0.14285714285714285</v>
      </c>
      <c r="AD156" s="33"/>
      <c r="AE156" s="14">
        <v>16</v>
      </c>
      <c r="AF156" s="30">
        <f t="shared" si="5"/>
        <v>0.5714285714285714</v>
      </c>
      <c r="AG156" s="19">
        <v>39452.0625</v>
      </c>
      <c r="AH156" s="19">
        <v>40486.6875</v>
      </c>
      <c r="AI156" s="19">
        <v>31139</v>
      </c>
      <c r="AJ156" s="19">
        <v>60592</v>
      </c>
      <c r="AK156" s="17">
        <v>10.375</v>
      </c>
      <c r="AL156" s="17">
        <v>8.25</v>
      </c>
      <c r="AM156" s="17">
        <v>34.8125</v>
      </c>
    </row>
    <row r="157" spans="1:39" s="2" customFormat="1" x14ac:dyDescent="0.2">
      <c r="A157" s="14" t="s">
        <v>359</v>
      </c>
      <c r="B157" s="14" t="s">
        <v>16</v>
      </c>
      <c r="C157" s="14" t="s">
        <v>360</v>
      </c>
      <c r="D157" s="15" t="s">
        <v>361</v>
      </c>
      <c r="E157" s="16">
        <v>634.5</v>
      </c>
      <c r="F157" s="33"/>
      <c r="G157" s="18">
        <v>53</v>
      </c>
      <c r="H157" s="14">
        <v>4</v>
      </c>
      <c r="I157" s="14">
        <v>0</v>
      </c>
      <c r="J157" s="14">
        <v>0</v>
      </c>
      <c r="K157" s="14">
        <v>0</v>
      </c>
      <c r="L157" s="33"/>
      <c r="M157" s="19">
        <v>53041.056603773584</v>
      </c>
      <c r="N157" s="38"/>
      <c r="O157" s="19">
        <v>55956.509433962266</v>
      </c>
      <c r="P157" s="19">
        <v>35887</v>
      </c>
      <c r="Q157" s="19">
        <v>79831</v>
      </c>
      <c r="R157" s="33"/>
      <c r="S157" s="14">
        <v>1</v>
      </c>
      <c r="T157" s="19">
        <v>37074</v>
      </c>
      <c r="U157" s="19">
        <v>37267</v>
      </c>
      <c r="V157" s="33"/>
      <c r="W157" s="17">
        <v>18.509433962264151</v>
      </c>
      <c r="X157" s="17">
        <v>14.79245283018868</v>
      </c>
      <c r="Y157" s="33"/>
      <c r="Z157" s="17">
        <v>45.132075471698116</v>
      </c>
      <c r="AA157" s="33"/>
      <c r="AB157" s="14">
        <v>4</v>
      </c>
      <c r="AC157" s="30">
        <f t="shared" si="4"/>
        <v>7.5471698113207544E-2</v>
      </c>
      <c r="AD157" s="33"/>
      <c r="AE157" s="14">
        <v>39</v>
      </c>
      <c r="AF157" s="30">
        <f t="shared" si="5"/>
        <v>0.73584905660377353</v>
      </c>
      <c r="AG157" s="19">
        <v>52364.871794871797</v>
      </c>
      <c r="AH157" s="19">
        <v>53832.358974358976</v>
      </c>
      <c r="AI157" s="19">
        <v>35887</v>
      </c>
      <c r="AJ157" s="19">
        <v>68224</v>
      </c>
      <c r="AK157" s="17">
        <v>18.051282051282051</v>
      </c>
      <c r="AL157" s="17">
        <v>14.589743589743589</v>
      </c>
      <c r="AM157" s="17">
        <v>45.051282051282051</v>
      </c>
    </row>
    <row r="158" spans="1:39" s="2" customFormat="1" x14ac:dyDescent="0.2">
      <c r="A158" s="14" t="s">
        <v>362</v>
      </c>
      <c r="B158" s="14" t="s">
        <v>27</v>
      </c>
      <c r="C158" s="14" t="s">
        <v>363</v>
      </c>
      <c r="D158" s="15" t="s">
        <v>364</v>
      </c>
      <c r="E158" s="16">
        <v>616.9</v>
      </c>
      <c r="F158" s="33"/>
      <c r="G158" s="18">
        <v>54</v>
      </c>
      <c r="H158" s="14">
        <v>2</v>
      </c>
      <c r="I158" s="14">
        <v>0</v>
      </c>
      <c r="J158" s="14">
        <v>1</v>
      </c>
      <c r="K158" s="14">
        <v>1</v>
      </c>
      <c r="L158" s="33"/>
      <c r="M158" s="19">
        <v>49857.722222222219</v>
      </c>
      <c r="N158" s="38"/>
      <c r="O158" s="19">
        <v>51288.796296296299</v>
      </c>
      <c r="P158" s="19">
        <v>33367</v>
      </c>
      <c r="Q158" s="19">
        <v>67289</v>
      </c>
      <c r="R158" s="33"/>
      <c r="S158" s="14">
        <v>3</v>
      </c>
      <c r="T158" s="19">
        <v>44267.666666666664</v>
      </c>
      <c r="U158" s="19">
        <v>44919.666666666664</v>
      </c>
      <c r="V158" s="33"/>
      <c r="W158" s="17">
        <v>12.537037037037036</v>
      </c>
      <c r="X158" s="17">
        <v>8.7777777777777786</v>
      </c>
      <c r="Y158" s="33"/>
      <c r="Z158" s="17">
        <v>43.24074074074074</v>
      </c>
      <c r="AA158" s="33"/>
      <c r="AB158" s="14">
        <v>21</v>
      </c>
      <c r="AC158" s="30">
        <f t="shared" si="4"/>
        <v>0.3888888888888889</v>
      </c>
      <c r="AD158" s="33"/>
      <c r="AE158" s="14">
        <v>44</v>
      </c>
      <c r="AF158" s="30">
        <f t="shared" si="5"/>
        <v>0.81481481481481477</v>
      </c>
      <c r="AG158" s="19">
        <v>49083.75</v>
      </c>
      <c r="AH158" s="19">
        <v>49674.522727272728</v>
      </c>
      <c r="AI158" s="19">
        <v>33367</v>
      </c>
      <c r="AJ158" s="19">
        <v>61420</v>
      </c>
      <c r="AK158" s="17">
        <v>12.704545454545455</v>
      </c>
      <c r="AL158" s="17">
        <v>9.1818181818181817</v>
      </c>
      <c r="AM158" s="17">
        <v>43.56818181818182</v>
      </c>
    </row>
    <row r="159" spans="1:39" s="2" customFormat="1" x14ac:dyDescent="0.2">
      <c r="A159" s="14" t="s">
        <v>15</v>
      </c>
      <c r="B159" s="14" t="s">
        <v>16</v>
      </c>
      <c r="C159" s="14" t="s">
        <v>365</v>
      </c>
      <c r="D159" s="15" t="s">
        <v>366</v>
      </c>
      <c r="E159" s="16">
        <v>524</v>
      </c>
      <c r="F159" s="33"/>
      <c r="G159" s="18">
        <v>50</v>
      </c>
      <c r="H159" s="14">
        <v>3</v>
      </c>
      <c r="I159" s="14">
        <v>0</v>
      </c>
      <c r="J159" s="14">
        <v>0</v>
      </c>
      <c r="K159" s="14">
        <v>0</v>
      </c>
      <c r="L159" s="33"/>
      <c r="M159" s="19">
        <v>52332.3</v>
      </c>
      <c r="N159" s="38"/>
      <c r="O159" s="19">
        <v>55688.06</v>
      </c>
      <c r="P159" s="19">
        <v>38540</v>
      </c>
      <c r="Q159" s="19">
        <v>72352</v>
      </c>
      <c r="R159" s="33"/>
      <c r="S159" s="14">
        <v>2</v>
      </c>
      <c r="T159" s="19">
        <v>38187</v>
      </c>
      <c r="U159" s="19">
        <v>39254.5</v>
      </c>
      <c r="V159" s="33"/>
      <c r="W159" s="17">
        <v>12.8</v>
      </c>
      <c r="X159" s="17">
        <v>10.1</v>
      </c>
      <c r="Y159" s="33"/>
      <c r="Z159" s="17">
        <v>39.299999999999997</v>
      </c>
      <c r="AA159" s="33"/>
      <c r="AB159" s="14">
        <v>16</v>
      </c>
      <c r="AC159" s="30">
        <f t="shared" si="4"/>
        <v>0.32</v>
      </c>
      <c r="AD159" s="33"/>
      <c r="AE159" s="14">
        <v>31</v>
      </c>
      <c r="AF159" s="30">
        <f t="shared" si="5"/>
        <v>0.62</v>
      </c>
      <c r="AG159" s="19">
        <v>50966.290322580644</v>
      </c>
      <c r="AH159" s="19">
        <v>52404.193548387098</v>
      </c>
      <c r="AI159" s="19">
        <v>38540</v>
      </c>
      <c r="AJ159" s="19">
        <v>66809</v>
      </c>
      <c r="AK159" s="17">
        <v>12.064516129032258</v>
      </c>
      <c r="AL159" s="17">
        <v>9.4193548387096779</v>
      </c>
      <c r="AM159" s="17">
        <v>39.064516129032256</v>
      </c>
    </row>
    <row r="160" spans="1:39" s="2" customFormat="1" x14ac:dyDescent="0.2">
      <c r="A160" s="14" t="s">
        <v>367</v>
      </c>
      <c r="B160" s="14" t="s">
        <v>36</v>
      </c>
      <c r="C160" s="14" t="s">
        <v>368</v>
      </c>
      <c r="D160" s="15" t="s">
        <v>369</v>
      </c>
      <c r="E160" s="16">
        <v>1197.5</v>
      </c>
      <c r="F160" s="33"/>
      <c r="G160" s="18">
        <v>80</v>
      </c>
      <c r="H160" s="14">
        <v>2</v>
      </c>
      <c r="I160" s="14">
        <v>3</v>
      </c>
      <c r="J160" s="14">
        <v>1</v>
      </c>
      <c r="K160" s="14">
        <v>0</v>
      </c>
      <c r="L160" s="33"/>
      <c r="M160" s="19">
        <v>53971.287499999999</v>
      </c>
      <c r="N160" s="38"/>
      <c r="O160" s="19">
        <v>56544.800000000003</v>
      </c>
      <c r="P160" s="19">
        <v>34175</v>
      </c>
      <c r="Q160" s="19">
        <v>80853</v>
      </c>
      <c r="R160" s="33"/>
      <c r="S160" s="14">
        <v>0</v>
      </c>
      <c r="T160" s="19">
        <v>0</v>
      </c>
      <c r="U160" s="19">
        <v>0</v>
      </c>
      <c r="V160" s="33"/>
      <c r="W160" s="17">
        <v>17.262499999999999</v>
      </c>
      <c r="X160" s="17">
        <v>13.237500000000001</v>
      </c>
      <c r="Y160" s="33"/>
      <c r="Z160" s="17">
        <v>42.987499999999997</v>
      </c>
      <c r="AA160" s="33"/>
      <c r="AB160" s="14">
        <v>22</v>
      </c>
      <c r="AC160" s="30">
        <f t="shared" si="4"/>
        <v>0.27500000000000002</v>
      </c>
      <c r="AD160" s="33"/>
      <c r="AE160" s="14">
        <v>64</v>
      </c>
      <c r="AF160" s="30">
        <f t="shared" si="5"/>
        <v>0.8</v>
      </c>
      <c r="AG160" s="19">
        <v>52985.265625</v>
      </c>
      <c r="AH160" s="19">
        <v>54052.046875</v>
      </c>
      <c r="AI160" s="19">
        <v>34175</v>
      </c>
      <c r="AJ160" s="19">
        <v>73938</v>
      </c>
      <c r="AK160" s="17">
        <v>16.828125</v>
      </c>
      <c r="AL160" s="17">
        <v>12.6875</v>
      </c>
      <c r="AM160" s="17">
        <v>43.265625</v>
      </c>
    </row>
    <row r="161" spans="1:39" s="2" customFormat="1" x14ac:dyDescent="0.2">
      <c r="A161" s="14" t="s">
        <v>4</v>
      </c>
      <c r="B161" s="14" t="s">
        <v>5</v>
      </c>
      <c r="C161" s="14" t="s">
        <v>370</v>
      </c>
      <c r="D161" s="15" t="s">
        <v>371</v>
      </c>
      <c r="E161" s="16">
        <v>447.2</v>
      </c>
      <c r="F161" s="33"/>
      <c r="G161" s="18">
        <v>32</v>
      </c>
      <c r="H161" s="14">
        <v>1</v>
      </c>
      <c r="I161" s="14">
        <v>0</v>
      </c>
      <c r="J161" s="14">
        <v>2</v>
      </c>
      <c r="K161" s="14">
        <v>2</v>
      </c>
      <c r="L161" s="33"/>
      <c r="M161" s="19">
        <v>46775.03125</v>
      </c>
      <c r="N161" s="38"/>
      <c r="O161" s="19">
        <v>49500.3125</v>
      </c>
      <c r="P161" s="19">
        <v>40032</v>
      </c>
      <c r="Q161" s="19">
        <v>69369</v>
      </c>
      <c r="R161" s="33"/>
      <c r="S161" s="14">
        <v>1</v>
      </c>
      <c r="T161" s="19">
        <v>33440</v>
      </c>
      <c r="U161" s="19">
        <v>40061</v>
      </c>
      <c r="V161" s="33"/>
      <c r="W161" s="17">
        <v>13</v>
      </c>
      <c r="X161" s="17">
        <v>7.0625</v>
      </c>
      <c r="Y161" s="33"/>
      <c r="Z161" s="17">
        <v>39.9375</v>
      </c>
      <c r="AA161" s="33"/>
      <c r="AB161" s="14">
        <v>12</v>
      </c>
      <c r="AC161" s="30">
        <f t="shared" si="4"/>
        <v>0.375</v>
      </c>
      <c r="AD161" s="33"/>
      <c r="AE161" s="14">
        <v>27</v>
      </c>
      <c r="AF161" s="30">
        <f t="shared" si="5"/>
        <v>0.84375</v>
      </c>
      <c r="AG161" s="19">
        <v>47659.370370370372</v>
      </c>
      <c r="AH161" s="19">
        <v>49416.629629629628</v>
      </c>
      <c r="AI161" s="19">
        <v>40032</v>
      </c>
      <c r="AJ161" s="19">
        <v>57211</v>
      </c>
      <c r="AK161" s="17">
        <v>14.333333333333334</v>
      </c>
      <c r="AL161" s="17">
        <v>7.5925925925925926</v>
      </c>
      <c r="AM161" s="17">
        <v>41.407407407407405</v>
      </c>
    </row>
    <row r="162" spans="1:39" s="2" customFormat="1" x14ac:dyDescent="0.2">
      <c r="A162" s="14" t="s">
        <v>5</v>
      </c>
      <c r="B162" s="14" t="s">
        <v>5</v>
      </c>
      <c r="C162" s="14" t="s">
        <v>372</v>
      </c>
      <c r="D162" s="15" t="s">
        <v>373</v>
      </c>
      <c r="E162" s="16">
        <v>679.2</v>
      </c>
      <c r="F162" s="33"/>
      <c r="G162" s="18">
        <v>46</v>
      </c>
      <c r="H162" s="14">
        <v>5</v>
      </c>
      <c r="I162" s="14">
        <v>0</v>
      </c>
      <c r="J162" s="14">
        <v>0</v>
      </c>
      <c r="K162" s="14">
        <v>0</v>
      </c>
      <c r="L162" s="33"/>
      <c r="M162" s="19">
        <v>56706.086956521736</v>
      </c>
      <c r="N162" s="38"/>
      <c r="O162" s="19">
        <v>59351.934782608696</v>
      </c>
      <c r="P162" s="19">
        <v>36322</v>
      </c>
      <c r="Q162" s="19">
        <v>80528</v>
      </c>
      <c r="R162" s="33"/>
      <c r="S162" s="14">
        <v>1</v>
      </c>
      <c r="T162" s="19">
        <v>36322</v>
      </c>
      <c r="U162" s="19">
        <v>36322</v>
      </c>
      <c r="V162" s="33"/>
      <c r="W162" s="17">
        <v>18.739130434782609</v>
      </c>
      <c r="X162" s="17">
        <v>13.956521739130435</v>
      </c>
      <c r="Y162" s="33"/>
      <c r="Z162" s="17">
        <v>44.630434782608695</v>
      </c>
      <c r="AA162" s="33"/>
      <c r="AB162" s="14">
        <v>16</v>
      </c>
      <c r="AC162" s="30">
        <f t="shared" si="4"/>
        <v>0.34782608695652173</v>
      </c>
      <c r="AD162" s="33"/>
      <c r="AE162" s="14">
        <v>29</v>
      </c>
      <c r="AF162" s="30">
        <f t="shared" si="5"/>
        <v>0.63043478260869568</v>
      </c>
      <c r="AG162" s="19">
        <v>57359.758620689652</v>
      </c>
      <c r="AH162" s="19">
        <v>59465.65517241379</v>
      </c>
      <c r="AI162" s="19">
        <v>36322</v>
      </c>
      <c r="AJ162" s="19">
        <v>80528</v>
      </c>
      <c r="AK162" s="17">
        <v>19.724137931034484</v>
      </c>
      <c r="AL162" s="17">
        <v>14.379310344827585</v>
      </c>
      <c r="AM162" s="17">
        <v>45.896551724137929</v>
      </c>
    </row>
    <row r="163" spans="1:39" s="2" customFormat="1" x14ac:dyDescent="0.2">
      <c r="A163" s="14" t="s">
        <v>318</v>
      </c>
      <c r="B163" s="14" t="s">
        <v>19</v>
      </c>
      <c r="C163" s="14" t="s">
        <v>374</v>
      </c>
      <c r="D163" s="15" t="s">
        <v>375</v>
      </c>
      <c r="E163" s="16">
        <v>1209.9000000000001</v>
      </c>
      <c r="F163" s="33"/>
      <c r="G163" s="18">
        <v>94</v>
      </c>
      <c r="H163" s="14">
        <v>3</v>
      </c>
      <c r="I163" s="14">
        <v>0</v>
      </c>
      <c r="J163" s="14">
        <v>1</v>
      </c>
      <c r="K163" s="14">
        <v>1</v>
      </c>
      <c r="L163" s="33"/>
      <c r="M163" s="19">
        <v>55603.276595744683</v>
      </c>
      <c r="N163" s="38"/>
      <c r="O163" s="19">
        <v>58784.851063829788</v>
      </c>
      <c r="P163" s="19">
        <v>34387</v>
      </c>
      <c r="Q163" s="19">
        <v>83600</v>
      </c>
      <c r="R163" s="33"/>
      <c r="S163" s="14">
        <v>0</v>
      </c>
      <c r="T163" s="19">
        <v>0</v>
      </c>
      <c r="U163" s="19">
        <v>0</v>
      </c>
      <c r="V163" s="33"/>
      <c r="W163" s="17">
        <v>17.521276595744681</v>
      </c>
      <c r="X163" s="17">
        <v>12.191489361702128</v>
      </c>
      <c r="Y163" s="33"/>
      <c r="Z163" s="17">
        <v>43.202127659574465</v>
      </c>
      <c r="AA163" s="33"/>
      <c r="AB163" s="14">
        <v>40</v>
      </c>
      <c r="AC163" s="30">
        <f t="shared" si="4"/>
        <v>0.42553191489361702</v>
      </c>
      <c r="AD163" s="33"/>
      <c r="AE163" s="14">
        <v>63</v>
      </c>
      <c r="AF163" s="30">
        <f t="shared" si="5"/>
        <v>0.67021276595744683</v>
      </c>
      <c r="AG163" s="19">
        <v>55228.539682539682</v>
      </c>
      <c r="AH163" s="19">
        <v>56283.507936507936</v>
      </c>
      <c r="AI163" s="19">
        <v>34387</v>
      </c>
      <c r="AJ163" s="19">
        <v>69826</v>
      </c>
      <c r="AK163" s="17">
        <v>18.49206349206349</v>
      </c>
      <c r="AL163" s="17">
        <v>12.698412698412698</v>
      </c>
      <c r="AM163" s="17">
        <v>44.952380952380949</v>
      </c>
    </row>
    <row r="164" spans="1:39" s="2" customFormat="1" x14ac:dyDescent="0.2">
      <c r="A164" s="14" t="s">
        <v>27</v>
      </c>
      <c r="B164" s="14" t="s">
        <v>5</v>
      </c>
      <c r="C164" s="14" t="s">
        <v>376</v>
      </c>
      <c r="D164" s="15" t="s">
        <v>377</v>
      </c>
      <c r="E164" s="16">
        <v>1430.5</v>
      </c>
      <c r="F164" s="33"/>
      <c r="G164" s="18">
        <v>101</v>
      </c>
      <c r="H164" s="14">
        <v>2</v>
      </c>
      <c r="I164" s="14">
        <v>0</v>
      </c>
      <c r="J164" s="14">
        <v>0</v>
      </c>
      <c r="K164" s="14">
        <v>0</v>
      </c>
      <c r="L164" s="33"/>
      <c r="M164" s="19">
        <v>54043.960396039605</v>
      </c>
      <c r="N164" s="38"/>
      <c r="O164" s="19">
        <v>55211.851485148516</v>
      </c>
      <c r="P164" s="19">
        <v>37400</v>
      </c>
      <c r="Q164" s="19">
        <v>75423</v>
      </c>
      <c r="R164" s="33"/>
      <c r="S164" s="14">
        <v>2</v>
      </c>
      <c r="T164" s="19">
        <v>38025.5</v>
      </c>
      <c r="U164" s="19">
        <v>38025.5</v>
      </c>
      <c r="V164" s="33"/>
      <c r="W164" s="17">
        <v>14.207920792079207</v>
      </c>
      <c r="X164" s="17">
        <v>11.683168316831683</v>
      </c>
      <c r="Y164" s="33"/>
      <c r="Z164" s="17">
        <v>41.475247524752476</v>
      </c>
      <c r="AA164" s="33"/>
      <c r="AB164" s="14">
        <v>19</v>
      </c>
      <c r="AC164" s="30">
        <f t="shared" si="4"/>
        <v>0.18811881188118812</v>
      </c>
      <c r="AD164" s="33"/>
      <c r="AE164" s="14">
        <v>86</v>
      </c>
      <c r="AF164" s="30">
        <f t="shared" si="5"/>
        <v>0.85148514851485146</v>
      </c>
      <c r="AG164" s="19">
        <v>54030.430232558138</v>
      </c>
      <c r="AH164" s="19">
        <v>54617.244186046511</v>
      </c>
      <c r="AI164" s="19">
        <v>37400</v>
      </c>
      <c r="AJ164" s="19">
        <v>69148</v>
      </c>
      <c r="AK164" s="17">
        <v>13.883720930232558</v>
      </c>
      <c r="AL164" s="17">
        <v>11.534883720930232</v>
      </c>
      <c r="AM164" s="17">
        <v>41.697674418604649</v>
      </c>
    </row>
    <row r="165" spans="1:39" s="2" customFormat="1" x14ac:dyDescent="0.2">
      <c r="A165" s="14" t="s">
        <v>140</v>
      </c>
      <c r="B165" s="14" t="s">
        <v>9</v>
      </c>
      <c r="C165" s="14" t="s">
        <v>378</v>
      </c>
      <c r="D165" s="15" t="s">
        <v>379</v>
      </c>
      <c r="E165" s="16">
        <v>3471.5</v>
      </c>
      <c r="F165" s="33"/>
      <c r="G165" s="18">
        <v>224</v>
      </c>
      <c r="H165" s="14">
        <v>4</v>
      </c>
      <c r="I165" s="14">
        <v>1</v>
      </c>
      <c r="J165" s="14">
        <v>0</v>
      </c>
      <c r="K165" s="14">
        <v>0</v>
      </c>
      <c r="L165" s="33"/>
      <c r="M165" s="19">
        <v>62270.754464285717</v>
      </c>
      <c r="N165" s="38"/>
      <c r="O165" s="19">
        <v>63921.683035714283</v>
      </c>
      <c r="P165" s="19">
        <v>37654</v>
      </c>
      <c r="Q165" s="19">
        <v>91762</v>
      </c>
      <c r="R165" s="33"/>
      <c r="S165" s="14">
        <v>15</v>
      </c>
      <c r="T165" s="19">
        <v>45725.26666666667</v>
      </c>
      <c r="U165" s="19">
        <v>46024.666666666664</v>
      </c>
      <c r="V165" s="33"/>
      <c r="W165" s="17">
        <v>13.602678571428571</v>
      </c>
      <c r="X165" s="17">
        <v>9.8392857142857135</v>
      </c>
      <c r="Y165" s="33"/>
      <c r="Z165" s="17">
        <v>40.022321428571431</v>
      </c>
      <c r="AA165" s="33"/>
      <c r="AB165" s="14">
        <v>75</v>
      </c>
      <c r="AC165" s="30">
        <f t="shared" si="4"/>
        <v>0.33482142857142855</v>
      </c>
      <c r="AD165" s="33"/>
      <c r="AE165" s="14">
        <v>145</v>
      </c>
      <c r="AF165" s="30">
        <f t="shared" si="5"/>
        <v>0.6473214285714286</v>
      </c>
      <c r="AG165" s="19">
        <v>60868.64827586207</v>
      </c>
      <c r="AH165" s="19">
        <v>61434.255172413796</v>
      </c>
      <c r="AI165" s="19">
        <v>37654</v>
      </c>
      <c r="AJ165" s="19">
        <v>81941</v>
      </c>
      <c r="AK165" s="17">
        <v>12.551724137931034</v>
      </c>
      <c r="AL165" s="17">
        <v>8.9448275862068964</v>
      </c>
      <c r="AM165" s="17">
        <v>39.344827586206897</v>
      </c>
    </row>
    <row r="166" spans="1:39" s="2" customFormat="1" x14ac:dyDescent="0.2">
      <c r="A166" s="14" t="s">
        <v>260</v>
      </c>
      <c r="B166" s="14" t="s">
        <v>9</v>
      </c>
      <c r="C166" s="14" t="s">
        <v>380</v>
      </c>
      <c r="D166" s="15" t="s">
        <v>381</v>
      </c>
      <c r="E166" s="16">
        <v>868.6</v>
      </c>
      <c r="F166" s="33"/>
      <c r="G166" s="18">
        <v>64</v>
      </c>
      <c r="H166" s="14">
        <v>2</v>
      </c>
      <c r="I166" s="14">
        <v>0</v>
      </c>
      <c r="J166" s="14">
        <v>0</v>
      </c>
      <c r="K166" s="14">
        <v>0</v>
      </c>
      <c r="L166" s="33"/>
      <c r="M166" s="19">
        <v>48350.890625</v>
      </c>
      <c r="N166" s="38"/>
      <c r="O166" s="19">
        <v>49795.96875</v>
      </c>
      <c r="P166" s="19">
        <v>38549</v>
      </c>
      <c r="Q166" s="19">
        <v>75692</v>
      </c>
      <c r="R166" s="33"/>
      <c r="S166" s="14">
        <v>3</v>
      </c>
      <c r="T166" s="19">
        <v>38549</v>
      </c>
      <c r="U166" s="19">
        <v>39852</v>
      </c>
      <c r="V166" s="33"/>
      <c r="W166" s="17">
        <v>14.046875</v>
      </c>
      <c r="X166" s="17">
        <v>11.796875</v>
      </c>
      <c r="Y166" s="33"/>
      <c r="Z166" s="17">
        <v>42.78125</v>
      </c>
      <c r="AA166" s="33"/>
      <c r="AB166" s="14">
        <v>7</v>
      </c>
      <c r="AC166" s="30">
        <f t="shared" si="4"/>
        <v>0.109375</v>
      </c>
      <c r="AD166" s="33"/>
      <c r="AE166" s="14">
        <v>52</v>
      </c>
      <c r="AF166" s="30">
        <f t="shared" si="5"/>
        <v>0.8125</v>
      </c>
      <c r="AG166" s="19">
        <v>48499.75</v>
      </c>
      <c r="AH166" s="19">
        <v>49264.365384615383</v>
      </c>
      <c r="AI166" s="19">
        <v>38549</v>
      </c>
      <c r="AJ166" s="19">
        <v>75692</v>
      </c>
      <c r="AK166" s="17">
        <v>14.615384615384615</v>
      </c>
      <c r="AL166" s="17">
        <v>12</v>
      </c>
      <c r="AM166" s="17">
        <v>43.230769230769234</v>
      </c>
    </row>
    <row r="167" spans="1:39" s="2" customFormat="1" x14ac:dyDescent="0.2">
      <c r="A167" s="14" t="s">
        <v>194</v>
      </c>
      <c r="B167" s="14" t="s">
        <v>27</v>
      </c>
      <c r="C167" s="14" t="s">
        <v>382</v>
      </c>
      <c r="D167" s="15" t="s">
        <v>383</v>
      </c>
      <c r="E167" s="16">
        <v>13671.2</v>
      </c>
      <c r="F167" s="33"/>
      <c r="G167" s="18">
        <v>831</v>
      </c>
      <c r="H167" s="14">
        <v>53</v>
      </c>
      <c r="I167" s="14">
        <v>3</v>
      </c>
      <c r="J167" s="14">
        <v>0</v>
      </c>
      <c r="K167" s="14">
        <v>0</v>
      </c>
      <c r="L167" s="33"/>
      <c r="M167" s="19">
        <v>67512.04091456077</v>
      </c>
      <c r="N167" s="38"/>
      <c r="O167" s="19">
        <v>69172.731648616129</v>
      </c>
      <c r="P167" s="19">
        <v>37318</v>
      </c>
      <c r="Q167" s="19">
        <v>97159</v>
      </c>
      <c r="R167" s="33"/>
      <c r="S167" s="14">
        <v>28</v>
      </c>
      <c r="T167" s="19">
        <v>45784.142857142855</v>
      </c>
      <c r="U167" s="19">
        <v>46872.535714285717</v>
      </c>
      <c r="V167" s="33"/>
      <c r="W167" s="17">
        <v>12.889290012033694</v>
      </c>
      <c r="X167" s="17">
        <v>9.8724428399518658</v>
      </c>
      <c r="Y167" s="33"/>
      <c r="Z167" s="17">
        <v>41.048134777376653</v>
      </c>
      <c r="AA167" s="33"/>
      <c r="AB167" s="14">
        <v>447</v>
      </c>
      <c r="AC167" s="30">
        <f t="shared" si="4"/>
        <v>0.53790613718411551</v>
      </c>
      <c r="AD167" s="33"/>
      <c r="AE167" s="14">
        <v>528</v>
      </c>
      <c r="AF167" s="30">
        <f t="shared" si="5"/>
        <v>0.63537906137184119</v>
      </c>
      <c r="AG167" s="19">
        <v>66706.293560606064</v>
      </c>
      <c r="AH167" s="19">
        <v>67252.981060606064</v>
      </c>
      <c r="AI167" s="19">
        <v>37318</v>
      </c>
      <c r="AJ167" s="19">
        <v>91576</v>
      </c>
      <c r="AK167" s="17">
        <v>12.592803030303031</v>
      </c>
      <c r="AL167" s="17">
        <v>9.3162878787878789</v>
      </c>
      <c r="AM167" s="17">
        <v>41.649621212121211</v>
      </c>
    </row>
    <row r="168" spans="1:39" s="2" customFormat="1" x14ac:dyDescent="0.2">
      <c r="A168" s="14" t="s">
        <v>4</v>
      </c>
      <c r="B168" s="14" t="s">
        <v>5</v>
      </c>
      <c r="C168" s="14" t="s">
        <v>384</v>
      </c>
      <c r="D168" s="15" t="s">
        <v>385</v>
      </c>
      <c r="E168" s="16">
        <v>1086.8</v>
      </c>
      <c r="F168" s="33"/>
      <c r="G168" s="18">
        <v>83</v>
      </c>
      <c r="H168" s="14">
        <v>11</v>
      </c>
      <c r="I168" s="14">
        <v>0</v>
      </c>
      <c r="J168" s="14">
        <v>5</v>
      </c>
      <c r="K168" s="14">
        <v>4</v>
      </c>
      <c r="L168" s="33"/>
      <c r="M168" s="19">
        <v>52213.397590361448</v>
      </c>
      <c r="N168" s="38"/>
      <c r="O168" s="19">
        <v>55441.650602409638</v>
      </c>
      <c r="P168" s="19">
        <v>36604</v>
      </c>
      <c r="Q168" s="19">
        <v>82431</v>
      </c>
      <c r="R168" s="33"/>
      <c r="S168" s="14">
        <v>1</v>
      </c>
      <c r="T168" s="19">
        <v>36413</v>
      </c>
      <c r="U168" s="19">
        <v>36604</v>
      </c>
      <c r="V168" s="33"/>
      <c r="W168" s="17">
        <v>12.168674698795181</v>
      </c>
      <c r="X168" s="17">
        <v>8.831325301204819</v>
      </c>
      <c r="Y168" s="33"/>
      <c r="Z168" s="17">
        <v>38.987951807228917</v>
      </c>
      <c r="AA168" s="33"/>
      <c r="AB168" s="14">
        <v>11</v>
      </c>
      <c r="AC168" s="30">
        <f t="shared" si="4"/>
        <v>0.13253012048192772</v>
      </c>
      <c r="AD168" s="33"/>
      <c r="AE168" s="14">
        <v>42</v>
      </c>
      <c r="AF168" s="30">
        <f t="shared" si="5"/>
        <v>0.50602409638554213</v>
      </c>
      <c r="AG168" s="19">
        <v>51103.238095238092</v>
      </c>
      <c r="AH168" s="19">
        <v>52355.119047619046</v>
      </c>
      <c r="AI168" s="19">
        <v>38376</v>
      </c>
      <c r="AJ168" s="19">
        <v>72760</v>
      </c>
      <c r="AK168" s="17">
        <v>11.30952380952381</v>
      </c>
      <c r="AL168" s="17">
        <v>8.5476190476190474</v>
      </c>
      <c r="AM168" s="17">
        <v>40.047619047619051</v>
      </c>
    </row>
    <row r="169" spans="1:39" s="2" customFormat="1" x14ac:dyDescent="0.2">
      <c r="A169" s="14" t="s">
        <v>285</v>
      </c>
      <c r="B169" s="14" t="s">
        <v>27</v>
      </c>
      <c r="C169" s="14" t="s">
        <v>386</v>
      </c>
      <c r="D169" s="15" t="s">
        <v>387</v>
      </c>
      <c r="E169" s="16">
        <v>527.29999999999995</v>
      </c>
      <c r="F169" s="33"/>
      <c r="G169" s="18">
        <v>40</v>
      </c>
      <c r="H169" s="14">
        <v>2</v>
      </c>
      <c r="I169" s="14">
        <v>0</v>
      </c>
      <c r="J169" s="14">
        <v>0</v>
      </c>
      <c r="K169" s="14">
        <v>0</v>
      </c>
      <c r="L169" s="33"/>
      <c r="M169" s="19">
        <v>56731.125</v>
      </c>
      <c r="N169" s="38"/>
      <c r="O169" s="19">
        <v>60024.800000000003</v>
      </c>
      <c r="P169" s="19">
        <v>37239</v>
      </c>
      <c r="Q169" s="19">
        <v>74839</v>
      </c>
      <c r="R169" s="33"/>
      <c r="S169" s="14">
        <v>1</v>
      </c>
      <c r="T169" s="19">
        <v>34389</v>
      </c>
      <c r="U169" s="19">
        <v>37239</v>
      </c>
      <c r="V169" s="33"/>
      <c r="W169" s="17">
        <v>15.925000000000001</v>
      </c>
      <c r="X169" s="17">
        <v>14.5</v>
      </c>
      <c r="Y169" s="33"/>
      <c r="Z169" s="17">
        <v>41.875</v>
      </c>
      <c r="AA169" s="33"/>
      <c r="AB169" s="14">
        <v>13</v>
      </c>
      <c r="AC169" s="30">
        <f t="shared" si="4"/>
        <v>0.32500000000000001</v>
      </c>
      <c r="AD169" s="33"/>
      <c r="AE169" s="14">
        <v>17</v>
      </c>
      <c r="AF169" s="30">
        <f t="shared" si="5"/>
        <v>0.42499999999999999</v>
      </c>
      <c r="AG169" s="19">
        <v>57334.588235294119</v>
      </c>
      <c r="AH169" s="19">
        <v>58187.529411764706</v>
      </c>
      <c r="AI169" s="19">
        <v>39380</v>
      </c>
      <c r="AJ169" s="19">
        <v>69199</v>
      </c>
      <c r="AK169" s="17">
        <v>15.941176470588236</v>
      </c>
      <c r="AL169" s="17">
        <v>14</v>
      </c>
      <c r="AM169" s="17">
        <v>44.294117647058826</v>
      </c>
    </row>
    <row r="170" spans="1:39" s="2" customFormat="1" x14ac:dyDescent="0.2">
      <c r="A170" s="14" t="s">
        <v>61</v>
      </c>
      <c r="B170" s="14" t="s">
        <v>64</v>
      </c>
      <c r="C170" s="14" t="s">
        <v>388</v>
      </c>
      <c r="D170" s="15" t="s">
        <v>389</v>
      </c>
      <c r="E170" s="16">
        <v>685.5</v>
      </c>
      <c r="F170" s="33"/>
      <c r="G170" s="18">
        <v>47</v>
      </c>
      <c r="H170" s="14">
        <v>5</v>
      </c>
      <c r="I170" s="14">
        <v>0</v>
      </c>
      <c r="J170" s="14">
        <v>0</v>
      </c>
      <c r="K170" s="14">
        <v>0</v>
      </c>
      <c r="L170" s="33"/>
      <c r="M170" s="19">
        <v>53567.957446808512</v>
      </c>
      <c r="N170" s="38"/>
      <c r="O170" s="19">
        <v>56437.808510638301</v>
      </c>
      <c r="P170" s="19">
        <v>39131</v>
      </c>
      <c r="Q170" s="19">
        <v>71065</v>
      </c>
      <c r="R170" s="33"/>
      <c r="S170" s="14">
        <v>0</v>
      </c>
      <c r="T170" s="19">
        <v>0</v>
      </c>
      <c r="U170" s="19">
        <v>0</v>
      </c>
      <c r="V170" s="33"/>
      <c r="W170" s="17">
        <v>19.978723404255319</v>
      </c>
      <c r="X170" s="17">
        <v>8.4255319148936163</v>
      </c>
      <c r="Y170" s="33"/>
      <c r="Z170" s="17">
        <v>46.148936170212764</v>
      </c>
      <c r="AA170" s="33"/>
      <c r="AB170" s="14">
        <v>9</v>
      </c>
      <c r="AC170" s="30">
        <f t="shared" si="4"/>
        <v>0.19148936170212766</v>
      </c>
      <c r="AD170" s="33"/>
      <c r="AE170" s="14">
        <v>32</v>
      </c>
      <c r="AF170" s="30">
        <f t="shared" si="5"/>
        <v>0.68085106382978722</v>
      </c>
      <c r="AG170" s="19">
        <v>53839.4375</v>
      </c>
      <c r="AH170" s="19">
        <v>55284.46875</v>
      </c>
      <c r="AI170" s="19">
        <v>39131</v>
      </c>
      <c r="AJ170" s="19">
        <v>71065</v>
      </c>
      <c r="AK170" s="17">
        <v>19.375</v>
      </c>
      <c r="AL170" s="17">
        <v>7.6875</v>
      </c>
      <c r="AM170" s="17">
        <v>46.03125</v>
      </c>
    </row>
    <row r="171" spans="1:39" s="2" customFormat="1" x14ac:dyDescent="0.2">
      <c r="A171" s="14" t="s">
        <v>50</v>
      </c>
      <c r="B171" s="14" t="s">
        <v>5</v>
      </c>
      <c r="C171" s="14" t="s">
        <v>390</v>
      </c>
      <c r="D171" s="15" t="s">
        <v>391</v>
      </c>
      <c r="E171" s="16">
        <v>376.1</v>
      </c>
      <c r="F171" s="33"/>
      <c r="G171" s="18">
        <v>28</v>
      </c>
      <c r="H171" s="14">
        <v>0</v>
      </c>
      <c r="I171" s="14">
        <v>0</v>
      </c>
      <c r="J171" s="14">
        <v>0</v>
      </c>
      <c r="K171" s="14">
        <v>0</v>
      </c>
      <c r="L171" s="33"/>
      <c r="M171" s="19">
        <v>46670.285714285717</v>
      </c>
      <c r="N171" s="38"/>
      <c r="O171" s="19">
        <v>46670.285714285717</v>
      </c>
      <c r="P171" s="19">
        <v>38419</v>
      </c>
      <c r="Q171" s="19">
        <v>69073</v>
      </c>
      <c r="R171" s="33"/>
      <c r="S171" s="14">
        <v>3</v>
      </c>
      <c r="T171" s="19">
        <v>38419</v>
      </c>
      <c r="U171" s="19">
        <v>38419</v>
      </c>
      <c r="V171" s="33"/>
      <c r="W171" s="17">
        <v>10.321428571428571</v>
      </c>
      <c r="X171" s="17">
        <v>7.6071428571428568</v>
      </c>
      <c r="Y171" s="33"/>
      <c r="Z171" s="17">
        <v>38.214285714285715</v>
      </c>
      <c r="AA171" s="33"/>
      <c r="AB171" s="14">
        <v>3</v>
      </c>
      <c r="AC171" s="30">
        <f t="shared" si="4"/>
        <v>0.10714285714285714</v>
      </c>
      <c r="AD171" s="33"/>
      <c r="AE171" s="14">
        <v>23</v>
      </c>
      <c r="AF171" s="30">
        <f t="shared" si="5"/>
        <v>0.8214285714285714</v>
      </c>
      <c r="AG171" s="19">
        <v>45785.521739130432</v>
      </c>
      <c r="AH171" s="19">
        <v>45785.521739130432</v>
      </c>
      <c r="AI171" s="19">
        <v>38419</v>
      </c>
      <c r="AJ171" s="19">
        <v>69073</v>
      </c>
      <c r="AK171" s="17">
        <v>10.739130434782609</v>
      </c>
      <c r="AL171" s="17">
        <v>8</v>
      </c>
      <c r="AM171" s="17">
        <v>39.173913043478258</v>
      </c>
    </row>
    <row r="172" spans="1:39" s="2" customFormat="1" x14ac:dyDescent="0.2">
      <c r="A172" s="14" t="s">
        <v>392</v>
      </c>
      <c r="B172" s="14" t="s">
        <v>19</v>
      </c>
      <c r="C172" s="14" t="s">
        <v>393</v>
      </c>
      <c r="D172" s="15" t="s">
        <v>394</v>
      </c>
      <c r="E172" s="16">
        <v>1298.8</v>
      </c>
      <c r="F172" s="33"/>
      <c r="G172" s="18">
        <v>89</v>
      </c>
      <c r="H172" s="14">
        <v>7</v>
      </c>
      <c r="I172" s="14">
        <v>11</v>
      </c>
      <c r="J172" s="14">
        <v>0</v>
      </c>
      <c r="K172" s="14">
        <v>0</v>
      </c>
      <c r="L172" s="33"/>
      <c r="M172" s="19">
        <v>48882.449438202246</v>
      </c>
      <c r="N172" s="38"/>
      <c r="O172" s="19">
        <v>56517.382022471909</v>
      </c>
      <c r="P172" s="19">
        <v>41035</v>
      </c>
      <c r="Q172" s="19">
        <v>79557</v>
      </c>
      <c r="R172" s="33"/>
      <c r="S172" s="14">
        <v>0</v>
      </c>
      <c r="T172" s="19">
        <v>0</v>
      </c>
      <c r="U172" s="19">
        <v>0</v>
      </c>
      <c r="V172" s="33"/>
      <c r="W172" s="17">
        <v>18.50561797752809</v>
      </c>
      <c r="X172" s="17">
        <v>13.696629213483146</v>
      </c>
      <c r="Y172" s="33"/>
      <c r="Z172" s="17">
        <v>45.662921348314605</v>
      </c>
      <c r="AA172" s="33"/>
      <c r="AB172" s="14">
        <v>21</v>
      </c>
      <c r="AC172" s="30">
        <f t="shared" si="4"/>
        <v>0.23595505617977527</v>
      </c>
      <c r="AD172" s="33"/>
      <c r="AE172" s="14">
        <v>56</v>
      </c>
      <c r="AF172" s="30">
        <f t="shared" si="5"/>
        <v>0.6292134831460674</v>
      </c>
      <c r="AG172" s="19">
        <v>47522.678571428572</v>
      </c>
      <c r="AH172" s="19">
        <v>53115.142857142855</v>
      </c>
      <c r="AI172" s="19">
        <v>41035</v>
      </c>
      <c r="AJ172" s="19">
        <v>66426</v>
      </c>
      <c r="AK172" s="17">
        <v>15.714285714285714</v>
      </c>
      <c r="AL172" s="17">
        <v>12.017857142857142</v>
      </c>
      <c r="AM172" s="17">
        <v>43.928571428571431</v>
      </c>
    </row>
    <row r="173" spans="1:39" s="2" customFormat="1" x14ac:dyDescent="0.2">
      <c r="A173" s="14" t="s">
        <v>27</v>
      </c>
      <c r="B173" s="14" t="s">
        <v>5</v>
      </c>
      <c r="C173" s="14" t="s">
        <v>395</v>
      </c>
      <c r="D173" s="15" t="s">
        <v>396</v>
      </c>
      <c r="E173" s="16">
        <v>884.4</v>
      </c>
      <c r="F173" s="33"/>
      <c r="G173" s="18">
        <v>66</v>
      </c>
      <c r="H173" s="14">
        <v>3</v>
      </c>
      <c r="I173" s="14">
        <v>0</v>
      </c>
      <c r="J173" s="14">
        <v>0</v>
      </c>
      <c r="K173" s="14">
        <v>0</v>
      </c>
      <c r="L173" s="33"/>
      <c r="M173" s="19">
        <v>55543.5</v>
      </c>
      <c r="N173" s="38"/>
      <c r="O173" s="19">
        <v>56751.92424242424</v>
      </c>
      <c r="P173" s="19">
        <v>40669</v>
      </c>
      <c r="Q173" s="19">
        <v>72521</v>
      </c>
      <c r="R173" s="33"/>
      <c r="S173" s="14">
        <v>3</v>
      </c>
      <c r="T173" s="19">
        <v>40669</v>
      </c>
      <c r="U173" s="19">
        <v>40669</v>
      </c>
      <c r="V173" s="33"/>
      <c r="W173" s="17">
        <v>13.439393939393939</v>
      </c>
      <c r="X173" s="17">
        <v>9.0606060606060606</v>
      </c>
      <c r="Y173" s="33"/>
      <c r="Z173" s="17">
        <v>39.166666666666664</v>
      </c>
      <c r="AA173" s="33"/>
      <c r="AB173" s="14">
        <v>14</v>
      </c>
      <c r="AC173" s="30">
        <f t="shared" si="4"/>
        <v>0.21212121212121213</v>
      </c>
      <c r="AD173" s="33"/>
      <c r="AE173" s="14">
        <v>55</v>
      </c>
      <c r="AF173" s="30">
        <f t="shared" si="5"/>
        <v>0.83333333333333337</v>
      </c>
      <c r="AG173" s="19">
        <v>56233.109090909093</v>
      </c>
      <c r="AH173" s="19">
        <v>56774.454545454544</v>
      </c>
      <c r="AI173" s="19">
        <v>40669</v>
      </c>
      <c r="AJ173" s="19">
        <v>72521</v>
      </c>
      <c r="AK173" s="17">
        <v>14.327272727272728</v>
      </c>
      <c r="AL173" s="17">
        <v>9.5636363636363644</v>
      </c>
      <c r="AM173" s="17">
        <v>40.363636363636367</v>
      </c>
    </row>
    <row r="174" spans="1:39" s="2" customFormat="1" x14ac:dyDescent="0.2">
      <c r="A174" s="14" t="s">
        <v>53</v>
      </c>
      <c r="B174" s="14" t="s">
        <v>9</v>
      </c>
      <c r="C174" s="14" t="s">
        <v>397</v>
      </c>
      <c r="D174" s="15" t="s">
        <v>398</v>
      </c>
      <c r="E174" s="16">
        <v>6756.1</v>
      </c>
      <c r="F174" s="33"/>
      <c r="G174" s="18">
        <v>374</v>
      </c>
      <c r="H174" s="14">
        <v>53</v>
      </c>
      <c r="I174" s="14">
        <v>0</v>
      </c>
      <c r="J174" s="14">
        <v>0</v>
      </c>
      <c r="K174" s="14">
        <v>0</v>
      </c>
      <c r="L174" s="33"/>
      <c r="M174" s="19">
        <v>62363.251336898393</v>
      </c>
      <c r="N174" s="38"/>
      <c r="O174" s="19">
        <v>63446.304812834227</v>
      </c>
      <c r="P174" s="19">
        <v>38854</v>
      </c>
      <c r="Q174" s="19">
        <v>95277</v>
      </c>
      <c r="R174" s="33"/>
      <c r="S174" s="14">
        <v>7</v>
      </c>
      <c r="T174" s="19">
        <v>48083.428571428572</v>
      </c>
      <c r="U174" s="19">
        <v>48083.428571428572</v>
      </c>
      <c r="V174" s="33"/>
      <c r="W174" s="17">
        <v>14.48663101604278</v>
      </c>
      <c r="X174" s="17">
        <v>9.7165775401069521</v>
      </c>
      <c r="Y174" s="33"/>
      <c r="Z174" s="17">
        <v>41.085561497326204</v>
      </c>
      <c r="AA174" s="33"/>
      <c r="AB174" s="14">
        <v>206</v>
      </c>
      <c r="AC174" s="30">
        <f t="shared" si="4"/>
        <v>0.55080213903743314</v>
      </c>
      <c r="AD174" s="33"/>
      <c r="AE174" s="14">
        <v>291</v>
      </c>
      <c r="AF174" s="30">
        <f t="shared" si="5"/>
        <v>0.77807486631016043</v>
      </c>
      <c r="AG174" s="19">
        <v>61712.570446735393</v>
      </c>
      <c r="AH174" s="19">
        <v>62262.381443298967</v>
      </c>
      <c r="AI174" s="19">
        <v>38854</v>
      </c>
      <c r="AJ174" s="19">
        <v>95277</v>
      </c>
      <c r="AK174" s="17">
        <v>14.426116838487973</v>
      </c>
      <c r="AL174" s="17">
        <v>9.254295532646049</v>
      </c>
      <c r="AM174" s="17">
        <v>41.529209621993125</v>
      </c>
    </row>
    <row r="175" spans="1:39" s="2" customFormat="1" x14ac:dyDescent="0.2">
      <c r="A175" s="14" t="s">
        <v>155</v>
      </c>
      <c r="B175" s="14" t="s">
        <v>23</v>
      </c>
      <c r="C175" s="14" t="s">
        <v>399</v>
      </c>
      <c r="D175" s="15" t="s">
        <v>400</v>
      </c>
      <c r="E175" s="16">
        <v>1911.5</v>
      </c>
      <c r="F175" s="33"/>
      <c r="G175" s="18">
        <v>131</v>
      </c>
      <c r="H175" s="14">
        <v>4</v>
      </c>
      <c r="I175" s="14">
        <v>0</v>
      </c>
      <c r="J175" s="14">
        <v>5</v>
      </c>
      <c r="K175" s="14">
        <v>1</v>
      </c>
      <c r="L175" s="33"/>
      <c r="M175" s="19">
        <v>60585.931297709925</v>
      </c>
      <c r="N175" s="38"/>
      <c r="O175" s="19">
        <v>61822.427480916027</v>
      </c>
      <c r="P175" s="19">
        <v>39995</v>
      </c>
      <c r="Q175" s="19">
        <v>79007</v>
      </c>
      <c r="R175" s="33"/>
      <c r="S175" s="14">
        <v>0</v>
      </c>
      <c r="T175" s="19">
        <v>0</v>
      </c>
      <c r="U175" s="19">
        <v>0</v>
      </c>
      <c r="V175" s="33"/>
      <c r="W175" s="17">
        <v>16.297709923664122</v>
      </c>
      <c r="X175" s="17">
        <v>12.34351145038168</v>
      </c>
      <c r="Y175" s="33"/>
      <c r="Z175" s="17">
        <v>44.740458015267173</v>
      </c>
      <c r="AA175" s="33"/>
      <c r="AB175" s="14">
        <v>65</v>
      </c>
      <c r="AC175" s="30">
        <f t="shared" si="4"/>
        <v>0.49618320610687022</v>
      </c>
      <c r="AD175" s="33"/>
      <c r="AE175" s="14">
        <v>112</v>
      </c>
      <c r="AF175" s="30">
        <f t="shared" si="5"/>
        <v>0.85496183206106868</v>
      </c>
      <c r="AG175" s="19">
        <v>61800.714285714283</v>
      </c>
      <c r="AH175" s="19">
        <v>62456.25</v>
      </c>
      <c r="AI175" s="19">
        <v>39995</v>
      </c>
      <c r="AJ175" s="19">
        <v>75537</v>
      </c>
      <c r="AK175" s="17">
        <v>17.169642857142858</v>
      </c>
      <c r="AL175" s="17">
        <v>12.946428571428571</v>
      </c>
      <c r="AM175" s="17">
        <v>45.803571428571431</v>
      </c>
    </row>
    <row r="176" spans="1:39" s="2" customFormat="1" x14ac:dyDescent="0.2">
      <c r="A176" s="14" t="s">
        <v>401</v>
      </c>
      <c r="B176" s="14" t="s">
        <v>23</v>
      </c>
      <c r="C176" s="14" t="s">
        <v>402</v>
      </c>
      <c r="D176" s="15" t="s">
        <v>403</v>
      </c>
      <c r="E176" s="16">
        <v>321.89999999999998</v>
      </c>
      <c r="F176" s="33"/>
      <c r="G176" s="18">
        <v>26</v>
      </c>
      <c r="H176" s="14">
        <v>3</v>
      </c>
      <c r="I176" s="14">
        <v>0</v>
      </c>
      <c r="J176" s="14">
        <v>1</v>
      </c>
      <c r="K176" s="14">
        <v>1</v>
      </c>
      <c r="L176" s="33"/>
      <c r="M176" s="19">
        <v>42193.269230769234</v>
      </c>
      <c r="N176" s="38"/>
      <c r="O176" s="19">
        <v>44838</v>
      </c>
      <c r="P176" s="19">
        <v>28000</v>
      </c>
      <c r="Q176" s="19">
        <v>64259</v>
      </c>
      <c r="R176" s="33"/>
      <c r="S176" s="14">
        <v>1</v>
      </c>
      <c r="T176" s="19">
        <v>28000</v>
      </c>
      <c r="U176" s="19">
        <v>28000</v>
      </c>
      <c r="V176" s="33"/>
      <c r="W176" s="17">
        <v>13.76923076923077</v>
      </c>
      <c r="X176" s="17">
        <v>10.807692307692308</v>
      </c>
      <c r="Y176" s="33"/>
      <c r="Z176" s="17">
        <v>42.884615384615387</v>
      </c>
      <c r="AA176" s="33"/>
      <c r="AB176" s="14">
        <v>6</v>
      </c>
      <c r="AC176" s="30">
        <f t="shared" si="4"/>
        <v>0.23076923076923078</v>
      </c>
      <c r="AD176" s="33"/>
      <c r="AE176" s="14">
        <v>21</v>
      </c>
      <c r="AF176" s="30">
        <f t="shared" si="5"/>
        <v>0.80769230769230771</v>
      </c>
      <c r="AG176" s="19">
        <v>40958.333333333336</v>
      </c>
      <c r="AH176" s="19">
        <v>42671.142857142855</v>
      </c>
      <c r="AI176" s="19">
        <v>28000</v>
      </c>
      <c r="AJ176" s="19">
        <v>64259</v>
      </c>
      <c r="AK176" s="17">
        <v>11.904761904761905</v>
      </c>
      <c r="AL176" s="17">
        <v>10.476190476190476</v>
      </c>
      <c r="AM176" s="17">
        <v>41.80952380952381</v>
      </c>
    </row>
    <row r="177" spans="1:39" s="2" customFormat="1" x14ac:dyDescent="0.2">
      <c r="A177" s="14" t="s">
        <v>15</v>
      </c>
      <c r="B177" s="14" t="s">
        <v>16</v>
      </c>
      <c r="C177" s="14" t="s">
        <v>404</v>
      </c>
      <c r="D177" s="15" t="s">
        <v>405</v>
      </c>
      <c r="E177" s="16">
        <v>484.2</v>
      </c>
      <c r="F177" s="33"/>
      <c r="G177" s="18">
        <v>36</v>
      </c>
      <c r="H177" s="14">
        <v>3</v>
      </c>
      <c r="I177" s="14">
        <v>0</v>
      </c>
      <c r="J177" s="14">
        <v>2</v>
      </c>
      <c r="K177" s="14">
        <v>1</v>
      </c>
      <c r="L177" s="33"/>
      <c r="M177" s="19">
        <v>54254.111111111109</v>
      </c>
      <c r="N177" s="38"/>
      <c r="O177" s="19">
        <v>55676.638888888891</v>
      </c>
      <c r="P177" s="19">
        <v>42067</v>
      </c>
      <c r="Q177" s="19">
        <v>83508</v>
      </c>
      <c r="R177" s="33"/>
      <c r="S177" s="14">
        <v>0</v>
      </c>
      <c r="T177" s="19">
        <v>0</v>
      </c>
      <c r="U177" s="19">
        <v>0</v>
      </c>
      <c r="V177" s="33"/>
      <c r="W177" s="17">
        <v>19.083333333333332</v>
      </c>
      <c r="X177" s="17">
        <v>14.916666666666666</v>
      </c>
      <c r="Y177" s="33"/>
      <c r="Z177" s="17">
        <v>45.333333333333336</v>
      </c>
      <c r="AA177" s="33"/>
      <c r="AB177" s="14">
        <v>7</v>
      </c>
      <c r="AC177" s="30">
        <f t="shared" si="4"/>
        <v>0.19444444444444445</v>
      </c>
      <c r="AD177" s="33"/>
      <c r="AE177" s="14">
        <v>22</v>
      </c>
      <c r="AF177" s="30">
        <f t="shared" si="5"/>
        <v>0.61111111111111116</v>
      </c>
      <c r="AG177" s="19">
        <v>53566.545454545456</v>
      </c>
      <c r="AH177" s="19">
        <v>54456.545454545456</v>
      </c>
      <c r="AI177" s="19">
        <v>46405</v>
      </c>
      <c r="AJ177" s="19">
        <v>59182</v>
      </c>
      <c r="AK177" s="17">
        <v>20.772727272727273</v>
      </c>
      <c r="AL177" s="17">
        <v>15.727272727272727</v>
      </c>
      <c r="AM177" s="17">
        <v>46.136363636363633</v>
      </c>
    </row>
    <row r="178" spans="1:39" s="2" customFormat="1" x14ac:dyDescent="0.2">
      <c r="A178" s="14" t="s">
        <v>406</v>
      </c>
      <c r="B178" s="14" t="s">
        <v>9</v>
      </c>
      <c r="C178" s="14" t="s">
        <v>407</v>
      </c>
      <c r="D178" s="15" t="s">
        <v>408</v>
      </c>
      <c r="E178" s="16">
        <v>1776.7</v>
      </c>
      <c r="F178" s="33"/>
      <c r="G178" s="18">
        <v>116</v>
      </c>
      <c r="H178" s="14">
        <v>2</v>
      </c>
      <c r="I178" s="14">
        <v>0</v>
      </c>
      <c r="J178" s="14">
        <v>1</v>
      </c>
      <c r="K178" s="14">
        <v>1</v>
      </c>
      <c r="L178" s="33"/>
      <c r="M178" s="19">
        <v>52150.75</v>
      </c>
      <c r="N178" s="38"/>
      <c r="O178" s="19">
        <v>53292.103448275862</v>
      </c>
      <c r="P178" s="19">
        <v>37689</v>
      </c>
      <c r="Q178" s="19">
        <v>75208</v>
      </c>
      <c r="R178" s="33"/>
      <c r="S178" s="14">
        <v>4</v>
      </c>
      <c r="T178" s="19">
        <v>37689</v>
      </c>
      <c r="U178" s="19">
        <v>38117.5</v>
      </c>
      <c r="V178" s="33"/>
      <c r="W178" s="17">
        <v>13.801724137931034</v>
      </c>
      <c r="X178" s="17">
        <v>11</v>
      </c>
      <c r="Y178" s="33"/>
      <c r="Z178" s="17">
        <v>39.370689655172413</v>
      </c>
      <c r="AA178" s="33"/>
      <c r="AB178" s="14">
        <v>10</v>
      </c>
      <c r="AC178" s="30">
        <f t="shared" si="4"/>
        <v>8.6206896551724144E-2</v>
      </c>
      <c r="AD178" s="33"/>
      <c r="AE178" s="14">
        <v>94</v>
      </c>
      <c r="AF178" s="30">
        <f t="shared" si="5"/>
        <v>0.81034482758620685</v>
      </c>
      <c r="AG178" s="19">
        <v>52936.234042553195</v>
      </c>
      <c r="AH178" s="19">
        <v>53204.319148936171</v>
      </c>
      <c r="AI178" s="19">
        <v>37689</v>
      </c>
      <c r="AJ178" s="19">
        <v>73034</v>
      </c>
      <c r="AK178" s="17">
        <v>14.787234042553191</v>
      </c>
      <c r="AL178" s="17">
        <v>11.872340425531915</v>
      </c>
      <c r="AM178" s="17">
        <v>40.595744680851062</v>
      </c>
    </row>
    <row r="179" spans="1:39" s="2" customFormat="1" x14ac:dyDescent="0.2">
      <c r="A179" s="14" t="s">
        <v>122</v>
      </c>
      <c r="B179" s="14" t="s">
        <v>5</v>
      </c>
      <c r="C179" s="14" t="s">
        <v>409</v>
      </c>
      <c r="D179" s="15" t="s">
        <v>410</v>
      </c>
      <c r="E179" s="16">
        <v>621.70000000000005</v>
      </c>
      <c r="F179" s="33"/>
      <c r="G179" s="18">
        <v>53</v>
      </c>
      <c r="H179" s="14">
        <v>2</v>
      </c>
      <c r="I179" s="14">
        <v>0</v>
      </c>
      <c r="J179" s="14">
        <v>0</v>
      </c>
      <c r="K179" s="14">
        <v>0</v>
      </c>
      <c r="L179" s="33"/>
      <c r="M179" s="19">
        <v>54162.301886792455</v>
      </c>
      <c r="N179" s="38"/>
      <c r="O179" s="19">
        <v>56467.24528301887</v>
      </c>
      <c r="P179" s="19">
        <v>33680</v>
      </c>
      <c r="Q179" s="19">
        <v>79974</v>
      </c>
      <c r="R179" s="33"/>
      <c r="S179" s="14">
        <v>1</v>
      </c>
      <c r="T179" s="19">
        <v>39500</v>
      </c>
      <c r="U179" s="19">
        <v>48200</v>
      </c>
      <c r="V179" s="33"/>
      <c r="W179" s="17">
        <v>14.830188679245284</v>
      </c>
      <c r="X179" s="17">
        <v>12.245283018867925</v>
      </c>
      <c r="Y179" s="33"/>
      <c r="Z179" s="17">
        <v>40.547169811320757</v>
      </c>
      <c r="AA179" s="33"/>
      <c r="AB179" s="14">
        <v>6</v>
      </c>
      <c r="AC179" s="30">
        <f t="shared" si="4"/>
        <v>0.11320754716981132</v>
      </c>
      <c r="AD179" s="33"/>
      <c r="AE179" s="14">
        <v>34</v>
      </c>
      <c r="AF179" s="30">
        <f t="shared" si="5"/>
        <v>0.64150943396226412</v>
      </c>
      <c r="AG179" s="19">
        <v>55504.441176470587</v>
      </c>
      <c r="AH179" s="19">
        <v>56501.76470588235</v>
      </c>
      <c r="AI179" s="19">
        <v>42691</v>
      </c>
      <c r="AJ179" s="19">
        <v>73282</v>
      </c>
      <c r="AK179" s="17">
        <v>15.676470588235293</v>
      </c>
      <c r="AL179" s="17">
        <v>12.676470588235293</v>
      </c>
      <c r="AM179" s="17">
        <v>42.117647058823529</v>
      </c>
    </row>
    <row r="180" spans="1:39" s="2" customFormat="1" x14ac:dyDescent="0.2">
      <c r="A180" s="14" t="s">
        <v>165</v>
      </c>
      <c r="B180" s="14" t="s">
        <v>64</v>
      </c>
      <c r="C180" s="14" t="s">
        <v>411</v>
      </c>
      <c r="D180" s="15" t="s">
        <v>412</v>
      </c>
      <c r="E180" s="16">
        <v>284.7</v>
      </c>
      <c r="F180" s="33"/>
      <c r="G180" s="18">
        <v>33</v>
      </c>
      <c r="H180" s="14">
        <v>1</v>
      </c>
      <c r="I180" s="14">
        <v>0</v>
      </c>
      <c r="J180" s="14">
        <v>0</v>
      </c>
      <c r="K180" s="14">
        <v>0</v>
      </c>
      <c r="L180" s="33"/>
      <c r="M180" s="19">
        <v>44085.666666666664</v>
      </c>
      <c r="N180" s="38"/>
      <c r="O180" s="19">
        <v>45113.454545454544</v>
      </c>
      <c r="P180" s="19">
        <v>35376</v>
      </c>
      <c r="Q180" s="19">
        <v>52315</v>
      </c>
      <c r="R180" s="33"/>
      <c r="S180" s="14">
        <v>0</v>
      </c>
      <c r="T180" s="19">
        <v>0</v>
      </c>
      <c r="U180" s="19">
        <v>0</v>
      </c>
      <c r="V180" s="33"/>
      <c r="W180" s="17">
        <v>15.151515151515152</v>
      </c>
      <c r="X180" s="17">
        <v>12.030303030303031</v>
      </c>
      <c r="Y180" s="33"/>
      <c r="Z180" s="17">
        <v>41.878787878787875</v>
      </c>
      <c r="AA180" s="33"/>
      <c r="AB180" s="14">
        <v>7</v>
      </c>
      <c r="AC180" s="30">
        <f t="shared" si="4"/>
        <v>0.21212121212121213</v>
      </c>
      <c r="AD180" s="33"/>
      <c r="AE180" s="14">
        <v>29</v>
      </c>
      <c r="AF180" s="30">
        <f t="shared" si="5"/>
        <v>0.87878787878787878</v>
      </c>
      <c r="AG180" s="19">
        <v>43984.65517241379</v>
      </c>
      <c r="AH180" s="19">
        <v>44819.172413793101</v>
      </c>
      <c r="AI180" s="19">
        <v>35376</v>
      </c>
      <c r="AJ180" s="19">
        <v>52315</v>
      </c>
      <c r="AK180" s="17">
        <v>15.068965517241379</v>
      </c>
      <c r="AL180" s="17">
        <v>11.517241379310345</v>
      </c>
      <c r="AM180" s="17">
        <v>41.724137931034484</v>
      </c>
    </row>
    <row r="181" spans="1:39" s="2" customFormat="1" x14ac:dyDescent="0.2">
      <c r="A181" s="14" t="s">
        <v>413</v>
      </c>
      <c r="B181" s="14" t="s">
        <v>19</v>
      </c>
      <c r="C181" s="14" t="s">
        <v>414</v>
      </c>
      <c r="D181" s="15" t="s">
        <v>415</v>
      </c>
      <c r="E181" s="16">
        <v>316.2</v>
      </c>
      <c r="F181" s="33"/>
      <c r="G181" s="18">
        <v>18</v>
      </c>
      <c r="H181" s="14">
        <v>5</v>
      </c>
      <c r="I181" s="14">
        <v>0</v>
      </c>
      <c r="J181" s="14">
        <v>1</v>
      </c>
      <c r="K181" s="14">
        <v>1</v>
      </c>
      <c r="L181" s="33"/>
      <c r="M181" s="19">
        <v>45160.5</v>
      </c>
      <c r="N181" s="38"/>
      <c r="O181" s="19">
        <v>46560.833333333336</v>
      </c>
      <c r="P181" s="19">
        <v>34457</v>
      </c>
      <c r="Q181" s="19">
        <v>69369</v>
      </c>
      <c r="R181" s="33"/>
      <c r="S181" s="14">
        <v>0</v>
      </c>
      <c r="T181" s="19">
        <v>0</v>
      </c>
      <c r="U181" s="19">
        <v>0</v>
      </c>
      <c r="V181" s="33"/>
      <c r="W181" s="17">
        <v>13.333333333333334</v>
      </c>
      <c r="X181" s="17">
        <v>9.1111111111111107</v>
      </c>
      <c r="Y181" s="33"/>
      <c r="Z181" s="17">
        <v>41.833333333333336</v>
      </c>
      <c r="AA181" s="33"/>
      <c r="AB181" s="14">
        <v>2</v>
      </c>
      <c r="AC181" s="30">
        <f t="shared" si="4"/>
        <v>0.1111111111111111</v>
      </c>
      <c r="AD181" s="33"/>
      <c r="AE181" s="14">
        <v>14</v>
      </c>
      <c r="AF181" s="30">
        <f t="shared" si="5"/>
        <v>0.77777777777777779</v>
      </c>
      <c r="AG181" s="19">
        <v>45760</v>
      </c>
      <c r="AH181" s="19">
        <v>45907.857142857145</v>
      </c>
      <c r="AI181" s="19">
        <v>34457</v>
      </c>
      <c r="AJ181" s="19">
        <v>58626</v>
      </c>
      <c r="AK181" s="17">
        <v>12.857142857142858</v>
      </c>
      <c r="AL181" s="17">
        <v>9.3571428571428577</v>
      </c>
      <c r="AM181" s="17">
        <v>42.928571428571431</v>
      </c>
    </row>
    <row r="182" spans="1:39" s="2" customFormat="1" x14ac:dyDescent="0.2">
      <c r="A182" s="14" t="s">
        <v>274</v>
      </c>
      <c r="B182" s="14" t="s">
        <v>16</v>
      </c>
      <c r="C182" s="14" t="s">
        <v>416</v>
      </c>
      <c r="D182" s="15" t="s">
        <v>417</v>
      </c>
      <c r="E182" s="16">
        <v>598.29999999999995</v>
      </c>
      <c r="F182" s="33"/>
      <c r="G182" s="18">
        <v>43</v>
      </c>
      <c r="H182" s="14">
        <v>4</v>
      </c>
      <c r="I182" s="14">
        <v>0</v>
      </c>
      <c r="J182" s="14">
        <v>1</v>
      </c>
      <c r="K182" s="14">
        <v>0</v>
      </c>
      <c r="L182" s="33"/>
      <c r="M182" s="19">
        <v>52876.511627906977</v>
      </c>
      <c r="N182" s="38"/>
      <c r="O182" s="19">
        <v>53278.465116279069</v>
      </c>
      <c r="P182" s="19">
        <v>37339</v>
      </c>
      <c r="Q182" s="19">
        <v>62593</v>
      </c>
      <c r="R182" s="33"/>
      <c r="S182" s="14">
        <v>1</v>
      </c>
      <c r="T182" s="19">
        <v>37339</v>
      </c>
      <c r="U182" s="19">
        <v>37339</v>
      </c>
      <c r="V182" s="33"/>
      <c r="W182" s="17">
        <v>19.418604651162791</v>
      </c>
      <c r="X182" s="17">
        <v>15.093023255813954</v>
      </c>
      <c r="Y182" s="33"/>
      <c r="Z182" s="17">
        <v>45.97674418604651</v>
      </c>
      <c r="AA182" s="33"/>
      <c r="AB182" s="14">
        <v>8</v>
      </c>
      <c r="AC182" s="30">
        <f t="shared" si="4"/>
        <v>0.18604651162790697</v>
      </c>
      <c r="AD182" s="33"/>
      <c r="AE182" s="14">
        <v>37</v>
      </c>
      <c r="AF182" s="30">
        <f t="shared" si="5"/>
        <v>0.86046511627906974</v>
      </c>
      <c r="AG182" s="19">
        <v>52822.513513513513</v>
      </c>
      <c r="AH182" s="19">
        <v>53011.486486486487</v>
      </c>
      <c r="AI182" s="19">
        <v>37339</v>
      </c>
      <c r="AJ182" s="19">
        <v>62593</v>
      </c>
      <c r="AK182" s="17">
        <v>19.918918918918919</v>
      </c>
      <c r="AL182" s="17">
        <v>16.081081081081081</v>
      </c>
      <c r="AM182" s="17">
        <v>46.918918918918919</v>
      </c>
    </row>
    <row r="183" spans="1:39" s="2" customFormat="1" x14ac:dyDescent="0.2">
      <c r="A183" s="14" t="s">
        <v>15</v>
      </c>
      <c r="B183" s="14" t="s">
        <v>16</v>
      </c>
      <c r="C183" s="14" t="s">
        <v>418</v>
      </c>
      <c r="D183" s="15" t="s">
        <v>419</v>
      </c>
      <c r="E183" s="16">
        <v>2122.6</v>
      </c>
      <c r="F183" s="33"/>
      <c r="G183" s="18">
        <v>137</v>
      </c>
      <c r="H183" s="14">
        <v>1</v>
      </c>
      <c r="I183" s="14">
        <v>0</v>
      </c>
      <c r="J183" s="14">
        <v>1</v>
      </c>
      <c r="K183" s="14">
        <v>0</v>
      </c>
      <c r="L183" s="33"/>
      <c r="M183" s="19">
        <v>63375.613138686131</v>
      </c>
      <c r="N183" s="38"/>
      <c r="O183" s="19">
        <v>65610.664233576637</v>
      </c>
      <c r="P183" s="19">
        <v>43736</v>
      </c>
      <c r="Q183" s="19">
        <v>89149</v>
      </c>
      <c r="R183" s="33"/>
      <c r="S183" s="14">
        <v>3</v>
      </c>
      <c r="T183" s="19">
        <v>41736</v>
      </c>
      <c r="U183" s="19">
        <v>44449.666666666664</v>
      </c>
      <c r="V183" s="33"/>
      <c r="W183" s="17">
        <v>18.277372262773724</v>
      </c>
      <c r="X183" s="17">
        <v>14.226277372262773</v>
      </c>
      <c r="Y183" s="33"/>
      <c r="Z183" s="17">
        <v>44.919708029197082</v>
      </c>
      <c r="AA183" s="33"/>
      <c r="AB183" s="14">
        <v>63</v>
      </c>
      <c r="AC183" s="30">
        <f t="shared" si="4"/>
        <v>0.45985401459854014</v>
      </c>
      <c r="AD183" s="33"/>
      <c r="AE183" s="14">
        <v>77</v>
      </c>
      <c r="AF183" s="30">
        <f t="shared" si="5"/>
        <v>0.56204379562043794</v>
      </c>
      <c r="AG183" s="19">
        <v>64696.532467532466</v>
      </c>
      <c r="AH183" s="19">
        <v>65461.142857142855</v>
      </c>
      <c r="AI183" s="19">
        <v>47446</v>
      </c>
      <c r="AJ183" s="19">
        <v>89149</v>
      </c>
      <c r="AK183" s="17">
        <v>19.831168831168831</v>
      </c>
      <c r="AL183" s="17">
        <v>15.571428571428571</v>
      </c>
      <c r="AM183" s="17">
        <v>47.142857142857146</v>
      </c>
    </row>
    <row r="184" spans="1:39" s="2" customFormat="1" x14ac:dyDescent="0.2">
      <c r="A184" s="14" t="s">
        <v>86</v>
      </c>
      <c r="B184" s="14" t="s">
        <v>64</v>
      </c>
      <c r="C184" s="14" t="s">
        <v>420</v>
      </c>
      <c r="D184" s="15" t="s">
        <v>421</v>
      </c>
      <c r="E184" s="16">
        <v>473</v>
      </c>
      <c r="F184" s="33"/>
      <c r="G184" s="18">
        <v>44</v>
      </c>
      <c r="H184" s="14">
        <v>2</v>
      </c>
      <c r="I184" s="14">
        <v>0</v>
      </c>
      <c r="J184" s="14">
        <v>4</v>
      </c>
      <c r="K184" s="14">
        <v>3</v>
      </c>
      <c r="L184" s="33"/>
      <c r="M184" s="19">
        <v>47028.954545454544</v>
      </c>
      <c r="N184" s="38"/>
      <c r="O184" s="19">
        <v>48292.590909090912</v>
      </c>
      <c r="P184" s="19">
        <v>36540</v>
      </c>
      <c r="Q184" s="19">
        <v>83042</v>
      </c>
      <c r="R184" s="33"/>
      <c r="S184" s="14">
        <v>1</v>
      </c>
      <c r="T184" s="19">
        <v>36381</v>
      </c>
      <c r="U184" s="19">
        <v>36540</v>
      </c>
      <c r="V184" s="33"/>
      <c r="W184" s="17">
        <v>13.545454545454545</v>
      </c>
      <c r="X184" s="17">
        <v>10.227272727272727</v>
      </c>
      <c r="Y184" s="33"/>
      <c r="Z184" s="17">
        <v>41.43181818181818</v>
      </c>
      <c r="AA184" s="33"/>
      <c r="AB184" s="14">
        <v>6</v>
      </c>
      <c r="AC184" s="30">
        <f t="shared" si="4"/>
        <v>0.13636363636363635</v>
      </c>
      <c r="AD184" s="33"/>
      <c r="AE184" s="14">
        <v>32</v>
      </c>
      <c r="AF184" s="30">
        <f t="shared" si="5"/>
        <v>0.72727272727272729</v>
      </c>
      <c r="AG184" s="19">
        <v>45660.0625</v>
      </c>
      <c r="AH184" s="19">
        <v>46244.25</v>
      </c>
      <c r="AI184" s="19">
        <v>36540</v>
      </c>
      <c r="AJ184" s="19">
        <v>56860</v>
      </c>
      <c r="AK184" s="17">
        <v>13.875</v>
      </c>
      <c r="AL184" s="17">
        <v>10.5625</v>
      </c>
      <c r="AM184" s="17">
        <v>41.84375</v>
      </c>
    </row>
    <row r="185" spans="1:39" s="2" customFormat="1" x14ac:dyDescent="0.2">
      <c r="A185" s="14" t="s">
        <v>72</v>
      </c>
      <c r="B185" s="14" t="s">
        <v>64</v>
      </c>
      <c r="C185" s="14" t="s">
        <v>422</v>
      </c>
      <c r="D185" s="15" t="s">
        <v>423</v>
      </c>
      <c r="E185" s="16">
        <v>2587.3000000000002</v>
      </c>
      <c r="F185" s="33"/>
      <c r="G185" s="18">
        <v>191</v>
      </c>
      <c r="H185" s="14">
        <v>6</v>
      </c>
      <c r="I185" s="14">
        <v>0</v>
      </c>
      <c r="J185" s="14">
        <v>0</v>
      </c>
      <c r="K185" s="14">
        <v>0</v>
      </c>
      <c r="L185" s="33"/>
      <c r="M185" s="19">
        <v>61117.67015706806</v>
      </c>
      <c r="N185" s="38"/>
      <c r="O185" s="19">
        <v>63202.3612565445</v>
      </c>
      <c r="P185" s="19">
        <v>40068</v>
      </c>
      <c r="Q185" s="19">
        <v>89001</v>
      </c>
      <c r="R185" s="33"/>
      <c r="S185" s="14">
        <v>4</v>
      </c>
      <c r="T185" s="19">
        <v>41476.75</v>
      </c>
      <c r="U185" s="19">
        <v>42007.25</v>
      </c>
      <c r="V185" s="33"/>
      <c r="W185" s="17">
        <v>14.403141361256544</v>
      </c>
      <c r="X185" s="17">
        <v>10.130890052356021</v>
      </c>
      <c r="Y185" s="33"/>
      <c r="Z185" s="17">
        <v>41.230366492146594</v>
      </c>
      <c r="AA185" s="33"/>
      <c r="AB185" s="14">
        <v>142</v>
      </c>
      <c r="AC185" s="30">
        <f t="shared" si="4"/>
        <v>0.74345549738219896</v>
      </c>
      <c r="AD185" s="33"/>
      <c r="AE185" s="14">
        <v>109</v>
      </c>
      <c r="AF185" s="30">
        <f t="shared" si="5"/>
        <v>0.5706806282722513</v>
      </c>
      <c r="AG185" s="19">
        <v>59170.394495412846</v>
      </c>
      <c r="AH185" s="19">
        <v>59448.568807339449</v>
      </c>
      <c r="AI185" s="19">
        <v>40068</v>
      </c>
      <c r="AJ185" s="19">
        <v>84671</v>
      </c>
      <c r="AK185" s="17">
        <v>14.027522935779816</v>
      </c>
      <c r="AL185" s="17">
        <v>9.3577981651376145</v>
      </c>
      <c r="AM185" s="17">
        <v>41.513761467889907</v>
      </c>
    </row>
    <row r="186" spans="1:39" s="2" customFormat="1" x14ac:dyDescent="0.2">
      <c r="A186" s="14" t="s">
        <v>97</v>
      </c>
      <c r="B186" s="14" t="s">
        <v>27</v>
      </c>
      <c r="C186" s="14" t="s">
        <v>424</v>
      </c>
      <c r="D186" s="15" t="s">
        <v>425</v>
      </c>
      <c r="E186" s="16">
        <v>824.9</v>
      </c>
      <c r="F186" s="33"/>
      <c r="G186" s="18">
        <v>58</v>
      </c>
      <c r="H186" s="14">
        <v>4</v>
      </c>
      <c r="I186" s="14">
        <v>2</v>
      </c>
      <c r="J186" s="14">
        <v>1</v>
      </c>
      <c r="K186" s="14">
        <v>1</v>
      </c>
      <c r="L186" s="33"/>
      <c r="M186" s="19">
        <v>46453.586206896551</v>
      </c>
      <c r="N186" s="38"/>
      <c r="O186" s="19">
        <v>48976.862068965514</v>
      </c>
      <c r="P186" s="19">
        <v>33500</v>
      </c>
      <c r="Q186" s="19">
        <v>65914</v>
      </c>
      <c r="R186" s="33"/>
      <c r="S186" s="14">
        <v>4</v>
      </c>
      <c r="T186" s="19">
        <v>34785.25</v>
      </c>
      <c r="U186" s="19">
        <v>34785.25</v>
      </c>
      <c r="V186" s="33"/>
      <c r="W186" s="17">
        <v>13.982758620689655</v>
      </c>
      <c r="X186" s="17">
        <v>9.0862068965517242</v>
      </c>
      <c r="Y186" s="33"/>
      <c r="Z186" s="17">
        <v>41.551724137931032</v>
      </c>
      <c r="AA186" s="33"/>
      <c r="AB186" s="14">
        <v>7</v>
      </c>
      <c r="AC186" s="30">
        <f t="shared" si="4"/>
        <v>0.1206896551724138</v>
      </c>
      <c r="AD186" s="33"/>
      <c r="AE186" s="14">
        <v>41</v>
      </c>
      <c r="AF186" s="30">
        <f t="shared" si="5"/>
        <v>0.7068965517241379</v>
      </c>
      <c r="AG186" s="19">
        <v>44800.048780487807</v>
      </c>
      <c r="AH186" s="19">
        <v>45977.048780487807</v>
      </c>
      <c r="AI186" s="19">
        <v>33500</v>
      </c>
      <c r="AJ186" s="19">
        <v>65914</v>
      </c>
      <c r="AK186" s="17">
        <v>12.634146341463415</v>
      </c>
      <c r="AL186" s="17">
        <v>7.5853658536585362</v>
      </c>
      <c r="AM186" s="17">
        <v>40.024390243902438</v>
      </c>
    </row>
    <row r="187" spans="1:39" s="2" customFormat="1" x14ac:dyDescent="0.2">
      <c r="A187" s="14" t="s">
        <v>26</v>
      </c>
      <c r="B187" s="14" t="s">
        <v>27</v>
      </c>
      <c r="C187" s="14" t="s">
        <v>426</v>
      </c>
      <c r="D187" s="15" t="s">
        <v>427</v>
      </c>
      <c r="E187" s="16">
        <v>7197.9</v>
      </c>
      <c r="F187" s="33"/>
      <c r="G187" s="18">
        <v>442</v>
      </c>
      <c r="H187" s="14">
        <v>31</v>
      </c>
      <c r="I187" s="14">
        <v>7</v>
      </c>
      <c r="J187" s="14">
        <v>0</v>
      </c>
      <c r="K187" s="14">
        <v>0</v>
      </c>
      <c r="L187" s="33"/>
      <c r="M187" s="19">
        <v>62504.61990950226</v>
      </c>
      <c r="N187" s="38"/>
      <c r="O187" s="19">
        <v>67873.271493212669</v>
      </c>
      <c r="P187" s="19">
        <v>36399</v>
      </c>
      <c r="Q187" s="19">
        <v>115443</v>
      </c>
      <c r="R187" s="33"/>
      <c r="S187" s="14">
        <v>12</v>
      </c>
      <c r="T187" s="19">
        <v>43464.166666666664</v>
      </c>
      <c r="U187" s="19">
        <v>47889.833333333336</v>
      </c>
      <c r="V187" s="33"/>
      <c r="W187" s="17">
        <v>13.624434389140271</v>
      </c>
      <c r="X187" s="17">
        <v>9.6244343891402711</v>
      </c>
      <c r="Y187" s="33"/>
      <c r="Z187" s="17">
        <v>40.904977375565608</v>
      </c>
      <c r="AA187" s="33"/>
      <c r="AB187" s="14">
        <v>257</v>
      </c>
      <c r="AC187" s="30">
        <f t="shared" si="4"/>
        <v>0.58144796380090502</v>
      </c>
      <c r="AD187" s="33"/>
      <c r="AE187" s="14">
        <v>328</v>
      </c>
      <c r="AF187" s="30">
        <f t="shared" si="5"/>
        <v>0.74208144796380093</v>
      </c>
      <c r="AG187" s="19">
        <v>61112.503048780491</v>
      </c>
      <c r="AH187" s="19">
        <v>66063.167682926825</v>
      </c>
      <c r="AI187" s="19">
        <v>36399</v>
      </c>
      <c r="AJ187" s="19">
        <v>115443</v>
      </c>
      <c r="AK187" s="17">
        <v>12.875</v>
      </c>
      <c r="AL187" s="17">
        <v>8.7347560975609753</v>
      </c>
      <c r="AM187" s="17">
        <v>40.628048780487802</v>
      </c>
    </row>
    <row r="188" spans="1:39" s="2" customFormat="1" x14ac:dyDescent="0.2">
      <c r="A188" s="14" t="s">
        <v>26</v>
      </c>
      <c r="B188" s="14" t="s">
        <v>27</v>
      </c>
      <c r="C188" s="14" t="s">
        <v>428</v>
      </c>
      <c r="D188" s="15" t="s">
        <v>429</v>
      </c>
      <c r="E188" s="16">
        <v>672.3</v>
      </c>
      <c r="F188" s="33"/>
      <c r="G188" s="18">
        <v>45</v>
      </c>
      <c r="H188" s="14">
        <v>3</v>
      </c>
      <c r="I188" s="14">
        <v>0</v>
      </c>
      <c r="J188" s="14">
        <v>2</v>
      </c>
      <c r="K188" s="14">
        <v>1</v>
      </c>
      <c r="L188" s="33"/>
      <c r="M188" s="19">
        <v>47937.222222222219</v>
      </c>
      <c r="N188" s="38"/>
      <c r="O188" s="19">
        <v>49563.577777777777</v>
      </c>
      <c r="P188" s="19">
        <v>34706</v>
      </c>
      <c r="Q188" s="19">
        <v>72629</v>
      </c>
      <c r="R188" s="33"/>
      <c r="S188" s="14">
        <v>0</v>
      </c>
      <c r="T188" s="19">
        <v>0</v>
      </c>
      <c r="U188" s="19">
        <v>0</v>
      </c>
      <c r="V188" s="33"/>
      <c r="W188" s="17">
        <v>11.866666666666667</v>
      </c>
      <c r="X188" s="17">
        <v>8.9333333333333336</v>
      </c>
      <c r="Y188" s="33"/>
      <c r="Z188" s="17">
        <v>39.244444444444447</v>
      </c>
      <c r="AA188" s="33"/>
      <c r="AB188" s="14">
        <v>7</v>
      </c>
      <c r="AC188" s="30">
        <f t="shared" si="4"/>
        <v>0.15555555555555556</v>
      </c>
      <c r="AD188" s="33"/>
      <c r="AE188" s="14">
        <v>42</v>
      </c>
      <c r="AF188" s="30">
        <f t="shared" si="5"/>
        <v>0.93333333333333335</v>
      </c>
      <c r="AG188" s="19">
        <v>47630.761904761908</v>
      </c>
      <c r="AH188" s="19">
        <v>48827.333333333336</v>
      </c>
      <c r="AI188" s="19">
        <v>34706</v>
      </c>
      <c r="AJ188" s="19">
        <v>72629</v>
      </c>
      <c r="AK188" s="17">
        <v>11.595238095238095</v>
      </c>
      <c r="AL188" s="17">
        <v>8.7142857142857135</v>
      </c>
      <c r="AM188" s="17">
        <v>39.095238095238095</v>
      </c>
    </row>
    <row r="189" spans="1:39" s="2" customFormat="1" x14ac:dyDescent="0.2">
      <c r="A189" s="14" t="s">
        <v>253</v>
      </c>
      <c r="B189" s="14" t="s">
        <v>64</v>
      </c>
      <c r="C189" s="14" t="s">
        <v>430</v>
      </c>
      <c r="D189" s="15" t="s">
        <v>431</v>
      </c>
      <c r="E189" s="16">
        <v>555</v>
      </c>
      <c r="F189" s="33"/>
      <c r="G189" s="18">
        <v>51</v>
      </c>
      <c r="H189" s="14">
        <v>2</v>
      </c>
      <c r="I189" s="14">
        <v>0</v>
      </c>
      <c r="J189" s="14">
        <v>2</v>
      </c>
      <c r="K189" s="14">
        <v>1</v>
      </c>
      <c r="L189" s="33"/>
      <c r="M189" s="19">
        <v>51493.941176470587</v>
      </c>
      <c r="N189" s="38"/>
      <c r="O189" s="19">
        <v>53438.549019607846</v>
      </c>
      <c r="P189" s="19">
        <v>33214</v>
      </c>
      <c r="Q189" s="19">
        <v>74798</v>
      </c>
      <c r="R189" s="33"/>
      <c r="S189" s="14">
        <v>2</v>
      </c>
      <c r="T189" s="19">
        <v>33734</v>
      </c>
      <c r="U189" s="19">
        <v>34801.5</v>
      </c>
      <c r="V189" s="33"/>
      <c r="W189" s="17">
        <v>17.372549019607842</v>
      </c>
      <c r="X189" s="17">
        <v>14.392156862745098</v>
      </c>
      <c r="Y189" s="33"/>
      <c r="Z189" s="17">
        <v>45.058823529411768</v>
      </c>
      <c r="AA189" s="33"/>
      <c r="AB189" s="14">
        <v>22</v>
      </c>
      <c r="AC189" s="30">
        <f t="shared" si="4"/>
        <v>0.43137254901960786</v>
      </c>
      <c r="AD189" s="33"/>
      <c r="AE189" s="14">
        <v>40</v>
      </c>
      <c r="AF189" s="30">
        <f t="shared" si="5"/>
        <v>0.78431372549019607</v>
      </c>
      <c r="AG189" s="19">
        <v>50776.025000000001</v>
      </c>
      <c r="AH189" s="19">
        <v>51937.974999999999</v>
      </c>
      <c r="AI189" s="19">
        <v>33214</v>
      </c>
      <c r="AJ189" s="19">
        <v>70567</v>
      </c>
      <c r="AK189" s="17">
        <v>16.475000000000001</v>
      </c>
      <c r="AL189" s="17">
        <v>13.6</v>
      </c>
      <c r="AM189" s="17">
        <v>45.024999999999999</v>
      </c>
    </row>
    <row r="190" spans="1:39" s="2" customFormat="1" x14ac:dyDescent="0.2">
      <c r="A190" s="14" t="s">
        <v>194</v>
      </c>
      <c r="B190" s="14" t="s">
        <v>27</v>
      </c>
      <c r="C190" s="14" t="s">
        <v>432</v>
      </c>
      <c r="D190" s="15" t="s">
        <v>433</v>
      </c>
      <c r="E190" s="16">
        <v>379.4</v>
      </c>
      <c r="F190" s="33"/>
      <c r="G190" s="18">
        <v>37</v>
      </c>
      <c r="H190" s="14">
        <v>1</v>
      </c>
      <c r="I190" s="14">
        <v>0</v>
      </c>
      <c r="J190" s="14">
        <v>1</v>
      </c>
      <c r="K190" s="14">
        <v>0</v>
      </c>
      <c r="L190" s="33"/>
      <c r="M190" s="19">
        <v>41498.729729729726</v>
      </c>
      <c r="N190" s="38"/>
      <c r="O190" s="19">
        <v>43871.54054054054</v>
      </c>
      <c r="P190" s="19">
        <v>33824</v>
      </c>
      <c r="Q190" s="19">
        <v>67167</v>
      </c>
      <c r="R190" s="33"/>
      <c r="S190" s="14">
        <v>2</v>
      </c>
      <c r="T190" s="19">
        <v>35129</v>
      </c>
      <c r="U190" s="19">
        <v>37179</v>
      </c>
      <c r="V190" s="33"/>
      <c r="W190" s="17">
        <v>8.5945945945945947</v>
      </c>
      <c r="X190" s="17">
        <v>6.3513513513513518</v>
      </c>
      <c r="Y190" s="33"/>
      <c r="Z190" s="17">
        <v>33.621621621621621</v>
      </c>
      <c r="AA190" s="33"/>
      <c r="AB190" s="14">
        <v>6</v>
      </c>
      <c r="AC190" s="30">
        <f t="shared" si="4"/>
        <v>0.16216216216216217</v>
      </c>
      <c r="AD190" s="33"/>
      <c r="AE190" s="14">
        <v>31</v>
      </c>
      <c r="AF190" s="30">
        <f t="shared" si="5"/>
        <v>0.83783783783783783</v>
      </c>
      <c r="AG190" s="19">
        <v>41188.032258064515</v>
      </c>
      <c r="AH190" s="19">
        <v>42642.612903225803</v>
      </c>
      <c r="AI190" s="19">
        <v>33824</v>
      </c>
      <c r="AJ190" s="19">
        <v>57728</v>
      </c>
      <c r="AK190" s="17">
        <v>8.32258064516129</v>
      </c>
      <c r="AL190" s="17">
        <v>6.064516129032258</v>
      </c>
      <c r="AM190" s="17">
        <v>33.483870967741936</v>
      </c>
    </row>
    <row r="191" spans="1:39" s="2" customFormat="1" x14ac:dyDescent="0.2">
      <c r="A191" s="14" t="s">
        <v>210</v>
      </c>
      <c r="B191" s="14" t="s">
        <v>50</v>
      </c>
      <c r="C191" s="14" t="s">
        <v>434</v>
      </c>
      <c r="D191" s="15" t="s">
        <v>435</v>
      </c>
      <c r="E191" s="16">
        <v>736.6</v>
      </c>
      <c r="F191" s="33"/>
      <c r="G191" s="18">
        <v>62</v>
      </c>
      <c r="H191" s="14">
        <v>3</v>
      </c>
      <c r="I191" s="14">
        <v>0</v>
      </c>
      <c r="J191" s="14">
        <v>2</v>
      </c>
      <c r="K191" s="14">
        <v>2</v>
      </c>
      <c r="L191" s="33"/>
      <c r="M191" s="19">
        <v>51657.532258064515</v>
      </c>
      <c r="N191" s="38"/>
      <c r="O191" s="19">
        <v>54241.274193548386</v>
      </c>
      <c r="P191" s="19">
        <v>37103</v>
      </c>
      <c r="Q191" s="19">
        <v>76377</v>
      </c>
      <c r="R191" s="33"/>
      <c r="S191" s="14">
        <v>1</v>
      </c>
      <c r="T191" s="19">
        <v>41546</v>
      </c>
      <c r="U191" s="19">
        <v>41546</v>
      </c>
      <c r="V191" s="33"/>
      <c r="W191" s="17">
        <v>14.435483870967742</v>
      </c>
      <c r="X191" s="17">
        <v>11.274193548387096</v>
      </c>
      <c r="Y191" s="33"/>
      <c r="Z191" s="17">
        <v>41.29032258064516</v>
      </c>
      <c r="AA191" s="33"/>
      <c r="AB191" s="14">
        <v>30</v>
      </c>
      <c r="AC191" s="30">
        <f t="shared" si="4"/>
        <v>0.4838709677419355</v>
      </c>
      <c r="AD191" s="33"/>
      <c r="AE191" s="14">
        <v>51</v>
      </c>
      <c r="AF191" s="30">
        <f t="shared" si="5"/>
        <v>0.82258064516129037</v>
      </c>
      <c r="AG191" s="19">
        <v>52830.941176470587</v>
      </c>
      <c r="AH191" s="19">
        <v>54765.882352941175</v>
      </c>
      <c r="AI191" s="19">
        <v>37103</v>
      </c>
      <c r="AJ191" s="19">
        <v>76377</v>
      </c>
      <c r="AK191" s="17">
        <v>15.745098039215685</v>
      </c>
      <c r="AL191" s="17">
        <v>12.294117647058824</v>
      </c>
      <c r="AM191" s="17">
        <v>42.882352941176471</v>
      </c>
    </row>
    <row r="192" spans="1:39" s="2" customFormat="1" x14ac:dyDescent="0.2">
      <c r="A192" s="14" t="s">
        <v>32</v>
      </c>
      <c r="B192" s="14" t="s">
        <v>19</v>
      </c>
      <c r="C192" s="14" t="s">
        <v>436</v>
      </c>
      <c r="D192" s="15" t="s">
        <v>437</v>
      </c>
      <c r="E192" s="16">
        <v>162.1</v>
      </c>
      <c r="F192" s="33"/>
      <c r="G192" s="18">
        <v>11</v>
      </c>
      <c r="H192" s="14">
        <v>0</v>
      </c>
      <c r="I192" s="14">
        <v>0</v>
      </c>
      <c r="J192" s="14">
        <v>2</v>
      </c>
      <c r="K192" s="14">
        <v>0</v>
      </c>
      <c r="L192" s="33"/>
      <c r="M192" s="19">
        <v>37987</v>
      </c>
      <c r="N192" s="38"/>
      <c r="O192" s="19">
        <v>38873.090909090912</v>
      </c>
      <c r="P192" s="19">
        <v>33227</v>
      </c>
      <c r="Q192" s="19">
        <v>46660</v>
      </c>
      <c r="R192" s="33"/>
      <c r="S192" s="14">
        <v>1</v>
      </c>
      <c r="T192" s="19">
        <v>33282</v>
      </c>
      <c r="U192" s="19">
        <v>33282</v>
      </c>
      <c r="V192" s="33"/>
      <c r="W192" s="17">
        <v>12.181818181818182</v>
      </c>
      <c r="X192" s="17">
        <v>5.1818181818181817</v>
      </c>
      <c r="Y192" s="33"/>
      <c r="Z192" s="17">
        <v>40.81818181818182</v>
      </c>
      <c r="AA192" s="33"/>
      <c r="AB192" s="14">
        <v>0</v>
      </c>
      <c r="AC192" s="30">
        <f t="shared" si="4"/>
        <v>0</v>
      </c>
      <c r="AD192" s="33"/>
      <c r="AE192" s="14">
        <v>11</v>
      </c>
      <c r="AF192" s="30">
        <f t="shared" si="5"/>
        <v>1</v>
      </c>
      <c r="AG192" s="19">
        <v>37987</v>
      </c>
      <c r="AH192" s="19">
        <v>38873.090909090912</v>
      </c>
      <c r="AI192" s="19">
        <v>33227</v>
      </c>
      <c r="AJ192" s="19">
        <v>46660</v>
      </c>
      <c r="AK192" s="17">
        <v>12.181818181818182</v>
      </c>
      <c r="AL192" s="17">
        <v>5.1818181818181817</v>
      </c>
      <c r="AM192" s="17">
        <v>40.81818181818182</v>
      </c>
    </row>
    <row r="193" spans="1:39" s="2" customFormat="1" x14ac:dyDescent="0.2">
      <c r="A193" s="14" t="s">
        <v>80</v>
      </c>
      <c r="B193" s="14" t="s">
        <v>9</v>
      </c>
      <c r="C193" s="14" t="s">
        <v>438</v>
      </c>
      <c r="D193" s="15" t="s">
        <v>439</v>
      </c>
      <c r="E193" s="16">
        <v>433.9</v>
      </c>
      <c r="F193" s="33"/>
      <c r="G193" s="18">
        <v>36</v>
      </c>
      <c r="H193" s="14">
        <v>6</v>
      </c>
      <c r="I193" s="14">
        <v>0</v>
      </c>
      <c r="J193" s="14">
        <v>0</v>
      </c>
      <c r="K193" s="14">
        <v>0</v>
      </c>
      <c r="L193" s="33"/>
      <c r="M193" s="19">
        <v>44254.694444444445</v>
      </c>
      <c r="N193" s="38"/>
      <c r="O193" s="19">
        <v>46410.111111111109</v>
      </c>
      <c r="P193" s="19">
        <v>33585</v>
      </c>
      <c r="Q193" s="19">
        <v>61936</v>
      </c>
      <c r="R193" s="33"/>
      <c r="S193" s="14">
        <v>3</v>
      </c>
      <c r="T193" s="19">
        <v>34529.666666666664</v>
      </c>
      <c r="U193" s="19">
        <v>37043.333333333336</v>
      </c>
      <c r="V193" s="33"/>
      <c r="W193" s="17">
        <v>12.611111111111111</v>
      </c>
      <c r="X193" s="17">
        <v>9.6666666666666661</v>
      </c>
      <c r="Y193" s="33"/>
      <c r="Z193" s="17">
        <v>40.027777777777779</v>
      </c>
      <c r="AA193" s="33"/>
      <c r="AB193" s="14">
        <v>6</v>
      </c>
      <c r="AC193" s="30">
        <f t="shared" si="4"/>
        <v>0.16666666666666666</v>
      </c>
      <c r="AD193" s="33"/>
      <c r="AE193" s="14">
        <v>27</v>
      </c>
      <c r="AF193" s="30">
        <f t="shared" si="5"/>
        <v>0.75</v>
      </c>
      <c r="AG193" s="19">
        <v>43563.518518518518</v>
      </c>
      <c r="AH193" s="19">
        <v>44800.148148148146</v>
      </c>
      <c r="AI193" s="19">
        <v>33585</v>
      </c>
      <c r="AJ193" s="19">
        <v>57660</v>
      </c>
      <c r="AK193" s="17">
        <v>12.111111111111111</v>
      </c>
      <c r="AL193" s="17">
        <v>8.7037037037037042</v>
      </c>
      <c r="AM193" s="17">
        <v>40.333333333333336</v>
      </c>
    </row>
    <row r="194" spans="1:39" s="2" customFormat="1" x14ac:dyDescent="0.2">
      <c r="A194" s="14" t="s">
        <v>110</v>
      </c>
      <c r="B194" s="14" t="s">
        <v>9</v>
      </c>
      <c r="C194" s="14" t="s">
        <v>440</v>
      </c>
      <c r="D194" s="15" t="s">
        <v>441</v>
      </c>
      <c r="E194" s="16">
        <v>707.1</v>
      </c>
      <c r="F194" s="33"/>
      <c r="G194" s="18">
        <v>49</v>
      </c>
      <c r="H194" s="14">
        <v>3</v>
      </c>
      <c r="I194" s="14">
        <v>0</v>
      </c>
      <c r="J194" s="14">
        <v>3</v>
      </c>
      <c r="K194" s="14">
        <v>0</v>
      </c>
      <c r="L194" s="33"/>
      <c r="M194" s="19">
        <v>47234.816326530614</v>
      </c>
      <c r="N194" s="38"/>
      <c r="O194" s="19">
        <v>49177.469387755104</v>
      </c>
      <c r="P194" s="19">
        <v>35164</v>
      </c>
      <c r="Q194" s="19">
        <v>72974</v>
      </c>
      <c r="R194" s="33"/>
      <c r="S194" s="14">
        <v>1</v>
      </c>
      <c r="T194" s="19">
        <v>37967</v>
      </c>
      <c r="U194" s="19">
        <v>37967</v>
      </c>
      <c r="V194" s="33"/>
      <c r="W194" s="17">
        <v>12.020408163265307</v>
      </c>
      <c r="X194" s="17">
        <v>9.183673469387756</v>
      </c>
      <c r="Y194" s="33"/>
      <c r="Z194" s="17">
        <v>37.877551020408163</v>
      </c>
      <c r="AA194" s="33"/>
      <c r="AB194" s="14">
        <v>12</v>
      </c>
      <c r="AC194" s="30">
        <f t="shared" si="4"/>
        <v>0.24489795918367346</v>
      </c>
      <c r="AD194" s="33"/>
      <c r="AE194" s="14">
        <v>34</v>
      </c>
      <c r="AF194" s="30">
        <f t="shared" si="5"/>
        <v>0.69387755102040816</v>
      </c>
      <c r="AG194" s="19">
        <v>47869.029411764706</v>
      </c>
      <c r="AH194" s="19">
        <v>49088.617647058825</v>
      </c>
      <c r="AI194" s="19">
        <v>37967</v>
      </c>
      <c r="AJ194" s="19">
        <v>71085</v>
      </c>
      <c r="AK194" s="17">
        <v>13.088235294117647</v>
      </c>
      <c r="AL194" s="17">
        <v>9.9705882352941178</v>
      </c>
      <c r="AM194" s="17">
        <v>39.235294117647058</v>
      </c>
    </row>
    <row r="195" spans="1:39" s="2" customFormat="1" x14ac:dyDescent="0.2">
      <c r="A195" s="14" t="s">
        <v>323</v>
      </c>
      <c r="B195" s="14" t="s">
        <v>64</v>
      </c>
      <c r="C195" s="14" t="s">
        <v>442</v>
      </c>
      <c r="D195" s="15" t="s">
        <v>443</v>
      </c>
      <c r="E195" s="16">
        <v>554.4</v>
      </c>
      <c r="F195" s="33"/>
      <c r="G195" s="18">
        <v>31</v>
      </c>
      <c r="H195" s="14">
        <v>2</v>
      </c>
      <c r="I195" s="14">
        <v>0</v>
      </c>
      <c r="J195" s="14">
        <v>1</v>
      </c>
      <c r="K195" s="14">
        <v>0</v>
      </c>
      <c r="L195" s="33"/>
      <c r="M195" s="19">
        <v>42088.903225806454</v>
      </c>
      <c r="N195" s="38"/>
      <c r="O195" s="19">
        <v>44349.967741935485</v>
      </c>
      <c r="P195" s="19">
        <v>34587</v>
      </c>
      <c r="Q195" s="19">
        <v>64609</v>
      </c>
      <c r="R195" s="33"/>
      <c r="S195" s="14">
        <v>5</v>
      </c>
      <c r="T195" s="19">
        <v>38327</v>
      </c>
      <c r="U195" s="19">
        <v>39401.800000000003</v>
      </c>
      <c r="V195" s="33"/>
      <c r="W195" s="17">
        <v>10.35483870967742</v>
      </c>
      <c r="X195" s="17">
        <v>8</v>
      </c>
      <c r="Y195" s="33"/>
      <c r="Z195" s="17">
        <v>39.096774193548384</v>
      </c>
      <c r="AA195" s="33"/>
      <c r="AB195" s="14">
        <v>5</v>
      </c>
      <c r="AC195" s="30">
        <f t="shared" si="4"/>
        <v>0.16129032258064516</v>
      </c>
      <c r="AD195" s="33"/>
      <c r="AE195" s="14">
        <v>23</v>
      </c>
      <c r="AF195" s="30">
        <f t="shared" si="5"/>
        <v>0.74193548387096775</v>
      </c>
      <c r="AG195" s="19">
        <v>42399.304347826088</v>
      </c>
      <c r="AH195" s="19">
        <v>43864.086956521736</v>
      </c>
      <c r="AI195" s="19">
        <v>34587</v>
      </c>
      <c r="AJ195" s="19">
        <v>64609</v>
      </c>
      <c r="AK195" s="17">
        <v>10.826086956521738</v>
      </c>
      <c r="AL195" s="17">
        <v>7.8695652173913047</v>
      </c>
      <c r="AM195" s="17">
        <v>41.043478260869563</v>
      </c>
    </row>
    <row r="196" spans="1:39" s="2" customFormat="1" x14ac:dyDescent="0.2">
      <c r="A196" s="14" t="s">
        <v>64</v>
      </c>
      <c r="B196" s="14" t="s">
        <v>19</v>
      </c>
      <c r="C196" s="14" t="s">
        <v>444</v>
      </c>
      <c r="D196" s="15" t="s">
        <v>445</v>
      </c>
      <c r="E196" s="16">
        <v>644</v>
      </c>
      <c r="F196" s="33"/>
      <c r="G196" s="18">
        <v>53</v>
      </c>
      <c r="H196" s="14">
        <v>2</v>
      </c>
      <c r="I196" s="14">
        <v>0</v>
      </c>
      <c r="J196" s="14">
        <v>1</v>
      </c>
      <c r="K196" s="14">
        <v>1</v>
      </c>
      <c r="L196" s="33"/>
      <c r="M196" s="19">
        <v>45584.981132075474</v>
      </c>
      <c r="N196" s="38"/>
      <c r="O196" s="19">
        <v>47624.867924528298</v>
      </c>
      <c r="P196" s="19">
        <v>33038</v>
      </c>
      <c r="Q196" s="19">
        <v>68875</v>
      </c>
      <c r="R196" s="33"/>
      <c r="S196" s="14">
        <v>3</v>
      </c>
      <c r="T196" s="19">
        <v>33038</v>
      </c>
      <c r="U196" s="19">
        <v>33926.333333333336</v>
      </c>
      <c r="V196" s="33"/>
      <c r="W196" s="17">
        <v>11.490566037735849</v>
      </c>
      <c r="X196" s="17">
        <v>8.4716981132075464</v>
      </c>
      <c r="Y196" s="33"/>
      <c r="Z196" s="17">
        <v>39.547169811320757</v>
      </c>
      <c r="AA196" s="33"/>
      <c r="AB196" s="14">
        <v>8</v>
      </c>
      <c r="AC196" s="30">
        <f t="shared" si="4"/>
        <v>0.15094339622641509</v>
      </c>
      <c r="AD196" s="33"/>
      <c r="AE196" s="14">
        <v>38</v>
      </c>
      <c r="AF196" s="30">
        <f t="shared" si="5"/>
        <v>0.71698113207547165</v>
      </c>
      <c r="AG196" s="19">
        <v>45831.394736842107</v>
      </c>
      <c r="AH196" s="19">
        <v>46762.710526315786</v>
      </c>
      <c r="AI196" s="19">
        <v>33038</v>
      </c>
      <c r="AJ196" s="19">
        <v>68875</v>
      </c>
      <c r="AK196" s="17">
        <v>11.421052631578947</v>
      </c>
      <c r="AL196" s="17">
        <v>8.2631578947368425</v>
      </c>
      <c r="AM196" s="17">
        <v>39.921052631578945</v>
      </c>
    </row>
    <row r="197" spans="1:39" s="2" customFormat="1" x14ac:dyDescent="0.2">
      <c r="A197" s="14" t="s">
        <v>446</v>
      </c>
      <c r="B197" s="14" t="s">
        <v>16</v>
      </c>
      <c r="C197" s="14" t="s">
        <v>447</v>
      </c>
      <c r="D197" s="15" t="s">
        <v>448</v>
      </c>
      <c r="E197" s="16">
        <v>677.7</v>
      </c>
      <c r="F197" s="33"/>
      <c r="G197" s="18">
        <v>53</v>
      </c>
      <c r="H197" s="14">
        <v>2</v>
      </c>
      <c r="I197" s="14">
        <v>0</v>
      </c>
      <c r="J197" s="14">
        <v>1</v>
      </c>
      <c r="K197" s="14">
        <v>1</v>
      </c>
      <c r="L197" s="33"/>
      <c r="M197" s="19">
        <v>42743.32075471698</v>
      </c>
      <c r="N197" s="38"/>
      <c r="O197" s="19">
        <v>49173.452830188682</v>
      </c>
      <c r="P197" s="19">
        <v>40208</v>
      </c>
      <c r="Q197" s="19">
        <v>61376</v>
      </c>
      <c r="R197" s="33"/>
      <c r="S197" s="14">
        <v>2</v>
      </c>
      <c r="T197" s="19">
        <v>35702</v>
      </c>
      <c r="U197" s="19">
        <v>42520</v>
      </c>
      <c r="V197" s="33"/>
      <c r="W197" s="17">
        <v>15.679245283018869</v>
      </c>
      <c r="X197" s="17">
        <v>12.981132075471699</v>
      </c>
      <c r="Y197" s="33"/>
      <c r="Z197" s="17">
        <v>42.150943396226417</v>
      </c>
      <c r="AA197" s="33"/>
      <c r="AB197" s="14">
        <v>9</v>
      </c>
      <c r="AC197" s="30">
        <f t="shared" si="4"/>
        <v>0.16981132075471697</v>
      </c>
      <c r="AD197" s="33"/>
      <c r="AE197" s="14">
        <v>39</v>
      </c>
      <c r="AF197" s="30">
        <f t="shared" si="5"/>
        <v>0.73584905660377353</v>
      </c>
      <c r="AG197" s="19">
        <v>42785.153846153844</v>
      </c>
      <c r="AH197" s="19">
        <v>48415.384615384617</v>
      </c>
      <c r="AI197" s="19">
        <v>40208</v>
      </c>
      <c r="AJ197" s="19">
        <v>59883</v>
      </c>
      <c r="AK197" s="17">
        <v>14.435897435897436</v>
      </c>
      <c r="AL197" s="17">
        <v>12.820512820512821</v>
      </c>
      <c r="AM197" s="17">
        <v>42.025641025641029</v>
      </c>
    </row>
    <row r="198" spans="1:39" s="2" customFormat="1" x14ac:dyDescent="0.2">
      <c r="A198" s="14" t="s">
        <v>49</v>
      </c>
      <c r="B198" s="14" t="s">
        <v>50</v>
      </c>
      <c r="C198" s="14" t="s">
        <v>449</v>
      </c>
      <c r="D198" s="15" t="s">
        <v>450</v>
      </c>
      <c r="E198" s="16">
        <v>1346.6</v>
      </c>
      <c r="F198" s="33"/>
      <c r="G198" s="18">
        <v>107</v>
      </c>
      <c r="H198" s="14">
        <v>5</v>
      </c>
      <c r="I198" s="14">
        <v>2</v>
      </c>
      <c r="J198" s="14">
        <v>1</v>
      </c>
      <c r="K198" s="14">
        <v>1</v>
      </c>
      <c r="L198" s="33"/>
      <c r="M198" s="19">
        <v>49630.682242990653</v>
      </c>
      <c r="N198" s="38"/>
      <c r="O198" s="19">
        <v>50880.682242990653</v>
      </c>
      <c r="P198" s="19">
        <v>31018</v>
      </c>
      <c r="Q198" s="19">
        <v>84553</v>
      </c>
      <c r="R198" s="33"/>
      <c r="S198" s="14">
        <v>2</v>
      </c>
      <c r="T198" s="19">
        <v>40090.5</v>
      </c>
      <c r="U198" s="19">
        <v>40911.5</v>
      </c>
      <c r="V198" s="33"/>
      <c r="W198" s="17">
        <v>16.186915887850468</v>
      </c>
      <c r="X198" s="17">
        <v>13.009345794392523</v>
      </c>
      <c r="Y198" s="33"/>
      <c r="Z198" s="17">
        <v>43.355140186915889</v>
      </c>
      <c r="AA198" s="33"/>
      <c r="AB198" s="14">
        <v>56</v>
      </c>
      <c r="AC198" s="30">
        <f t="shared" si="4"/>
        <v>0.52336448598130836</v>
      </c>
      <c r="AD198" s="33"/>
      <c r="AE198" s="14">
        <v>92</v>
      </c>
      <c r="AF198" s="30">
        <f t="shared" si="5"/>
        <v>0.85981308411214952</v>
      </c>
      <c r="AG198" s="19">
        <v>50373.32608695652</v>
      </c>
      <c r="AH198" s="19">
        <v>51007.57608695652</v>
      </c>
      <c r="AI198" s="19">
        <v>31018</v>
      </c>
      <c r="AJ198" s="19">
        <v>84553</v>
      </c>
      <c r="AK198" s="17">
        <v>17.010869565217391</v>
      </c>
      <c r="AL198" s="17">
        <v>13.836956521739131</v>
      </c>
      <c r="AM198" s="17">
        <v>44.543478260869563</v>
      </c>
    </row>
    <row r="199" spans="1:39" s="2" customFormat="1" x14ac:dyDescent="0.2">
      <c r="A199" s="14" t="s">
        <v>277</v>
      </c>
      <c r="B199" s="14" t="s">
        <v>36</v>
      </c>
      <c r="C199" s="14" t="s">
        <v>451</v>
      </c>
      <c r="D199" s="15" t="s">
        <v>452</v>
      </c>
      <c r="E199" s="16">
        <v>701</v>
      </c>
      <c r="F199" s="33"/>
      <c r="G199" s="18">
        <v>48</v>
      </c>
      <c r="H199" s="14">
        <v>3</v>
      </c>
      <c r="I199" s="14">
        <v>0</v>
      </c>
      <c r="J199" s="14">
        <v>1</v>
      </c>
      <c r="K199" s="14">
        <v>1</v>
      </c>
      <c r="L199" s="33"/>
      <c r="M199" s="19">
        <v>51890.020833333336</v>
      </c>
      <c r="N199" s="38"/>
      <c r="O199" s="19">
        <v>54460.645833333336</v>
      </c>
      <c r="P199" s="19">
        <v>33500</v>
      </c>
      <c r="Q199" s="19">
        <v>76497</v>
      </c>
      <c r="R199" s="33"/>
      <c r="S199" s="14">
        <v>1</v>
      </c>
      <c r="T199" s="19">
        <v>33500</v>
      </c>
      <c r="U199" s="19">
        <v>33500</v>
      </c>
      <c r="V199" s="33"/>
      <c r="W199" s="17">
        <v>16.395833333333332</v>
      </c>
      <c r="X199" s="17">
        <v>13.166666666666666</v>
      </c>
      <c r="Y199" s="33"/>
      <c r="Z199" s="17">
        <v>41.333333333333336</v>
      </c>
      <c r="AA199" s="33"/>
      <c r="AB199" s="14">
        <v>13</v>
      </c>
      <c r="AC199" s="30">
        <f t="shared" si="4"/>
        <v>0.27083333333333331</v>
      </c>
      <c r="AD199" s="33"/>
      <c r="AE199" s="14">
        <v>29</v>
      </c>
      <c r="AF199" s="30">
        <f t="shared" si="5"/>
        <v>0.60416666666666663</v>
      </c>
      <c r="AG199" s="19">
        <v>51331.241379310348</v>
      </c>
      <c r="AH199" s="19">
        <v>52209.896551724138</v>
      </c>
      <c r="AI199" s="19">
        <v>33500</v>
      </c>
      <c r="AJ199" s="19">
        <v>66189</v>
      </c>
      <c r="AK199" s="17">
        <v>16.172413793103448</v>
      </c>
      <c r="AL199" s="17">
        <v>13.310344827586206</v>
      </c>
      <c r="AM199" s="17">
        <v>42.206896551724135</v>
      </c>
    </row>
    <row r="200" spans="1:39" s="2" customFormat="1" x14ac:dyDescent="0.2">
      <c r="A200" s="14" t="s">
        <v>69</v>
      </c>
      <c r="B200" s="14" t="s">
        <v>16</v>
      </c>
      <c r="C200" s="14" t="s">
        <v>453</v>
      </c>
      <c r="D200" s="15" t="s">
        <v>454</v>
      </c>
      <c r="E200" s="16">
        <v>438.3</v>
      </c>
      <c r="F200" s="33"/>
      <c r="G200" s="18">
        <v>30</v>
      </c>
      <c r="H200" s="14">
        <v>3</v>
      </c>
      <c r="I200" s="14">
        <v>0</v>
      </c>
      <c r="J200" s="14">
        <v>2</v>
      </c>
      <c r="K200" s="14">
        <v>1</v>
      </c>
      <c r="L200" s="33"/>
      <c r="M200" s="19">
        <v>43924.433333333334</v>
      </c>
      <c r="N200" s="38"/>
      <c r="O200" s="19">
        <v>44495.26666666667</v>
      </c>
      <c r="P200" s="19">
        <v>33272</v>
      </c>
      <c r="Q200" s="19">
        <v>68884</v>
      </c>
      <c r="R200" s="33"/>
      <c r="S200" s="14">
        <v>1</v>
      </c>
      <c r="T200" s="19">
        <v>33500</v>
      </c>
      <c r="U200" s="19">
        <v>33500</v>
      </c>
      <c r="V200" s="33"/>
      <c r="W200" s="17">
        <v>14.566666666666666</v>
      </c>
      <c r="X200" s="17">
        <v>10.733333333333333</v>
      </c>
      <c r="Y200" s="33"/>
      <c r="Z200" s="17">
        <v>43.133333333333333</v>
      </c>
      <c r="AA200" s="33"/>
      <c r="AB200" s="14">
        <v>3</v>
      </c>
      <c r="AC200" s="30">
        <f t="shared" si="4"/>
        <v>0.1</v>
      </c>
      <c r="AD200" s="33"/>
      <c r="AE200" s="14">
        <v>27</v>
      </c>
      <c r="AF200" s="30">
        <f t="shared" si="5"/>
        <v>0.9</v>
      </c>
      <c r="AG200" s="19">
        <v>43765.148148148146</v>
      </c>
      <c r="AH200" s="19">
        <v>43916.074074074073</v>
      </c>
      <c r="AI200" s="19">
        <v>33272</v>
      </c>
      <c r="AJ200" s="19">
        <v>57932</v>
      </c>
      <c r="AK200" s="17">
        <v>14.444444444444445</v>
      </c>
      <c r="AL200" s="17">
        <v>10.62962962962963</v>
      </c>
      <c r="AM200" s="17">
        <v>43.666666666666664</v>
      </c>
    </row>
    <row r="201" spans="1:39" s="2" customFormat="1" x14ac:dyDescent="0.2">
      <c r="A201" s="14" t="s">
        <v>26</v>
      </c>
      <c r="B201" s="14" t="s">
        <v>27</v>
      </c>
      <c r="C201" s="14" t="s">
        <v>455</v>
      </c>
      <c r="D201" s="15" t="s">
        <v>456</v>
      </c>
      <c r="E201" s="16">
        <v>1975</v>
      </c>
      <c r="F201" s="33"/>
      <c r="G201" s="18">
        <v>149</v>
      </c>
      <c r="H201" s="14">
        <v>30</v>
      </c>
      <c r="I201" s="14">
        <v>0</v>
      </c>
      <c r="J201" s="14">
        <v>0</v>
      </c>
      <c r="K201" s="14">
        <v>0</v>
      </c>
      <c r="L201" s="33"/>
      <c r="M201" s="19">
        <v>58723.127516778521</v>
      </c>
      <c r="N201" s="38"/>
      <c r="O201" s="19">
        <v>59896.114093959732</v>
      </c>
      <c r="P201" s="19">
        <v>35780</v>
      </c>
      <c r="Q201" s="19">
        <v>85620</v>
      </c>
      <c r="R201" s="33"/>
      <c r="S201" s="14">
        <v>3</v>
      </c>
      <c r="T201" s="19">
        <v>36257</v>
      </c>
      <c r="U201" s="19">
        <v>36257</v>
      </c>
      <c r="V201" s="33"/>
      <c r="W201" s="17">
        <v>15.738255033557047</v>
      </c>
      <c r="X201" s="17">
        <v>12.986577181208053</v>
      </c>
      <c r="Y201" s="33"/>
      <c r="Z201" s="17">
        <v>42.24832214765101</v>
      </c>
      <c r="AA201" s="33"/>
      <c r="AB201" s="14">
        <v>29</v>
      </c>
      <c r="AC201" s="30">
        <f t="shared" si="4"/>
        <v>0.19463087248322147</v>
      </c>
      <c r="AD201" s="33"/>
      <c r="AE201" s="14">
        <v>123</v>
      </c>
      <c r="AF201" s="30">
        <f t="shared" si="5"/>
        <v>0.82550335570469802</v>
      </c>
      <c r="AG201" s="19">
        <v>57782.83739837398</v>
      </c>
      <c r="AH201" s="19">
        <v>58299.89430894309</v>
      </c>
      <c r="AI201" s="19">
        <v>35780</v>
      </c>
      <c r="AJ201" s="19">
        <v>82294</v>
      </c>
      <c r="AK201" s="17">
        <v>15.276422764227643</v>
      </c>
      <c r="AL201" s="17">
        <v>12.455284552845528</v>
      </c>
      <c r="AM201" s="17">
        <v>42.365853658536587</v>
      </c>
    </row>
    <row r="202" spans="1:39" s="2" customFormat="1" x14ac:dyDescent="0.2">
      <c r="A202" s="14" t="s">
        <v>267</v>
      </c>
      <c r="B202" s="14" t="s">
        <v>5</v>
      </c>
      <c r="C202" s="14" t="s">
        <v>457</v>
      </c>
      <c r="D202" s="15" t="s">
        <v>458</v>
      </c>
      <c r="E202" s="16">
        <v>5321.1</v>
      </c>
      <c r="F202" s="33"/>
      <c r="G202" s="18">
        <v>366</v>
      </c>
      <c r="H202" s="14">
        <v>2</v>
      </c>
      <c r="I202" s="14">
        <v>0</v>
      </c>
      <c r="J202" s="14">
        <v>0</v>
      </c>
      <c r="K202" s="14">
        <v>0</v>
      </c>
      <c r="L202" s="33"/>
      <c r="M202" s="19">
        <v>51441.109289617489</v>
      </c>
      <c r="N202" s="38"/>
      <c r="O202" s="19">
        <v>58120.942622950817</v>
      </c>
      <c r="P202" s="19">
        <v>38222</v>
      </c>
      <c r="Q202" s="19">
        <v>87846</v>
      </c>
      <c r="R202" s="33"/>
      <c r="S202" s="14">
        <v>20</v>
      </c>
      <c r="T202" s="19">
        <v>39302.5</v>
      </c>
      <c r="U202" s="19">
        <v>43976.85</v>
      </c>
      <c r="V202" s="33"/>
      <c r="W202" s="17">
        <v>11.551912568306012</v>
      </c>
      <c r="X202" s="17">
        <v>8.0765027322404368</v>
      </c>
      <c r="Y202" s="33"/>
      <c r="Z202" s="17">
        <v>40.030054644808743</v>
      </c>
      <c r="AA202" s="33"/>
      <c r="AB202" s="14">
        <v>107</v>
      </c>
      <c r="AC202" s="30">
        <f t="shared" si="4"/>
        <v>0.29234972677595628</v>
      </c>
      <c r="AD202" s="33"/>
      <c r="AE202" s="14">
        <v>307</v>
      </c>
      <c r="AF202" s="30">
        <f t="shared" si="5"/>
        <v>0.83879781420765032</v>
      </c>
      <c r="AG202" s="19">
        <v>50755.592833876224</v>
      </c>
      <c r="AH202" s="19">
        <v>56895.094462540714</v>
      </c>
      <c r="AI202" s="19">
        <v>38222</v>
      </c>
      <c r="AJ202" s="19">
        <v>87116</v>
      </c>
      <c r="AK202" s="17">
        <v>10.918566775244299</v>
      </c>
      <c r="AL202" s="17">
        <v>7.5798045602605866</v>
      </c>
      <c r="AM202" s="17">
        <v>39.579804560260584</v>
      </c>
    </row>
    <row r="203" spans="1:39" s="2" customFormat="1" x14ac:dyDescent="0.2">
      <c r="A203" s="14" t="s">
        <v>140</v>
      </c>
      <c r="B203" s="14" t="s">
        <v>9</v>
      </c>
      <c r="C203" s="14" t="s">
        <v>459</v>
      </c>
      <c r="D203" s="15" t="s">
        <v>460</v>
      </c>
      <c r="E203" s="16">
        <v>525.20000000000005</v>
      </c>
      <c r="F203" s="33"/>
      <c r="G203" s="18">
        <v>43</v>
      </c>
      <c r="H203" s="14">
        <v>2</v>
      </c>
      <c r="I203" s="14">
        <v>0</v>
      </c>
      <c r="J203" s="14">
        <v>0</v>
      </c>
      <c r="K203" s="14">
        <v>0</v>
      </c>
      <c r="L203" s="33"/>
      <c r="M203" s="19">
        <v>45504.860465116282</v>
      </c>
      <c r="N203" s="38"/>
      <c r="O203" s="19">
        <v>46929.767441860466</v>
      </c>
      <c r="P203" s="19">
        <v>37738</v>
      </c>
      <c r="Q203" s="19">
        <v>64563</v>
      </c>
      <c r="R203" s="33"/>
      <c r="S203" s="14">
        <v>3</v>
      </c>
      <c r="T203" s="19">
        <v>37738</v>
      </c>
      <c r="U203" s="19">
        <v>37738</v>
      </c>
      <c r="V203" s="33"/>
      <c r="W203" s="17">
        <v>11.488372093023257</v>
      </c>
      <c r="X203" s="17">
        <v>8.6511627906976738</v>
      </c>
      <c r="Y203" s="33"/>
      <c r="Z203" s="17">
        <v>39.139534883720927</v>
      </c>
      <c r="AA203" s="33"/>
      <c r="AB203" s="14">
        <v>4</v>
      </c>
      <c r="AC203" s="30">
        <f t="shared" si="4"/>
        <v>9.3023255813953487E-2</v>
      </c>
      <c r="AD203" s="33"/>
      <c r="AE203" s="14">
        <v>39</v>
      </c>
      <c r="AF203" s="30">
        <f t="shared" si="5"/>
        <v>0.90697674418604646</v>
      </c>
      <c r="AG203" s="19">
        <v>45484.794871794875</v>
      </c>
      <c r="AH203" s="19">
        <v>46502.410256410258</v>
      </c>
      <c r="AI203" s="19">
        <v>37738</v>
      </c>
      <c r="AJ203" s="19">
        <v>64563</v>
      </c>
      <c r="AK203" s="17">
        <v>11.435897435897436</v>
      </c>
      <c r="AL203" s="17">
        <v>8.7692307692307701</v>
      </c>
      <c r="AM203" s="17">
        <v>39.487179487179489</v>
      </c>
    </row>
    <row r="204" spans="1:39" s="2" customFormat="1" x14ac:dyDescent="0.2">
      <c r="A204" s="14" t="s">
        <v>197</v>
      </c>
      <c r="B204" s="14" t="s">
        <v>5</v>
      </c>
      <c r="C204" s="14" t="s">
        <v>461</v>
      </c>
      <c r="D204" s="15" t="s">
        <v>462</v>
      </c>
      <c r="E204" s="16">
        <v>3737.9</v>
      </c>
      <c r="F204" s="33"/>
      <c r="G204" s="18">
        <v>256</v>
      </c>
      <c r="H204" s="14">
        <v>3</v>
      </c>
      <c r="I204" s="14">
        <v>0</v>
      </c>
      <c r="J204" s="14">
        <v>2</v>
      </c>
      <c r="K204" s="14">
        <v>2</v>
      </c>
      <c r="L204" s="33"/>
      <c r="M204" s="19">
        <v>61868.97265625</v>
      </c>
      <c r="N204" s="38"/>
      <c r="O204" s="19">
        <v>63233.40234375</v>
      </c>
      <c r="P204" s="19">
        <v>42505</v>
      </c>
      <c r="Q204" s="19">
        <v>95544</v>
      </c>
      <c r="R204" s="33"/>
      <c r="S204" s="14">
        <v>9</v>
      </c>
      <c r="T204" s="19">
        <v>42310</v>
      </c>
      <c r="U204" s="19">
        <v>43566.666666666664</v>
      </c>
      <c r="V204" s="33"/>
      <c r="W204" s="17">
        <v>15.69140625</v>
      </c>
      <c r="X204" s="17">
        <v>12.73828125</v>
      </c>
      <c r="Y204" s="33"/>
      <c r="Z204" s="17">
        <v>42.12109375</v>
      </c>
      <c r="AA204" s="33"/>
      <c r="AB204" s="14">
        <v>53</v>
      </c>
      <c r="AC204" s="30">
        <f t="shared" si="4"/>
        <v>0.20703125</v>
      </c>
      <c r="AD204" s="33"/>
      <c r="AE204" s="14">
        <v>222</v>
      </c>
      <c r="AF204" s="30">
        <f t="shared" si="5"/>
        <v>0.8671875</v>
      </c>
      <c r="AG204" s="19">
        <v>62248.441441441442</v>
      </c>
      <c r="AH204" s="19">
        <v>62945.400900900902</v>
      </c>
      <c r="AI204" s="19">
        <v>42505</v>
      </c>
      <c r="AJ204" s="19">
        <v>87024</v>
      </c>
      <c r="AK204" s="17">
        <v>16.13063063063063</v>
      </c>
      <c r="AL204" s="17">
        <v>12.977477477477477</v>
      </c>
      <c r="AM204" s="17">
        <v>42.734234234234236</v>
      </c>
    </row>
    <row r="205" spans="1:39" s="2" customFormat="1" x14ac:dyDescent="0.2">
      <c r="A205" s="14" t="s">
        <v>113</v>
      </c>
      <c r="B205" s="14" t="s">
        <v>16</v>
      </c>
      <c r="C205" s="14" t="s">
        <v>463</v>
      </c>
      <c r="D205" s="15" t="s">
        <v>464</v>
      </c>
      <c r="E205" s="16">
        <v>1419.4</v>
      </c>
      <c r="F205" s="33"/>
      <c r="G205" s="18">
        <v>105</v>
      </c>
      <c r="H205" s="14">
        <v>5</v>
      </c>
      <c r="I205" s="14">
        <v>0</v>
      </c>
      <c r="J205" s="14">
        <v>2</v>
      </c>
      <c r="K205" s="14">
        <v>1</v>
      </c>
      <c r="L205" s="33"/>
      <c r="M205" s="19">
        <v>57918.866666666669</v>
      </c>
      <c r="N205" s="38"/>
      <c r="O205" s="19">
        <v>59832.476190476191</v>
      </c>
      <c r="P205" s="19">
        <v>35024</v>
      </c>
      <c r="Q205" s="19">
        <v>83792</v>
      </c>
      <c r="R205" s="33"/>
      <c r="S205" s="14">
        <v>6</v>
      </c>
      <c r="T205" s="19">
        <v>38048.833333333336</v>
      </c>
      <c r="U205" s="19">
        <v>39757.333333333336</v>
      </c>
      <c r="V205" s="33"/>
      <c r="W205" s="17">
        <v>15.914285714285715</v>
      </c>
      <c r="X205" s="17">
        <v>12.40952380952381</v>
      </c>
      <c r="Y205" s="33"/>
      <c r="Z205" s="17">
        <v>40.533333333333331</v>
      </c>
      <c r="AA205" s="33"/>
      <c r="AB205" s="14">
        <v>10</v>
      </c>
      <c r="AC205" s="30">
        <f t="shared" si="4"/>
        <v>9.5238095238095233E-2</v>
      </c>
      <c r="AD205" s="33"/>
      <c r="AE205" s="14">
        <v>48</v>
      </c>
      <c r="AF205" s="30">
        <f t="shared" si="5"/>
        <v>0.45714285714285713</v>
      </c>
      <c r="AG205" s="19">
        <v>55698.958333333336</v>
      </c>
      <c r="AH205" s="19">
        <v>56407.020833333336</v>
      </c>
      <c r="AI205" s="19">
        <v>35024</v>
      </c>
      <c r="AJ205" s="19">
        <v>83792</v>
      </c>
      <c r="AK205" s="17">
        <v>15.145833333333334</v>
      </c>
      <c r="AL205" s="17">
        <v>11.729166666666666</v>
      </c>
      <c r="AM205" s="17">
        <v>40.958333333333336</v>
      </c>
    </row>
    <row r="206" spans="1:39" s="2" customFormat="1" x14ac:dyDescent="0.2">
      <c r="A206" s="14" t="s">
        <v>125</v>
      </c>
      <c r="B206" s="14" t="s">
        <v>23</v>
      </c>
      <c r="C206" s="14" t="s">
        <v>465</v>
      </c>
      <c r="D206" s="15" t="s">
        <v>466</v>
      </c>
      <c r="E206" s="16">
        <v>762.2</v>
      </c>
      <c r="F206" s="33"/>
      <c r="G206" s="18">
        <v>62</v>
      </c>
      <c r="H206" s="14">
        <v>1</v>
      </c>
      <c r="I206" s="14">
        <v>0</v>
      </c>
      <c r="J206" s="14">
        <v>0</v>
      </c>
      <c r="K206" s="14">
        <v>0</v>
      </c>
      <c r="L206" s="33"/>
      <c r="M206" s="19">
        <v>49573.129032258068</v>
      </c>
      <c r="N206" s="38"/>
      <c r="O206" s="19">
        <v>51520.629032258068</v>
      </c>
      <c r="P206" s="19">
        <v>30140</v>
      </c>
      <c r="Q206" s="19">
        <v>63547</v>
      </c>
      <c r="R206" s="33"/>
      <c r="S206" s="14">
        <v>5</v>
      </c>
      <c r="T206" s="19">
        <v>31295.599999999999</v>
      </c>
      <c r="U206" s="19">
        <v>31584.6</v>
      </c>
      <c r="V206" s="33"/>
      <c r="W206" s="17">
        <v>15.290322580645162</v>
      </c>
      <c r="X206" s="17">
        <v>13.016129032258064</v>
      </c>
      <c r="Y206" s="33"/>
      <c r="Z206" s="17">
        <v>43.048387096774192</v>
      </c>
      <c r="AA206" s="33"/>
      <c r="AB206" s="14">
        <v>17</v>
      </c>
      <c r="AC206" s="30">
        <f t="shared" si="4"/>
        <v>0.27419354838709675</v>
      </c>
      <c r="AD206" s="33"/>
      <c r="AE206" s="14">
        <v>51</v>
      </c>
      <c r="AF206" s="30">
        <f t="shared" si="5"/>
        <v>0.82258064516129037</v>
      </c>
      <c r="AG206" s="19">
        <v>49981.882352941175</v>
      </c>
      <c r="AH206" s="19">
        <v>51007.509803921566</v>
      </c>
      <c r="AI206" s="19">
        <v>30140</v>
      </c>
      <c r="AJ206" s="19">
        <v>63547</v>
      </c>
      <c r="AK206" s="17">
        <v>15.745098039215685</v>
      </c>
      <c r="AL206" s="17">
        <v>13.431372549019608</v>
      </c>
      <c r="AM206" s="17">
        <v>44.274509803921568</v>
      </c>
    </row>
    <row r="207" spans="1:39" s="2" customFormat="1" x14ac:dyDescent="0.2">
      <c r="A207" s="14" t="s">
        <v>406</v>
      </c>
      <c r="B207" s="14" t="s">
        <v>9</v>
      </c>
      <c r="C207" s="14" t="s">
        <v>467</v>
      </c>
      <c r="D207" s="15" t="s">
        <v>468</v>
      </c>
      <c r="E207" s="16">
        <v>336.2</v>
      </c>
      <c r="F207" s="33"/>
      <c r="G207" s="18">
        <v>29</v>
      </c>
      <c r="H207" s="14">
        <v>2</v>
      </c>
      <c r="I207" s="14">
        <v>0</v>
      </c>
      <c r="J207" s="14">
        <v>2</v>
      </c>
      <c r="K207" s="14">
        <v>1</v>
      </c>
      <c r="L207" s="33"/>
      <c r="M207" s="19">
        <v>45875.310344827587</v>
      </c>
      <c r="N207" s="38"/>
      <c r="O207" s="19">
        <v>48057.482758620688</v>
      </c>
      <c r="P207" s="19">
        <v>34469</v>
      </c>
      <c r="Q207" s="19">
        <v>69877</v>
      </c>
      <c r="R207" s="33"/>
      <c r="S207" s="14">
        <v>3</v>
      </c>
      <c r="T207" s="19">
        <v>34469</v>
      </c>
      <c r="U207" s="19">
        <v>36269.333333333336</v>
      </c>
      <c r="V207" s="33"/>
      <c r="W207" s="17">
        <v>15.068965517241379</v>
      </c>
      <c r="X207" s="17">
        <v>11.655172413793103</v>
      </c>
      <c r="Y207" s="33"/>
      <c r="Z207" s="17">
        <v>42.172413793103445</v>
      </c>
      <c r="AA207" s="33"/>
      <c r="AB207" s="14">
        <v>2</v>
      </c>
      <c r="AC207" s="30">
        <f t="shared" si="4"/>
        <v>6.8965517241379309E-2</v>
      </c>
      <c r="AD207" s="33"/>
      <c r="AE207" s="14">
        <v>25</v>
      </c>
      <c r="AF207" s="30">
        <f t="shared" si="5"/>
        <v>0.86206896551724133</v>
      </c>
      <c r="AG207" s="19">
        <v>44385.16</v>
      </c>
      <c r="AH207" s="19">
        <v>45579.519999999997</v>
      </c>
      <c r="AI207" s="19">
        <v>34469</v>
      </c>
      <c r="AJ207" s="19">
        <v>61446</v>
      </c>
      <c r="AK207" s="17">
        <v>13.04</v>
      </c>
      <c r="AL207" s="17">
        <v>9.16</v>
      </c>
      <c r="AM207" s="17">
        <v>40.76</v>
      </c>
    </row>
    <row r="208" spans="1:39" s="2" customFormat="1" x14ac:dyDescent="0.2">
      <c r="A208" s="14" t="s">
        <v>46</v>
      </c>
      <c r="B208" s="14" t="s">
        <v>27</v>
      </c>
      <c r="C208" s="14" t="s">
        <v>469</v>
      </c>
      <c r="D208" s="15" t="s">
        <v>470</v>
      </c>
      <c r="E208" s="16">
        <v>535.20000000000005</v>
      </c>
      <c r="F208" s="33"/>
      <c r="G208" s="18">
        <v>38</v>
      </c>
      <c r="H208" s="14">
        <v>2</v>
      </c>
      <c r="I208" s="14">
        <v>0</v>
      </c>
      <c r="J208" s="14">
        <v>0</v>
      </c>
      <c r="K208" s="14">
        <v>0</v>
      </c>
      <c r="L208" s="33"/>
      <c r="M208" s="19">
        <v>43117.210526315786</v>
      </c>
      <c r="N208" s="38"/>
      <c r="O208" s="19">
        <v>44565.473684210527</v>
      </c>
      <c r="P208" s="19">
        <v>35149</v>
      </c>
      <c r="Q208" s="19">
        <v>57143</v>
      </c>
      <c r="R208" s="33"/>
      <c r="S208" s="14">
        <v>3</v>
      </c>
      <c r="T208" s="19">
        <v>35249.666666666664</v>
      </c>
      <c r="U208" s="19">
        <v>35249.666666666664</v>
      </c>
      <c r="V208" s="33"/>
      <c r="W208" s="17">
        <v>11.763157894736842</v>
      </c>
      <c r="X208" s="17">
        <v>8.8947368421052637</v>
      </c>
      <c r="Y208" s="33"/>
      <c r="Z208" s="17">
        <v>38.526315789473685</v>
      </c>
      <c r="AA208" s="33"/>
      <c r="AB208" s="14">
        <v>8</v>
      </c>
      <c r="AC208" s="30">
        <f t="shared" si="4"/>
        <v>0.21052631578947367</v>
      </c>
      <c r="AD208" s="33"/>
      <c r="AE208" s="14">
        <v>30</v>
      </c>
      <c r="AF208" s="30">
        <f t="shared" si="5"/>
        <v>0.78947368421052633</v>
      </c>
      <c r="AG208" s="19">
        <v>43100.133333333331</v>
      </c>
      <c r="AH208" s="19">
        <v>43607.066666666666</v>
      </c>
      <c r="AI208" s="19">
        <v>35300</v>
      </c>
      <c r="AJ208" s="19">
        <v>51407</v>
      </c>
      <c r="AK208" s="17">
        <v>11.533333333333333</v>
      </c>
      <c r="AL208" s="17">
        <v>9.1666666666666661</v>
      </c>
      <c r="AM208" s="17">
        <v>39.033333333333331</v>
      </c>
    </row>
    <row r="209" spans="1:39" s="2" customFormat="1" x14ac:dyDescent="0.2">
      <c r="A209" s="14" t="s">
        <v>362</v>
      </c>
      <c r="B209" s="14" t="s">
        <v>27</v>
      </c>
      <c r="C209" s="14" t="s">
        <v>471</v>
      </c>
      <c r="D209" s="15" t="s">
        <v>472</v>
      </c>
      <c r="E209" s="16">
        <v>1210.9000000000001</v>
      </c>
      <c r="F209" s="33"/>
      <c r="G209" s="18">
        <v>102</v>
      </c>
      <c r="H209" s="14">
        <v>6</v>
      </c>
      <c r="I209" s="14">
        <v>0</v>
      </c>
      <c r="J209" s="14">
        <v>1</v>
      </c>
      <c r="K209" s="14">
        <v>0</v>
      </c>
      <c r="L209" s="33"/>
      <c r="M209" s="19">
        <v>50333.549019607846</v>
      </c>
      <c r="N209" s="38"/>
      <c r="O209" s="19">
        <v>51565.598039215685</v>
      </c>
      <c r="P209" s="19">
        <v>36047</v>
      </c>
      <c r="Q209" s="19">
        <v>74866</v>
      </c>
      <c r="R209" s="33"/>
      <c r="S209" s="14">
        <v>6</v>
      </c>
      <c r="T209" s="19">
        <v>36583.5</v>
      </c>
      <c r="U209" s="19">
        <v>37077.166666666664</v>
      </c>
      <c r="V209" s="33"/>
      <c r="W209" s="17">
        <v>12.823529411764707</v>
      </c>
      <c r="X209" s="17">
        <v>10</v>
      </c>
      <c r="Y209" s="33"/>
      <c r="Z209" s="17">
        <v>40.068627450980394</v>
      </c>
      <c r="AA209" s="33"/>
      <c r="AB209" s="14">
        <v>42</v>
      </c>
      <c r="AC209" s="30">
        <f t="shared" si="4"/>
        <v>0.41176470588235292</v>
      </c>
      <c r="AD209" s="33"/>
      <c r="AE209" s="14">
        <v>89</v>
      </c>
      <c r="AF209" s="30">
        <f t="shared" si="5"/>
        <v>0.87254901960784315</v>
      </c>
      <c r="AG209" s="19">
        <v>50243.292134831463</v>
      </c>
      <c r="AH209" s="19">
        <v>50852.853932584272</v>
      </c>
      <c r="AI209" s="19">
        <v>36047</v>
      </c>
      <c r="AJ209" s="19">
        <v>74866</v>
      </c>
      <c r="AK209" s="17">
        <v>12.617977528089888</v>
      </c>
      <c r="AL209" s="17">
        <v>9.8988764044943824</v>
      </c>
      <c r="AM209" s="17">
        <v>39.955056179775283</v>
      </c>
    </row>
    <row r="210" spans="1:39" s="2" customFormat="1" x14ac:dyDescent="0.2">
      <c r="A210" s="14" t="s">
        <v>253</v>
      </c>
      <c r="B210" s="14" t="s">
        <v>64</v>
      </c>
      <c r="C210" s="14" t="s">
        <v>473</v>
      </c>
      <c r="D210" s="15" t="s">
        <v>474</v>
      </c>
      <c r="E210" s="16">
        <v>862.1</v>
      </c>
      <c r="F210" s="33"/>
      <c r="G210" s="18">
        <v>61</v>
      </c>
      <c r="H210" s="14">
        <v>0</v>
      </c>
      <c r="I210" s="14">
        <v>0</v>
      </c>
      <c r="J210" s="14">
        <v>2</v>
      </c>
      <c r="K210" s="14">
        <v>1</v>
      </c>
      <c r="L210" s="33"/>
      <c r="M210" s="19">
        <v>48844.278688524588</v>
      </c>
      <c r="N210" s="38"/>
      <c r="O210" s="19">
        <v>50829.524590163935</v>
      </c>
      <c r="P210" s="19">
        <v>35288</v>
      </c>
      <c r="Q210" s="19">
        <v>64857</v>
      </c>
      <c r="R210" s="33"/>
      <c r="S210" s="14">
        <v>0</v>
      </c>
      <c r="T210" s="19">
        <v>0</v>
      </c>
      <c r="U210" s="19">
        <v>0</v>
      </c>
      <c r="V210" s="33"/>
      <c r="W210" s="17">
        <v>13.049180327868852</v>
      </c>
      <c r="X210" s="17">
        <v>10.344262295081966</v>
      </c>
      <c r="Y210" s="33"/>
      <c r="Z210" s="17">
        <v>39.590163934426229</v>
      </c>
      <c r="AA210" s="33"/>
      <c r="AB210" s="14">
        <v>23</v>
      </c>
      <c r="AC210" s="30">
        <f t="shared" si="4"/>
        <v>0.37704918032786883</v>
      </c>
      <c r="AD210" s="33"/>
      <c r="AE210" s="14">
        <v>59</v>
      </c>
      <c r="AF210" s="30">
        <f t="shared" si="5"/>
        <v>0.96721311475409832</v>
      </c>
      <c r="AG210" s="19">
        <v>48732.796610169491</v>
      </c>
      <c r="AH210" s="19">
        <v>50670.762711864409</v>
      </c>
      <c r="AI210" s="19">
        <v>35288</v>
      </c>
      <c r="AJ210" s="19">
        <v>64857</v>
      </c>
      <c r="AK210" s="17">
        <v>12.796610169491526</v>
      </c>
      <c r="AL210" s="17">
        <v>10.016949152542374</v>
      </c>
      <c r="AM210" s="17">
        <v>39.457627118644069</v>
      </c>
    </row>
    <row r="211" spans="1:39" s="2" customFormat="1" x14ac:dyDescent="0.2">
      <c r="A211" s="14" t="s">
        <v>158</v>
      </c>
      <c r="B211" s="14" t="s">
        <v>36</v>
      </c>
      <c r="C211" s="14" t="s">
        <v>475</v>
      </c>
      <c r="D211" s="15" t="s">
        <v>476</v>
      </c>
      <c r="E211" s="16">
        <v>782.5</v>
      </c>
      <c r="F211" s="33"/>
      <c r="G211" s="18">
        <v>58</v>
      </c>
      <c r="H211" s="14">
        <v>2</v>
      </c>
      <c r="I211" s="14">
        <v>3</v>
      </c>
      <c r="J211" s="14">
        <v>0</v>
      </c>
      <c r="K211" s="14">
        <v>0</v>
      </c>
      <c r="L211" s="33"/>
      <c r="M211" s="19">
        <v>52693.5</v>
      </c>
      <c r="N211" s="38"/>
      <c r="O211" s="19">
        <v>55681.534482758623</v>
      </c>
      <c r="P211" s="19">
        <v>37673</v>
      </c>
      <c r="Q211" s="19">
        <v>76950</v>
      </c>
      <c r="R211" s="33"/>
      <c r="S211" s="14">
        <v>2</v>
      </c>
      <c r="T211" s="19">
        <v>39293.5</v>
      </c>
      <c r="U211" s="19">
        <v>39293.5</v>
      </c>
      <c r="V211" s="33"/>
      <c r="W211" s="17">
        <v>14.689655172413794</v>
      </c>
      <c r="X211" s="17">
        <v>13.327586206896552</v>
      </c>
      <c r="Y211" s="33"/>
      <c r="Z211" s="17">
        <v>43.086206896551722</v>
      </c>
      <c r="AA211" s="33"/>
      <c r="AB211" s="14">
        <v>19</v>
      </c>
      <c r="AC211" s="30">
        <f t="shared" ref="AC211:AC274" si="6">(AB211/G211)</f>
        <v>0.32758620689655171</v>
      </c>
      <c r="AD211" s="33"/>
      <c r="AE211" s="14">
        <v>37</v>
      </c>
      <c r="AF211" s="30">
        <f t="shared" ref="AF211:AF274" si="7">AE211/G211</f>
        <v>0.63793103448275867</v>
      </c>
      <c r="AG211" s="19">
        <v>51927.270270270274</v>
      </c>
      <c r="AH211" s="19">
        <v>54026.027027027027</v>
      </c>
      <c r="AI211" s="19">
        <v>37673</v>
      </c>
      <c r="AJ211" s="19">
        <v>73091</v>
      </c>
      <c r="AK211" s="17">
        <v>15.162162162162161</v>
      </c>
      <c r="AL211" s="17">
        <v>13.621621621621621</v>
      </c>
      <c r="AM211" s="17">
        <v>43.810810810810814</v>
      </c>
    </row>
    <row r="212" spans="1:39" s="2" customFormat="1" x14ac:dyDescent="0.2">
      <c r="A212" s="14" t="s">
        <v>119</v>
      </c>
      <c r="B212" s="14" t="s">
        <v>5</v>
      </c>
      <c r="C212" s="14" t="s">
        <v>477</v>
      </c>
      <c r="D212" s="15" t="s">
        <v>478</v>
      </c>
      <c r="E212" s="16">
        <v>515.29999999999995</v>
      </c>
      <c r="F212" s="33"/>
      <c r="G212" s="18">
        <v>41</v>
      </c>
      <c r="H212" s="14">
        <v>4</v>
      </c>
      <c r="I212" s="14">
        <v>0</v>
      </c>
      <c r="J212" s="14">
        <v>0</v>
      </c>
      <c r="K212" s="14">
        <v>0</v>
      </c>
      <c r="L212" s="33"/>
      <c r="M212" s="19">
        <v>40588</v>
      </c>
      <c r="N212" s="38"/>
      <c r="O212" s="19">
        <v>49010.853658536587</v>
      </c>
      <c r="P212" s="19">
        <v>37782</v>
      </c>
      <c r="Q212" s="19">
        <v>77704</v>
      </c>
      <c r="R212" s="33"/>
      <c r="S212" s="14">
        <v>0</v>
      </c>
      <c r="T212" s="19">
        <v>0</v>
      </c>
      <c r="U212" s="19">
        <v>0</v>
      </c>
      <c r="V212" s="33"/>
      <c r="W212" s="17">
        <v>10.463414634146341</v>
      </c>
      <c r="X212" s="17">
        <v>8.2682926829268286</v>
      </c>
      <c r="Y212" s="33"/>
      <c r="Z212" s="17">
        <v>36.170731707317074</v>
      </c>
      <c r="AA212" s="33"/>
      <c r="AB212" s="14">
        <v>6</v>
      </c>
      <c r="AC212" s="30">
        <f t="shared" si="6"/>
        <v>0.14634146341463414</v>
      </c>
      <c r="AD212" s="33"/>
      <c r="AE212" s="14">
        <v>31</v>
      </c>
      <c r="AF212" s="30">
        <f t="shared" si="7"/>
        <v>0.75609756097560976</v>
      </c>
      <c r="AG212" s="19">
        <v>40851.258064516129</v>
      </c>
      <c r="AH212" s="19">
        <v>47948.193548387098</v>
      </c>
      <c r="AI212" s="19">
        <v>37782</v>
      </c>
      <c r="AJ212" s="19">
        <v>59478</v>
      </c>
      <c r="AK212" s="17">
        <v>11.387096774193548</v>
      </c>
      <c r="AL212" s="17">
        <v>8.870967741935484</v>
      </c>
      <c r="AM212" s="17">
        <v>38.064516129032256</v>
      </c>
    </row>
    <row r="213" spans="1:39" s="2" customFormat="1" x14ac:dyDescent="0.2">
      <c r="A213" s="14" t="s">
        <v>46</v>
      </c>
      <c r="B213" s="14" t="s">
        <v>27</v>
      </c>
      <c r="C213" s="14" t="s">
        <v>479</v>
      </c>
      <c r="D213" s="15" t="s">
        <v>480</v>
      </c>
      <c r="E213" s="16">
        <v>1050.0999999999999</v>
      </c>
      <c r="F213" s="33"/>
      <c r="G213" s="18">
        <v>77</v>
      </c>
      <c r="H213" s="14">
        <v>2</v>
      </c>
      <c r="I213" s="14">
        <v>0</v>
      </c>
      <c r="J213" s="14">
        <v>1</v>
      </c>
      <c r="K213" s="14">
        <v>0</v>
      </c>
      <c r="L213" s="33"/>
      <c r="M213" s="19">
        <v>49897.896103896106</v>
      </c>
      <c r="N213" s="38"/>
      <c r="O213" s="19">
        <v>52749.116883116883</v>
      </c>
      <c r="P213" s="19">
        <v>33500</v>
      </c>
      <c r="Q213" s="19">
        <v>97920</v>
      </c>
      <c r="R213" s="33"/>
      <c r="S213" s="14">
        <v>3</v>
      </c>
      <c r="T213" s="19">
        <v>34381</v>
      </c>
      <c r="U213" s="19">
        <v>36387.666666666664</v>
      </c>
      <c r="V213" s="33"/>
      <c r="W213" s="17">
        <v>13.25974025974026</v>
      </c>
      <c r="X213" s="17">
        <v>9.4935064935064943</v>
      </c>
      <c r="Y213" s="33"/>
      <c r="Z213" s="17">
        <v>39.194805194805198</v>
      </c>
      <c r="AA213" s="33"/>
      <c r="AB213" s="14">
        <v>14</v>
      </c>
      <c r="AC213" s="30">
        <f t="shared" si="6"/>
        <v>0.18181818181818182</v>
      </c>
      <c r="AD213" s="33"/>
      <c r="AE213" s="14">
        <v>53</v>
      </c>
      <c r="AF213" s="30">
        <f t="shared" si="7"/>
        <v>0.68831168831168832</v>
      </c>
      <c r="AG213" s="19">
        <v>48509.528301886792</v>
      </c>
      <c r="AH213" s="19">
        <v>49784.698113207545</v>
      </c>
      <c r="AI213" s="19">
        <v>33500</v>
      </c>
      <c r="AJ213" s="19">
        <v>66285</v>
      </c>
      <c r="AK213" s="17">
        <v>12.169811320754716</v>
      </c>
      <c r="AL213" s="17">
        <v>8.3396226415094343</v>
      </c>
      <c r="AM213" s="17">
        <v>38.754716981132077</v>
      </c>
    </row>
    <row r="214" spans="1:39" s="2" customFormat="1" x14ac:dyDescent="0.2">
      <c r="A214" s="14" t="s">
        <v>152</v>
      </c>
      <c r="B214" s="14" t="s">
        <v>23</v>
      </c>
      <c r="C214" s="14" t="s">
        <v>481</v>
      </c>
      <c r="D214" s="15" t="s">
        <v>482</v>
      </c>
      <c r="E214" s="16">
        <v>339.5</v>
      </c>
      <c r="F214" s="33"/>
      <c r="G214" s="18">
        <v>37</v>
      </c>
      <c r="H214" s="14">
        <v>0</v>
      </c>
      <c r="I214" s="14">
        <v>1</v>
      </c>
      <c r="J214" s="14">
        <v>2</v>
      </c>
      <c r="K214" s="14">
        <v>2</v>
      </c>
      <c r="L214" s="33"/>
      <c r="M214" s="19">
        <v>42979.54054054054</v>
      </c>
      <c r="N214" s="38"/>
      <c r="O214" s="19">
        <v>44013.16216216216</v>
      </c>
      <c r="P214" s="19">
        <v>33299</v>
      </c>
      <c r="Q214" s="19">
        <v>62381</v>
      </c>
      <c r="R214" s="33"/>
      <c r="S214" s="14">
        <v>1</v>
      </c>
      <c r="T214" s="19">
        <v>32435</v>
      </c>
      <c r="U214" s="19">
        <v>36253</v>
      </c>
      <c r="V214" s="33"/>
      <c r="W214" s="17">
        <v>13.594594594594595</v>
      </c>
      <c r="X214" s="17">
        <v>9.7027027027027035</v>
      </c>
      <c r="Y214" s="33"/>
      <c r="Z214" s="17">
        <v>42.891891891891895</v>
      </c>
      <c r="AA214" s="33"/>
      <c r="AB214" s="14">
        <v>3</v>
      </c>
      <c r="AC214" s="30">
        <f t="shared" si="6"/>
        <v>8.1081081081081086E-2</v>
      </c>
      <c r="AD214" s="33"/>
      <c r="AE214" s="14">
        <v>32</v>
      </c>
      <c r="AF214" s="30">
        <f t="shared" si="7"/>
        <v>0.86486486486486491</v>
      </c>
      <c r="AG214" s="19">
        <v>42747.03125</v>
      </c>
      <c r="AH214" s="19">
        <v>43342.75</v>
      </c>
      <c r="AI214" s="19">
        <v>33299</v>
      </c>
      <c r="AJ214" s="19">
        <v>58180</v>
      </c>
      <c r="AK214" s="17">
        <v>13.75</v>
      </c>
      <c r="AL214" s="17">
        <v>9.875</v>
      </c>
      <c r="AM214" s="17">
        <v>42.59375</v>
      </c>
    </row>
    <row r="215" spans="1:39" s="2" customFormat="1" x14ac:dyDescent="0.2">
      <c r="A215" s="14" t="s">
        <v>483</v>
      </c>
      <c r="B215" s="14" t="s">
        <v>64</v>
      </c>
      <c r="C215" s="14" t="s">
        <v>484</v>
      </c>
      <c r="D215" s="15" t="s">
        <v>485</v>
      </c>
      <c r="E215" s="16">
        <v>266.60000000000002</v>
      </c>
      <c r="F215" s="33"/>
      <c r="G215" s="18">
        <v>26</v>
      </c>
      <c r="H215" s="14">
        <v>2</v>
      </c>
      <c r="I215" s="14">
        <v>0</v>
      </c>
      <c r="J215" s="14">
        <v>1</v>
      </c>
      <c r="K215" s="14">
        <v>1</v>
      </c>
      <c r="L215" s="33"/>
      <c r="M215" s="19">
        <v>41672.961538461539</v>
      </c>
      <c r="N215" s="38"/>
      <c r="O215" s="19">
        <v>42436.653846153844</v>
      </c>
      <c r="P215" s="19">
        <v>35500</v>
      </c>
      <c r="Q215" s="19">
        <v>59541</v>
      </c>
      <c r="R215" s="33"/>
      <c r="S215" s="14">
        <v>2</v>
      </c>
      <c r="T215" s="19">
        <v>35500</v>
      </c>
      <c r="U215" s="19">
        <v>36467</v>
      </c>
      <c r="V215" s="33"/>
      <c r="W215" s="17">
        <v>12.23076923076923</v>
      </c>
      <c r="X215" s="17">
        <v>7.9230769230769234</v>
      </c>
      <c r="Y215" s="33"/>
      <c r="Z215" s="17">
        <v>41.884615384615387</v>
      </c>
      <c r="AA215" s="33"/>
      <c r="AB215" s="14">
        <v>5</v>
      </c>
      <c r="AC215" s="30">
        <f t="shared" si="6"/>
        <v>0.19230769230769232</v>
      </c>
      <c r="AD215" s="33"/>
      <c r="AE215" s="14">
        <v>23</v>
      </c>
      <c r="AF215" s="30">
        <f t="shared" si="7"/>
        <v>0.88461538461538458</v>
      </c>
      <c r="AG215" s="19">
        <v>40314.130434782608</v>
      </c>
      <c r="AH215" s="19">
        <v>40939.782608695656</v>
      </c>
      <c r="AI215" s="19">
        <v>35500</v>
      </c>
      <c r="AJ215" s="19">
        <v>48680</v>
      </c>
      <c r="AK215" s="17">
        <v>10.347826086956522</v>
      </c>
      <c r="AL215" s="17">
        <v>8.3913043478260878</v>
      </c>
      <c r="AM215" s="17">
        <v>39.913043478260867</v>
      </c>
    </row>
    <row r="216" spans="1:39" s="2" customFormat="1" x14ac:dyDescent="0.2">
      <c r="A216" s="14" t="s">
        <v>210</v>
      </c>
      <c r="B216" s="14" t="s">
        <v>23</v>
      </c>
      <c r="C216" s="14" t="s">
        <v>486</v>
      </c>
      <c r="D216" s="15" t="s">
        <v>487</v>
      </c>
      <c r="E216" s="16">
        <v>213.2</v>
      </c>
      <c r="F216" s="33"/>
      <c r="G216" s="18">
        <v>11</v>
      </c>
      <c r="H216" s="14">
        <v>1</v>
      </c>
      <c r="I216" s="14">
        <v>0</v>
      </c>
      <c r="J216" s="14">
        <v>1</v>
      </c>
      <c r="K216" s="14">
        <v>1</v>
      </c>
      <c r="L216" s="33"/>
      <c r="M216" s="19">
        <v>54384</v>
      </c>
      <c r="N216" s="38"/>
      <c r="O216" s="19">
        <v>69011</v>
      </c>
      <c r="P216" s="19">
        <v>57220</v>
      </c>
      <c r="Q216" s="19">
        <v>75402</v>
      </c>
      <c r="R216" s="33"/>
      <c r="S216" s="14">
        <v>0</v>
      </c>
      <c r="T216" s="19">
        <v>0</v>
      </c>
      <c r="U216" s="19">
        <v>0</v>
      </c>
      <c r="V216" s="33"/>
      <c r="W216" s="17">
        <v>15.181818181818182</v>
      </c>
      <c r="X216" s="17">
        <v>13.181818181818182</v>
      </c>
      <c r="Y216" s="33"/>
      <c r="Z216" s="17">
        <v>44.363636363636367</v>
      </c>
      <c r="AA216" s="33"/>
      <c r="AB216" s="14">
        <v>0</v>
      </c>
      <c r="AC216" s="30">
        <f t="shared" si="6"/>
        <v>0</v>
      </c>
      <c r="AD216" s="33"/>
      <c r="AE216" s="14">
        <v>11</v>
      </c>
      <c r="AF216" s="30">
        <f t="shared" si="7"/>
        <v>1</v>
      </c>
      <c r="AG216" s="19">
        <v>54384</v>
      </c>
      <c r="AH216" s="19">
        <v>69011</v>
      </c>
      <c r="AI216" s="19">
        <v>57220</v>
      </c>
      <c r="AJ216" s="19">
        <v>75402</v>
      </c>
      <c r="AK216" s="17">
        <v>15.181818181818182</v>
      </c>
      <c r="AL216" s="17">
        <v>13.181818181818182</v>
      </c>
      <c r="AM216" s="17">
        <v>44.363636363636367</v>
      </c>
    </row>
    <row r="217" spans="1:39" s="2" customFormat="1" x14ac:dyDescent="0.2">
      <c r="A217" s="14" t="s">
        <v>152</v>
      </c>
      <c r="B217" s="14" t="s">
        <v>23</v>
      </c>
      <c r="C217" s="14" t="s">
        <v>488</v>
      </c>
      <c r="D217" s="15" t="s">
        <v>489</v>
      </c>
      <c r="E217" s="16">
        <v>222.9</v>
      </c>
      <c r="F217" s="33"/>
      <c r="G217" s="18">
        <v>20</v>
      </c>
      <c r="H217" s="14">
        <v>2</v>
      </c>
      <c r="I217" s="14">
        <v>0</v>
      </c>
      <c r="J217" s="14">
        <v>0</v>
      </c>
      <c r="K217" s="14">
        <v>0</v>
      </c>
      <c r="L217" s="33"/>
      <c r="M217" s="19">
        <v>38411.550000000003</v>
      </c>
      <c r="N217" s="38"/>
      <c r="O217" s="19">
        <v>39514</v>
      </c>
      <c r="P217" s="19">
        <v>30579</v>
      </c>
      <c r="Q217" s="19">
        <v>54712</v>
      </c>
      <c r="R217" s="33"/>
      <c r="S217" s="14">
        <v>2</v>
      </c>
      <c r="T217" s="19">
        <v>30579</v>
      </c>
      <c r="U217" s="19">
        <v>30579</v>
      </c>
      <c r="V217" s="33"/>
      <c r="W217" s="17">
        <v>10.6</v>
      </c>
      <c r="X217" s="17">
        <v>9.25</v>
      </c>
      <c r="Y217" s="33"/>
      <c r="Z217" s="17">
        <v>40.1</v>
      </c>
      <c r="AA217" s="33"/>
      <c r="AB217" s="14">
        <v>3</v>
      </c>
      <c r="AC217" s="30">
        <f t="shared" si="6"/>
        <v>0.15</v>
      </c>
      <c r="AD217" s="33"/>
      <c r="AE217" s="14">
        <v>18</v>
      </c>
      <c r="AF217" s="30">
        <f t="shared" si="7"/>
        <v>0.9</v>
      </c>
      <c r="AG217" s="19">
        <v>37871.444444444445</v>
      </c>
      <c r="AH217" s="19">
        <v>38534.055555555555</v>
      </c>
      <c r="AI217" s="19">
        <v>30579</v>
      </c>
      <c r="AJ217" s="19">
        <v>54712</v>
      </c>
      <c r="AK217" s="17">
        <v>9.8888888888888893</v>
      </c>
      <c r="AL217" s="17">
        <v>8.4444444444444446</v>
      </c>
      <c r="AM217" s="17">
        <v>40.055555555555557</v>
      </c>
    </row>
    <row r="218" spans="1:39" s="2" customFormat="1" x14ac:dyDescent="0.2">
      <c r="A218" s="14" t="s">
        <v>243</v>
      </c>
      <c r="B218" s="14" t="s">
        <v>64</v>
      </c>
      <c r="C218" s="14" t="s">
        <v>490</v>
      </c>
      <c r="D218" s="15" t="s">
        <v>491</v>
      </c>
      <c r="E218" s="16">
        <v>640.6</v>
      </c>
      <c r="F218" s="33"/>
      <c r="G218" s="18">
        <v>52</v>
      </c>
      <c r="H218" s="14">
        <v>2</v>
      </c>
      <c r="I218" s="14">
        <v>1</v>
      </c>
      <c r="J218" s="14">
        <v>0</v>
      </c>
      <c r="K218" s="14">
        <v>0</v>
      </c>
      <c r="L218" s="33"/>
      <c r="M218" s="19">
        <v>48464.653846153844</v>
      </c>
      <c r="N218" s="38"/>
      <c r="O218" s="19">
        <v>50748.519230769234</v>
      </c>
      <c r="P218" s="19">
        <v>34674</v>
      </c>
      <c r="Q218" s="19">
        <v>72980</v>
      </c>
      <c r="R218" s="33"/>
      <c r="S218" s="14">
        <v>0</v>
      </c>
      <c r="T218" s="19">
        <v>0</v>
      </c>
      <c r="U218" s="19">
        <v>0</v>
      </c>
      <c r="V218" s="33"/>
      <c r="W218" s="17">
        <v>17.03846153846154</v>
      </c>
      <c r="X218" s="17">
        <v>13.846153846153847</v>
      </c>
      <c r="Y218" s="33"/>
      <c r="Z218" s="17">
        <v>43.384615384615387</v>
      </c>
      <c r="AA218" s="33"/>
      <c r="AB218" s="14">
        <v>23</v>
      </c>
      <c r="AC218" s="30">
        <f t="shared" si="6"/>
        <v>0.44230769230769229</v>
      </c>
      <c r="AD218" s="33"/>
      <c r="AE218" s="14">
        <v>39</v>
      </c>
      <c r="AF218" s="30">
        <f t="shared" si="7"/>
        <v>0.75</v>
      </c>
      <c r="AG218" s="19">
        <v>48300.230769230766</v>
      </c>
      <c r="AH218" s="19">
        <v>49773.076923076922</v>
      </c>
      <c r="AI218" s="19">
        <v>34674</v>
      </c>
      <c r="AJ218" s="19">
        <v>72980</v>
      </c>
      <c r="AK218" s="17">
        <v>15.153846153846153</v>
      </c>
      <c r="AL218" s="17">
        <v>12.307692307692308</v>
      </c>
      <c r="AM218" s="17">
        <v>41.948717948717949</v>
      </c>
    </row>
    <row r="219" spans="1:39" s="2" customFormat="1" x14ac:dyDescent="0.2">
      <c r="A219" s="14" t="s">
        <v>492</v>
      </c>
      <c r="B219" s="14" t="s">
        <v>23</v>
      </c>
      <c r="C219" s="14" t="s">
        <v>493</v>
      </c>
      <c r="D219" s="15" t="s">
        <v>494</v>
      </c>
      <c r="E219" s="16">
        <v>1992.3</v>
      </c>
      <c r="F219" s="33"/>
      <c r="G219" s="18">
        <v>152</v>
      </c>
      <c r="H219" s="14">
        <v>5</v>
      </c>
      <c r="I219" s="14">
        <v>0</v>
      </c>
      <c r="J219" s="14">
        <v>1</v>
      </c>
      <c r="K219" s="14">
        <v>0</v>
      </c>
      <c r="L219" s="33"/>
      <c r="M219" s="19">
        <v>56433.70394736842</v>
      </c>
      <c r="N219" s="38"/>
      <c r="O219" s="19">
        <v>57968.25</v>
      </c>
      <c r="P219" s="19">
        <v>36856</v>
      </c>
      <c r="Q219" s="19">
        <v>81939</v>
      </c>
      <c r="R219" s="33"/>
      <c r="S219" s="14">
        <v>10</v>
      </c>
      <c r="T219" s="19">
        <v>43499.1</v>
      </c>
      <c r="U219" s="19">
        <v>44052.9</v>
      </c>
      <c r="V219" s="33"/>
      <c r="W219" s="17">
        <v>12.75</v>
      </c>
      <c r="X219" s="17">
        <v>10.026315789473685</v>
      </c>
      <c r="Y219" s="33"/>
      <c r="Z219" s="17">
        <v>42.210526315789473</v>
      </c>
      <c r="AA219" s="33"/>
      <c r="AB219" s="14">
        <v>66</v>
      </c>
      <c r="AC219" s="30">
        <f t="shared" si="6"/>
        <v>0.43421052631578949</v>
      </c>
      <c r="AD219" s="33"/>
      <c r="AE219" s="14">
        <v>99</v>
      </c>
      <c r="AF219" s="30">
        <f t="shared" si="7"/>
        <v>0.65131578947368418</v>
      </c>
      <c r="AG219" s="19">
        <v>54673.838383838382</v>
      </c>
      <c r="AH219" s="19">
        <v>55231.030303030304</v>
      </c>
      <c r="AI219" s="19">
        <v>36856</v>
      </c>
      <c r="AJ219" s="19">
        <v>74408</v>
      </c>
      <c r="AK219" s="17">
        <v>10.939393939393939</v>
      </c>
      <c r="AL219" s="17">
        <v>8.5353535353535346</v>
      </c>
      <c r="AM219" s="17">
        <v>41.868686868686872</v>
      </c>
    </row>
    <row r="220" spans="1:39" s="2" customFormat="1" x14ac:dyDescent="0.2">
      <c r="A220" s="14" t="s">
        <v>26</v>
      </c>
      <c r="B220" s="14" t="s">
        <v>27</v>
      </c>
      <c r="C220" s="14" t="s">
        <v>495</v>
      </c>
      <c r="D220" s="15" t="s">
        <v>496</v>
      </c>
      <c r="E220" s="16">
        <v>1105</v>
      </c>
      <c r="F220" s="33"/>
      <c r="G220" s="18">
        <v>92</v>
      </c>
      <c r="H220" s="14">
        <v>3</v>
      </c>
      <c r="I220" s="14">
        <v>0</v>
      </c>
      <c r="J220" s="14">
        <v>0</v>
      </c>
      <c r="K220" s="14">
        <v>0</v>
      </c>
      <c r="L220" s="33"/>
      <c r="M220" s="19">
        <v>55162.880434782608</v>
      </c>
      <c r="N220" s="38"/>
      <c r="O220" s="19">
        <v>56544.195652173912</v>
      </c>
      <c r="P220" s="19">
        <v>38036</v>
      </c>
      <c r="Q220" s="19">
        <v>80186</v>
      </c>
      <c r="R220" s="33"/>
      <c r="S220" s="14">
        <v>0</v>
      </c>
      <c r="T220" s="19">
        <v>0</v>
      </c>
      <c r="U220" s="19">
        <v>0</v>
      </c>
      <c r="V220" s="33"/>
      <c r="W220" s="17">
        <v>13.608695652173912</v>
      </c>
      <c r="X220" s="17">
        <v>9.7391304347826093</v>
      </c>
      <c r="Y220" s="33"/>
      <c r="Z220" s="17">
        <v>40.847826086956523</v>
      </c>
      <c r="AA220" s="33"/>
      <c r="AB220" s="14">
        <v>37</v>
      </c>
      <c r="AC220" s="30">
        <f t="shared" si="6"/>
        <v>0.40217391304347827</v>
      </c>
      <c r="AD220" s="33"/>
      <c r="AE220" s="14">
        <v>69</v>
      </c>
      <c r="AF220" s="30">
        <f t="shared" si="7"/>
        <v>0.75</v>
      </c>
      <c r="AG220" s="19">
        <v>55282.594202898552</v>
      </c>
      <c r="AH220" s="19">
        <v>55417.289855072464</v>
      </c>
      <c r="AI220" s="19">
        <v>38036</v>
      </c>
      <c r="AJ220" s="19">
        <v>73101</v>
      </c>
      <c r="AK220" s="17">
        <v>13.333333333333334</v>
      </c>
      <c r="AL220" s="17">
        <v>10.072463768115941</v>
      </c>
      <c r="AM220" s="17">
        <v>40.79710144927536</v>
      </c>
    </row>
    <row r="221" spans="1:39" s="2" customFormat="1" x14ac:dyDescent="0.2">
      <c r="A221" s="14" t="s">
        <v>186</v>
      </c>
      <c r="B221" s="14" t="s">
        <v>64</v>
      </c>
      <c r="C221" s="14" t="s">
        <v>497</v>
      </c>
      <c r="D221" s="15" t="s">
        <v>498</v>
      </c>
      <c r="E221" s="16">
        <v>259.89999999999998</v>
      </c>
      <c r="F221" s="33"/>
      <c r="G221" s="18">
        <v>36</v>
      </c>
      <c r="H221" s="14">
        <v>1</v>
      </c>
      <c r="I221" s="14">
        <v>0</v>
      </c>
      <c r="J221" s="14">
        <v>5</v>
      </c>
      <c r="K221" s="14">
        <v>5</v>
      </c>
      <c r="L221" s="33"/>
      <c r="M221" s="19">
        <v>40904.861111111109</v>
      </c>
      <c r="N221" s="38"/>
      <c r="O221" s="19">
        <v>41732</v>
      </c>
      <c r="P221" s="19">
        <v>36025</v>
      </c>
      <c r="Q221" s="19">
        <v>83050</v>
      </c>
      <c r="R221" s="33"/>
      <c r="S221" s="14">
        <v>0</v>
      </c>
      <c r="T221" s="19">
        <v>0</v>
      </c>
      <c r="U221" s="19">
        <v>0</v>
      </c>
      <c r="V221" s="33"/>
      <c r="W221" s="17">
        <v>13.027777777777779</v>
      </c>
      <c r="X221" s="17">
        <v>9.5277777777777786</v>
      </c>
      <c r="Y221" s="33"/>
      <c r="Z221" s="17">
        <v>41.777777777777779</v>
      </c>
      <c r="AA221" s="33"/>
      <c r="AB221" s="14">
        <v>3</v>
      </c>
      <c r="AC221" s="30">
        <f t="shared" si="6"/>
        <v>8.3333333333333329E-2</v>
      </c>
      <c r="AD221" s="33"/>
      <c r="AE221" s="14">
        <v>29</v>
      </c>
      <c r="AF221" s="30">
        <f t="shared" si="7"/>
        <v>0.80555555555555558</v>
      </c>
      <c r="AG221" s="19">
        <v>39568.965517241377</v>
      </c>
      <c r="AH221" s="19">
        <v>40093.827586206899</v>
      </c>
      <c r="AI221" s="19">
        <v>36025</v>
      </c>
      <c r="AJ221" s="19">
        <v>46316</v>
      </c>
      <c r="AK221" s="17">
        <v>11.551724137931034</v>
      </c>
      <c r="AL221" s="17">
        <v>8.8965517241379306</v>
      </c>
      <c r="AM221" s="17">
        <v>41.344827586206897</v>
      </c>
    </row>
    <row r="222" spans="1:39" s="2" customFormat="1" x14ac:dyDescent="0.2">
      <c r="A222" s="14" t="s">
        <v>499</v>
      </c>
      <c r="B222" s="14" t="s">
        <v>50</v>
      </c>
      <c r="C222" s="14" t="s">
        <v>500</v>
      </c>
      <c r="D222" s="15" t="s">
        <v>501</v>
      </c>
      <c r="E222" s="16">
        <v>5170</v>
      </c>
      <c r="F222" s="33"/>
      <c r="G222" s="18">
        <v>382</v>
      </c>
      <c r="H222" s="14">
        <v>9</v>
      </c>
      <c r="I222" s="14">
        <v>0</v>
      </c>
      <c r="J222" s="14">
        <v>2</v>
      </c>
      <c r="K222" s="14">
        <v>1</v>
      </c>
      <c r="L222" s="33"/>
      <c r="M222" s="19">
        <v>52215.777486910993</v>
      </c>
      <c r="N222" s="38"/>
      <c r="O222" s="19">
        <v>53589.17015706806</v>
      </c>
      <c r="P222" s="19">
        <v>36876</v>
      </c>
      <c r="Q222" s="19">
        <v>87250</v>
      </c>
      <c r="R222" s="33"/>
      <c r="S222" s="14">
        <v>0</v>
      </c>
      <c r="T222" s="19">
        <v>0</v>
      </c>
      <c r="U222" s="19">
        <v>0</v>
      </c>
      <c r="V222" s="33"/>
      <c r="W222" s="17">
        <v>11.829842931937172</v>
      </c>
      <c r="X222" s="17">
        <v>9.5340314136125652</v>
      </c>
      <c r="Y222" s="33"/>
      <c r="Z222" s="17">
        <v>40.018324607329845</v>
      </c>
      <c r="AA222" s="33"/>
      <c r="AB222" s="14">
        <v>145</v>
      </c>
      <c r="AC222" s="30">
        <f t="shared" si="6"/>
        <v>0.37958115183246072</v>
      </c>
      <c r="AD222" s="33"/>
      <c r="AE222" s="14">
        <v>289</v>
      </c>
      <c r="AF222" s="30">
        <f t="shared" si="7"/>
        <v>0.75654450261780104</v>
      </c>
      <c r="AG222" s="19">
        <v>51131.775086505193</v>
      </c>
      <c r="AH222" s="19">
        <v>51554.944636678199</v>
      </c>
      <c r="AI222" s="19">
        <v>36876</v>
      </c>
      <c r="AJ222" s="19">
        <v>73852</v>
      </c>
      <c r="AK222" s="17">
        <v>11.197231833910035</v>
      </c>
      <c r="AL222" s="17">
        <v>8.9550173010380618</v>
      </c>
      <c r="AM222" s="17">
        <v>39.411764705882355</v>
      </c>
    </row>
    <row r="223" spans="1:39" s="2" customFormat="1" x14ac:dyDescent="0.2">
      <c r="A223" s="14" t="s">
        <v>50</v>
      </c>
      <c r="B223" s="14" t="s">
        <v>5</v>
      </c>
      <c r="C223" s="14" t="s">
        <v>502</v>
      </c>
      <c r="D223" s="15" t="s">
        <v>503</v>
      </c>
      <c r="E223" s="16">
        <v>630.1</v>
      </c>
      <c r="F223" s="33"/>
      <c r="G223" s="18">
        <v>46</v>
      </c>
      <c r="H223" s="14">
        <v>1</v>
      </c>
      <c r="I223" s="14">
        <v>0</v>
      </c>
      <c r="J223" s="14">
        <v>0</v>
      </c>
      <c r="K223" s="14">
        <v>0</v>
      </c>
      <c r="L223" s="33"/>
      <c r="M223" s="19">
        <v>54244.065217391304</v>
      </c>
      <c r="N223" s="38"/>
      <c r="O223" s="19">
        <v>64186.239130434784</v>
      </c>
      <c r="P223" s="19">
        <v>43731</v>
      </c>
      <c r="Q223" s="19">
        <v>93188</v>
      </c>
      <c r="R223" s="33"/>
      <c r="S223" s="14">
        <v>3</v>
      </c>
      <c r="T223" s="19">
        <v>42736</v>
      </c>
      <c r="U223" s="19">
        <v>54679.666666666664</v>
      </c>
      <c r="V223" s="33"/>
      <c r="W223" s="17">
        <v>14.391304347826088</v>
      </c>
      <c r="X223" s="17">
        <v>11.760869565217391</v>
      </c>
      <c r="Y223" s="33"/>
      <c r="Z223" s="17">
        <v>39.260869565217391</v>
      </c>
      <c r="AA223" s="33"/>
      <c r="AB223" s="14">
        <v>15</v>
      </c>
      <c r="AC223" s="30">
        <f t="shared" si="6"/>
        <v>0.32608695652173914</v>
      </c>
      <c r="AD223" s="33"/>
      <c r="AE223" s="14">
        <v>37</v>
      </c>
      <c r="AF223" s="30">
        <f t="shared" si="7"/>
        <v>0.80434782608695654</v>
      </c>
      <c r="AG223" s="19">
        <v>54630.648648648646</v>
      </c>
      <c r="AH223" s="19">
        <v>64040.62162162162</v>
      </c>
      <c r="AI223" s="19">
        <v>43731</v>
      </c>
      <c r="AJ223" s="19">
        <v>93188</v>
      </c>
      <c r="AK223" s="17">
        <v>15.621621621621621</v>
      </c>
      <c r="AL223" s="17">
        <v>12.702702702702704</v>
      </c>
      <c r="AM223" s="17">
        <v>40.621621621621621</v>
      </c>
    </row>
    <row r="224" spans="1:39" s="2" customFormat="1" x14ac:dyDescent="0.2">
      <c r="A224" s="14" t="s">
        <v>43</v>
      </c>
      <c r="B224" s="14" t="s">
        <v>9</v>
      </c>
      <c r="C224" s="14" t="s">
        <v>504</v>
      </c>
      <c r="D224" s="15" t="s">
        <v>505</v>
      </c>
      <c r="E224" s="16">
        <v>1537</v>
      </c>
      <c r="F224" s="33"/>
      <c r="G224" s="18">
        <v>112</v>
      </c>
      <c r="H224" s="14">
        <v>5</v>
      </c>
      <c r="I224" s="14">
        <v>2</v>
      </c>
      <c r="J224" s="14">
        <v>0</v>
      </c>
      <c r="K224" s="14">
        <v>0</v>
      </c>
      <c r="L224" s="33"/>
      <c r="M224" s="19">
        <v>58657.535714285717</v>
      </c>
      <c r="N224" s="38"/>
      <c r="O224" s="19">
        <v>61872.026785714283</v>
      </c>
      <c r="P224" s="19">
        <v>41253</v>
      </c>
      <c r="Q224" s="19">
        <v>88260</v>
      </c>
      <c r="R224" s="33"/>
      <c r="S224" s="14">
        <v>0</v>
      </c>
      <c r="T224" s="19">
        <v>0</v>
      </c>
      <c r="U224" s="19">
        <v>0</v>
      </c>
      <c r="V224" s="33"/>
      <c r="W224" s="17">
        <v>15.642857142857142</v>
      </c>
      <c r="X224" s="17">
        <v>11.383928571428571</v>
      </c>
      <c r="Y224" s="33"/>
      <c r="Z224" s="17">
        <v>42.348214285714285</v>
      </c>
      <c r="AA224" s="33"/>
      <c r="AB224" s="14">
        <v>30</v>
      </c>
      <c r="AC224" s="30">
        <f t="shared" si="6"/>
        <v>0.26785714285714285</v>
      </c>
      <c r="AD224" s="33"/>
      <c r="AE224" s="14">
        <v>76</v>
      </c>
      <c r="AF224" s="30">
        <f t="shared" si="7"/>
        <v>0.6785714285714286</v>
      </c>
      <c r="AG224" s="19">
        <v>57001.315789473687</v>
      </c>
      <c r="AH224" s="19">
        <v>58133.118421052633</v>
      </c>
      <c r="AI224" s="19">
        <v>41253</v>
      </c>
      <c r="AJ224" s="19">
        <v>79050</v>
      </c>
      <c r="AK224" s="17">
        <v>15.131578947368421</v>
      </c>
      <c r="AL224" s="17">
        <v>10.986842105263158</v>
      </c>
      <c r="AM224" s="17">
        <v>42.592105263157897</v>
      </c>
    </row>
    <row r="225" spans="1:39" s="2" customFormat="1" x14ac:dyDescent="0.2">
      <c r="A225" s="14" t="s">
        <v>9</v>
      </c>
      <c r="B225" s="14" t="s">
        <v>19</v>
      </c>
      <c r="C225" s="14" t="s">
        <v>506</v>
      </c>
      <c r="D225" s="15" t="s">
        <v>507</v>
      </c>
      <c r="E225" s="16">
        <v>467.3</v>
      </c>
      <c r="F225" s="33"/>
      <c r="G225" s="18">
        <v>42</v>
      </c>
      <c r="H225" s="14">
        <v>3</v>
      </c>
      <c r="I225" s="14">
        <v>0</v>
      </c>
      <c r="J225" s="14">
        <v>1</v>
      </c>
      <c r="K225" s="14">
        <v>1</v>
      </c>
      <c r="L225" s="33"/>
      <c r="M225" s="19">
        <v>46546.5</v>
      </c>
      <c r="N225" s="38"/>
      <c r="O225" s="19">
        <v>49931.857142857145</v>
      </c>
      <c r="P225" s="19">
        <v>34063</v>
      </c>
      <c r="Q225" s="19">
        <v>71800</v>
      </c>
      <c r="R225" s="33"/>
      <c r="S225" s="14">
        <v>1</v>
      </c>
      <c r="T225" s="19">
        <v>34063</v>
      </c>
      <c r="U225" s="19">
        <v>34063</v>
      </c>
      <c r="V225" s="33"/>
      <c r="W225" s="17">
        <v>12.380952380952381</v>
      </c>
      <c r="X225" s="17">
        <v>8.2619047619047628</v>
      </c>
      <c r="Y225" s="33"/>
      <c r="Z225" s="17">
        <v>38.095238095238095</v>
      </c>
      <c r="AA225" s="33"/>
      <c r="AB225" s="14">
        <v>9</v>
      </c>
      <c r="AC225" s="30">
        <f t="shared" si="6"/>
        <v>0.21428571428571427</v>
      </c>
      <c r="AD225" s="33"/>
      <c r="AE225" s="14">
        <v>29</v>
      </c>
      <c r="AF225" s="30">
        <f t="shared" si="7"/>
        <v>0.69047619047619047</v>
      </c>
      <c r="AG225" s="19">
        <v>46410.137931034486</v>
      </c>
      <c r="AH225" s="19">
        <v>48739.241379310348</v>
      </c>
      <c r="AI225" s="19">
        <v>34063</v>
      </c>
      <c r="AJ225" s="19">
        <v>61217</v>
      </c>
      <c r="AK225" s="17">
        <v>11.827586206896552</v>
      </c>
      <c r="AL225" s="17">
        <v>7.6551724137931032</v>
      </c>
      <c r="AM225" s="17">
        <v>38.206896551724135</v>
      </c>
    </row>
    <row r="226" spans="1:39" s="2" customFormat="1" x14ac:dyDescent="0.2">
      <c r="A226" s="14" t="s">
        <v>508</v>
      </c>
      <c r="B226" s="14" t="s">
        <v>36</v>
      </c>
      <c r="C226" s="14" t="s">
        <v>509</v>
      </c>
      <c r="D226" s="15" t="s">
        <v>510</v>
      </c>
      <c r="E226" s="16">
        <v>981.9</v>
      </c>
      <c r="F226" s="33"/>
      <c r="G226" s="18">
        <v>78</v>
      </c>
      <c r="H226" s="14">
        <v>2</v>
      </c>
      <c r="I226" s="14">
        <v>0</v>
      </c>
      <c r="J226" s="14">
        <v>3</v>
      </c>
      <c r="K226" s="14">
        <v>2</v>
      </c>
      <c r="L226" s="33"/>
      <c r="M226" s="19">
        <v>50110.128205128203</v>
      </c>
      <c r="N226" s="38"/>
      <c r="O226" s="19">
        <v>52845.141025641024</v>
      </c>
      <c r="P226" s="19">
        <v>31740</v>
      </c>
      <c r="Q226" s="19">
        <v>73749</v>
      </c>
      <c r="R226" s="33"/>
      <c r="S226" s="14">
        <v>3</v>
      </c>
      <c r="T226" s="19">
        <v>37181.666666666664</v>
      </c>
      <c r="U226" s="19">
        <v>37756.666666666664</v>
      </c>
      <c r="V226" s="33"/>
      <c r="W226" s="17">
        <v>15.576923076923077</v>
      </c>
      <c r="X226" s="17">
        <v>12.282051282051283</v>
      </c>
      <c r="Y226" s="33"/>
      <c r="Z226" s="17">
        <v>42.358974358974358</v>
      </c>
      <c r="AA226" s="33"/>
      <c r="AB226" s="14">
        <v>21</v>
      </c>
      <c r="AC226" s="30">
        <f t="shared" si="6"/>
        <v>0.26923076923076922</v>
      </c>
      <c r="AD226" s="33"/>
      <c r="AE226" s="14">
        <v>60</v>
      </c>
      <c r="AF226" s="30">
        <f t="shared" si="7"/>
        <v>0.76923076923076927</v>
      </c>
      <c r="AG226" s="19">
        <v>50017.9</v>
      </c>
      <c r="AH226" s="19">
        <v>51813.95</v>
      </c>
      <c r="AI226" s="19">
        <v>31740</v>
      </c>
      <c r="AJ226" s="19">
        <v>67617</v>
      </c>
      <c r="AK226" s="17">
        <v>15.366666666666667</v>
      </c>
      <c r="AL226" s="17">
        <v>12.016666666666667</v>
      </c>
      <c r="AM226" s="17">
        <v>42.9</v>
      </c>
    </row>
    <row r="227" spans="1:39" s="2" customFormat="1" x14ac:dyDescent="0.2">
      <c r="A227" s="14" t="s">
        <v>492</v>
      </c>
      <c r="B227" s="14" t="s">
        <v>23</v>
      </c>
      <c r="C227" s="14" t="s">
        <v>511</v>
      </c>
      <c r="D227" s="15" t="s">
        <v>512</v>
      </c>
      <c r="E227" s="16">
        <v>498.6</v>
      </c>
      <c r="F227" s="33"/>
      <c r="G227" s="18">
        <v>43</v>
      </c>
      <c r="H227" s="14">
        <v>3</v>
      </c>
      <c r="I227" s="14">
        <v>0</v>
      </c>
      <c r="J227" s="14">
        <v>0</v>
      </c>
      <c r="K227" s="14">
        <v>0</v>
      </c>
      <c r="L227" s="33"/>
      <c r="M227" s="19">
        <v>48014.116279069771</v>
      </c>
      <c r="N227" s="38"/>
      <c r="O227" s="19">
        <v>50196.139534883718</v>
      </c>
      <c r="P227" s="19">
        <v>33500</v>
      </c>
      <c r="Q227" s="19">
        <v>72519</v>
      </c>
      <c r="R227" s="33"/>
      <c r="S227" s="14">
        <v>1</v>
      </c>
      <c r="T227" s="19">
        <v>33500</v>
      </c>
      <c r="U227" s="19">
        <v>33500</v>
      </c>
      <c r="V227" s="33"/>
      <c r="W227" s="17">
        <v>12.13953488372093</v>
      </c>
      <c r="X227" s="17">
        <v>10.372093023255815</v>
      </c>
      <c r="Y227" s="33"/>
      <c r="Z227" s="17">
        <v>41.02325581395349</v>
      </c>
      <c r="AA227" s="33"/>
      <c r="AB227" s="14">
        <v>4</v>
      </c>
      <c r="AC227" s="30">
        <f t="shared" si="6"/>
        <v>9.3023255813953487E-2</v>
      </c>
      <c r="AD227" s="33"/>
      <c r="AE227" s="14">
        <v>23</v>
      </c>
      <c r="AF227" s="30">
        <f t="shared" si="7"/>
        <v>0.53488372093023251</v>
      </c>
      <c r="AG227" s="19">
        <v>46406.565217391304</v>
      </c>
      <c r="AH227" s="19">
        <v>47006.739130434784</v>
      </c>
      <c r="AI227" s="19">
        <v>33500</v>
      </c>
      <c r="AJ227" s="19">
        <v>61680</v>
      </c>
      <c r="AK227" s="17">
        <v>11.043478260869565</v>
      </c>
      <c r="AL227" s="17">
        <v>9.2608695652173907</v>
      </c>
      <c r="AM227" s="17">
        <v>41.956521739130437</v>
      </c>
    </row>
    <row r="228" spans="1:39" s="2" customFormat="1" x14ac:dyDescent="0.2">
      <c r="A228" s="14" t="s">
        <v>80</v>
      </c>
      <c r="B228" s="14" t="s">
        <v>9</v>
      </c>
      <c r="C228" s="14" t="s">
        <v>513</v>
      </c>
      <c r="D228" s="15" t="s">
        <v>514</v>
      </c>
      <c r="E228" s="16">
        <v>2956.2</v>
      </c>
      <c r="F228" s="33"/>
      <c r="G228" s="18">
        <v>207</v>
      </c>
      <c r="H228" s="14">
        <v>3</v>
      </c>
      <c r="I228" s="14">
        <v>0</v>
      </c>
      <c r="J228" s="14">
        <v>0</v>
      </c>
      <c r="K228" s="14">
        <v>0</v>
      </c>
      <c r="L228" s="33"/>
      <c r="M228" s="19">
        <v>55345.922705314013</v>
      </c>
      <c r="N228" s="38"/>
      <c r="O228" s="19">
        <v>56871.217391304344</v>
      </c>
      <c r="P228" s="19">
        <v>36163</v>
      </c>
      <c r="Q228" s="19">
        <v>80210</v>
      </c>
      <c r="R228" s="33"/>
      <c r="S228" s="14">
        <v>8</v>
      </c>
      <c r="T228" s="19">
        <v>36787.125</v>
      </c>
      <c r="U228" s="19">
        <v>39199</v>
      </c>
      <c r="V228" s="33"/>
      <c r="W228" s="17">
        <v>14.72463768115942</v>
      </c>
      <c r="X228" s="17">
        <v>11.647342995169081</v>
      </c>
      <c r="Y228" s="33"/>
      <c r="Z228" s="17">
        <v>41.29951690821256</v>
      </c>
      <c r="AA228" s="33"/>
      <c r="AB228" s="14">
        <v>120</v>
      </c>
      <c r="AC228" s="30">
        <f t="shared" si="6"/>
        <v>0.57971014492753625</v>
      </c>
      <c r="AD228" s="33"/>
      <c r="AE228" s="14">
        <v>161</v>
      </c>
      <c r="AF228" s="30">
        <f t="shared" si="7"/>
        <v>0.77777777777777779</v>
      </c>
      <c r="AG228" s="19">
        <v>55959.105590062114</v>
      </c>
      <c r="AH228" s="19">
        <v>56585.409937888202</v>
      </c>
      <c r="AI228" s="19">
        <v>36163</v>
      </c>
      <c r="AJ228" s="19">
        <v>74620</v>
      </c>
      <c r="AK228" s="17">
        <v>15.527950310559007</v>
      </c>
      <c r="AL228" s="17">
        <v>12.211180124223603</v>
      </c>
      <c r="AM228" s="17">
        <v>42.490683229813662</v>
      </c>
    </row>
    <row r="229" spans="1:39" s="2" customFormat="1" x14ac:dyDescent="0.2">
      <c r="A229" s="14" t="s">
        <v>515</v>
      </c>
      <c r="B229" s="14" t="s">
        <v>5</v>
      </c>
      <c r="C229" s="14" t="s">
        <v>516</v>
      </c>
      <c r="D229" s="15" t="s">
        <v>517</v>
      </c>
      <c r="E229" s="16">
        <v>811</v>
      </c>
      <c r="F229" s="33"/>
      <c r="G229" s="18">
        <v>51</v>
      </c>
      <c r="H229" s="14">
        <v>6</v>
      </c>
      <c r="I229" s="14">
        <v>0</v>
      </c>
      <c r="J229" s="14">
        <v>1</v>
      </c>
      <c r="K229" s="14">
        <v>0</v>
      </c>
      <c r="L229" s="33"/>
      <c r="M229" s="19">
        <v>55519.294117647056</v>
      </c>
      <c r="N229" s="38"/>
      <c r="O229" s="19">
        <v>57337.862745098042</v>
      </c>
      <c r="P229" s="19">
        <v>36080</v>
      </c>
      <c r="Q229" s="19">
        <v>72746</v>
      </c>
      <c r="R229" s="33"/>
      <c r="S229" s="14">
        <v>0</v>
      </c>
      <c r="T229" s="19">
        <v>0</v>
      </c>
      <c r="U229" s="19">
        <v>0</v>
      </c>
      <c r="V229" s="33"/>
      <c r="W229" s="17">
        <v>15.313725490196079</v>
      </c>
      <c r="X229" s="17">
        <v>12.941176470588236</v>
      </c>
      <c r="Y229" s="33"/>
      <c r="Z229" s="17">
        <v>43.882352941176471</v>
      </c>
      <c r="AA229" s="33"/>
      <c r="AB229" s="14">
        <v>10</v>
      </c>
      <c r="AC229" s="30">
        <f t="shared" si="6"/>
        <v>0.19607843137254902</v>
      </c>
      <c r="AD229" s="33"/>
      <c r="AE229" s="14">
        <v>35</v>
      </c>
      <c r="AF229" s="30">
        <f t="shared" si="7"/>
        <v>0.68627450980392157</v>
      </c>
      <c r="AG229" s="19">
        <v>55753.971428571429</v>
      </c>
      <c r="AH229" s="19">
        <v>56392.37142857143</v>
      </c>
      <c r="AI229" s="19">
        <v>36080</v>
      </c>
      <c r="AJ229" s="19">
        <v>68841</v>
      </c>
      <c r="AK229" s="17">
        <v>15.485714285714286</v>
      </c>
      <c r="AL229" s="17">
        <v>13.342857142857143</v>
      </c>
      <c r="AM229" s="17">
        <v>45.285714285714285</v>
      </c>
    </row>
    <row r="230" spans="1:39" s="2" customFormat="1" x14ac:dyDescent="0.2">
      <c r="A230" s="14" t="s">
        <v>133</v>
      </c>
      <c r="B230" s="14" t="s">
        <v>50</v>
      </c>
      <c r="C230" s="14" t="s">
        <v>518</v>
      </c>
      <c r="D230" s="15" t="s">
        <v>519</v>
      </c>
      <c r="E230" s="16">
        <v>552.1</v>
      </c>
      <c r="F230" s="33"/>
      <c r="G230" s="18">
        <v>56</v>
      </c>
      <c r="H230" s="14">
        <v>3</v>
      </c>
      <c r="I230" s="14">
        <v>7</v>
      </c>
      <c r="J230" s="14">
        <v>2</v>
      </c>
      <c r="K230" s="14">
        <v>2</v>
      </c>
      <c r="L230" s="33"/>
      <c r="M230" s="19">
        <v>46423.142857142855</v>
      </c>
      <c r="N230" s="38"/>
      <c r="O230" s="19">
        <v>48086.553571428572</v>
      </c>
      <c r="P230" s="19">
        <v>33814</v>
      </c>
      <c r="Q230" s="19">
        <v>69972</v>
      </c>
      <c r="R230" s="33"/>
      <c r="S230" s="14">
        <v>0</v>
      </c>
      <c r="T230" s="19">
        <v>0</v>
      </c>
      <c r="U230" s="19">
        <v>0</v>
      </c>
      <c r="V230" s="33"/>
      <c r="W230" s="17">
        <v>13.178571428571429</v>
      </c>
      <c r="X230" s="17">
        <v>8.6071428571428577</v>
      </c>
      <c r="Y230" s="33"/>
      <c r="Z230" s="17">
        <v>39.053571428571431</v>
      </c>
      <c r="AA230" s="33"/>
      <c r="AB230" s="14">
        <v>21</v>
      </c>
      <c r="AC230" s="30">
        <f t="shared" si="6"/>
        <v>0.375</v>
      </c>
      <c r="AD230" s="33"/>
      <c r="AE230" s="14">
        <v>36</v>
      </c>
      <c r="AF230" s="30">
        <f t="shared" si="7"/>
        <v>0.6428571428571429</v>
      </c>
      <c r="AG230" s="19">
        <v>45373.527777777781</v>
      </c>
      <c r="AH230" s="19">
        <v>45725.527777777781</v>
      </c>
      <c r="AI230" s="19">
        <v>33814</v>
      </c>
      <c r="AJ230" s="19">
        <v>69972</v>
      </c>
      <c r="AK230" s="17">
        <v>11.444444444444445</v>
      </c>
      <c r="AL230" s="17">
        <v>6.9444444444444446</v>
      </c>
      <c r="AM230" s="17">
        <v>38.111111111111114</v>
      </c>
    </row>
    <row r="231" spans="1:39" s="2" customFormat="1" x14ac:dyDescent="0.2">
      <c r="A231" s="14" t="s">
        <v>520</v>
      </c>
      <c r="B231" s="14" t="s">
        <v>36</v>
      </c>
      <c r="C231" s="14" t="s">
        <v>521</v>
      </c>
      <c r="D231" s="15" t="s">
        <v>522</v>
      </c>
      <c r="E231" s="16">
        <v>795.7</v>
      </c>
      <c r="F231" s="33"/>
      <c r="G231" s="18">
        <v>60</v>
      </c>
      <c r="H231" s="14">
        <v>1</v>
      </c>
      <c r="I231" s="14">
        <v>1</v>
      </c>
      <c r="J231" s="14">
        <v>16</v>
      </c>
      <c r="K231" s="14">
        <v>7</v>
      </c>
      <c r="L231" s="33"/>
      <c r="M231" s="19">
        <v>53146.23333333333</v>
      </c>
      <c r="N231" s="38"/>
      <c r="O231" s="19">
        <v>56110.6</v>
      </c>
      <c r="P231" s="19">
        <v>38707</v>
      </c>
      <c r="Q231" s="19">
        <v>106580</v>
      </c>
      <c r="R231" s="33"/>
      <c r="S231" s="14">
        <v>4</v>
      </c>
      <c r="T231" s="19">
        <v>39242</v>
      </c>
      <c r="U231" s="19">
        <v>40354.5</v>
      </c>
      <c r="V231" s="33"/>
      <c r="W231" s="17">
        <v>14.366666666666667</v>
      </c>
      <c r="X231" s="17">
        <v>11.433333333333334</v>
      </c>
      <c r="Y231" s="33"/>
      <c r="Z231" s="17">
        <v>40.966666666666669</v>
      </c>
      <c r="AA231" s="33"/>
      <c r="AB231" s="14">
        <v>11</v>
      </c>
      <c r="AC231" s="30">
        <f t="shared" si="6"/>
        <v>0.18333333333333332</v>
      </c>
      <c r="AD231" s="33"/>
      <c r="AE231" s="14">
        <v>43</v>
      </c>
      <c r="AF231" s="30">
        <f t="shared" si="7"/>
        <v>0.71666666666666667</v>
      </c>
      <c r="AG231" s="19">
        <v>51782.465116279069</v>
      </c>
      <c r="AH231" s="19">
        <v>53530.79069767442</v>
      </c>
      <c r="AI231" s="19">
        <v>38707</v>
      </c>
      <c r="AJ231" s="19">
        <v>78516</v>
      </c>
      <c r="AK231" s="17">
        <v>13.232558139534884</v>
      </c>
      <c r="AL231" s="17">
        <v>10.395348837209303</v>
      </c>
      <c r="AM231" s="17">
        <v>40.697674418604649</v>
      </c>
    </row>
    <row r="232" spans="1:39" s="2" customFormat="1" x14ac:dyDescent="0.2">
      <c r="A232" s="14" t="s">
        <v>523</v>
      </c>
      <c r="B232" s="14" t="s">
        <v>19</v>
      </c>
      <c r="C232" s="14" t="s">
        <v>524</v>
      </c>
      <c r="D232" s="15" t="s">
        <v>525</v>
      </c>
      <c r="E232" s="16">
        <v>193</v>
      </c>
      <c r="F232" s="33"/>
      <c r="G232" s="18">
        <v>7</v>
      </c>
      <c r="H232" s="14">
        <v>1</v>
      </c>
      <c r="I232" s="14">
        <v>0</v>
      </c>
      <c r="J232" s="14">
        <v>3</v>
      </c>
      <c r="K232" s="14">
        <v>0</v>
      </c>
      <c r="L232" s="33"/>
      <c r="M232" s="19">
        <v>44325.714285714283</v>
      </c>
      <c r="N232" s="38"/>
      <c r="O232" s="19">
        <v>44325.714285714283</v>
      </c>
      <c r="P232" s="19">
        <v>31028</v>
      </c>
      <c r="Q232" s="19">
        <v>50815</v>
      </c>
      <c r="R232" s="33"/>
      <c r="S232" s="14">
        <v>0</v>
      </c>
      <c r="T232" s="19">
        <v>0</v>
      </c>
      <c r="U232" s="19">
        <v>0</v>
      </c>
      <c r="V232" s="33"/>
      <c r="W232" s="17">
        <v>17.285714285714285</v>
      </c>
      <c r="X232" s="17">
        <v>17.285714285714285</v>
      </c>
      <c r="Y232" s="33"/>
      <c r="Z232" s="17">
        <v>41.428571428571431</v>
      </c>
      <c r="AA232" s="33"/>
      <c r="AB232" s="14">
        <v>0</v>
      </c>
      <c r="AC232" s="30">
        <f t="shared" si="6"/>
        <v>0</v>
      </c>
      <c r="AD232" s="33"/>
      <c r="AE232" s="14">
        <v>6</v>
      </c>
      <c r="AF232" s="30">
        <f t="shared" si="7"/>
        <v>0.8571428571428571</v>
      </c>
      <c r="AG232" s="19">
        <v>43244.166666666664</v>
      </c>
      <c r="AH232" s="19">
        <v>43244.166666666664</v>
      </c>
      <c r="AI232" s="19">
        <v>31028</v>
      </c>
      <c r="AJ232" s="19">
        <v>50815</v>
      </c>
      <c r="AK232" s="17">
        <v>14.833333333333334</v>
      </c>
      <c r="AL232" s="17">
        <v>14.833333333333334</v>
      </c>
      <c r="AM232" s="17">
        <v>39.333333333333336</v>
      </c>
    </row>
    <row r="233" spans="1:39" s="2" customFormat="1" x14ac:dyDescent="0.2">
      <c r="A233" s="14" t="s">
        <v>526</v>
      </c>
      <c r="B233" s="14" t="s">
        <v>23</v>
      </c>
      <c r="C233" s="14" t="s">
        <v>527</v>
      </c>
      <c r="D233" s="15" t="s">
        <v>528</v>
      </c>
      <c r="E233" s="16">
        <v>486.8</v>
      </c>
      <c r="F233" s="33"/>
      <c r="G233" s="18">
        <v>42</v>
      </c>
      <c r="H233" s="14">
        <v>3</v>
      </c>
      <c r="I233" s="14">
        <v>0</v>
      </c>
      <c r="J233" s="14">
        <v>0</v>
      </c>
      <c r="K233" s="14">
        <v>0</v>
      </c>
      <c r="L233" s="33"/>
      <c r="M233" s="19">
        <v>49132.619047619046</v>
      </c>
      <c r="N233" s="38"/>
      <c r="O233" s="19">
        <v>50454.904761904763</v>
      </c>
      <c r="P233" s="19">
        <v>37088</v>
      </c>
      <c r="Q233" s="19">
        <v>70756</v>
      </c>
      <c r="R233" s="33"/>
      <c r="S233" s="14">
        <v>1</v>
      </c>
      <c r="T233" s="19">
        <v>37088</v>
      </c>
      <c r="U233" s="19">
        <v>37088</v>
      </c>
      <c r="V233" s="33"/>
      <c r="W233" s="17">
        <v>13.214285714285714</v>
      </c>
      <c r="X233" s="17">
        <v>10.785714285714286</v>
      </c>
      <c r="Y233" s="33"/>
      <c r="Z233" s="17">
        <v>41.61904761904762</v>
      </c>
      <c r="AA233" s="33"/>
      <c r="AB233" s="14">
        <v>12</v>
      </c>
      <c r="AC233" s="30">
        <f t="shared" si="6"/>
        <v>0.2857142857142857</v>
      </c>
      <c r="AD233" s="33"/>
      <c r="AE233" s="14">
        <v>32</v>
      </c>
      <c r="AF233" s="30">
        <f t="shared" si="7"/>
        <v>0.76190476190476186</v>
      </c>
      <c r="AG233" s="19">
        <v>49358.59375</v>
      </c>
      <c r="AH233" s="19">
        <v>49761.90625</v>
      </c>
      <c r="AI233" s="19">
        <v>37088</v>
      </c>
      <c r="AJ233" s="19">
        <v>61878</v>
      </c>
      <c r="AK233" s="17">
        <v>13.40625</v>
      </c>
      <c r="AL233" s="17">
        <v>10.75</v>
      </c>
      <c r="AM233" s="17">
        <v>42.4375</v>
      </c>
    </row>
    <row r="234" spans="1:39" s="2" customFormat="1" x14ac:dyDescent="0.2">
      <c r="A234" s="14" t="s">
        <v>26</v>
      </c>
      <c r="B234" s="14" t="s">
        <v>27</v>
      </c>
      <c r="C234" s="14" t="s">
        <v>529</v>
      </c>
      <c r="D234" s="15" t="s">
        <v>530</v>
      </c>
      <c r="E234" s="16">
        <v>659</v>
      </c>
      <c r="F234" s="33"/>
      <c r="G234" s="18">
        <v>45</v>
      </c>
      <c r="H234" s="14">
        <v>3</v>
      </c>
      <c r="I234" s="14">
        <v>0</v>
      </c>
      <c r="J234" s="14">
        <v>0</v>
      </c>
      <c r="K234" s="14">
        <v>0</v>
      </c>
      <c r="L234" s="33"/>
      <c r="M234" s="19">
        <v>50635.422222222223</v>
      </c>
      <c r="N234" s="38"/>
      <c r="O234" s="19">
        <v>53121.333333333336</v>
      </c>
      <c r="P234" s="19">
        <v>37093</v>
      </c>
      <c r="Q234" s="19">
        <v>75330</v>
      </c>
      <c r="R234" s="33"/>
      <c r="S234" s="14">
        <v>2</v>
      </c>
      <c r="T234" s="19">
        <v>39460</v>
      </c>
      <c r="U234" s="19">
        <v>41162</v>
      </c>
      <c r="V234" s="33"/>
      <c r="W234" s="17">
        <v>13.044444444444444</v>
      </c>
      <c r="X234" s="17">
        <v>10.866666666666667</v>
      </c>
      <c r="Y234" s="33"/>
      <c r="Z234" s="17">
        <v>37.799999999999997</v>
      </c>
      <c r="AA234" s="33"/>
      <c r="AB234" s="14">
        <v>17</v>
      </c>
      <c r="AC234" s="30">
        <f t="shared" si="6"/>
        <v>0.37777777777777777</v>
      </c>
      <c r="AD234" s="33"/>
      <c r="AE234" s="14">
        <v>24</v>
      </c>
      <c r="AF234" s="30">
        <f t="shared" si="7"/>
        <v>0.53333333333333333</v>
      </c>
      <c r="AG234" s="19">
        <v>48626.958333333336</v>
      </c>
      <c r="AH234" s="19">
        <v>49243.625</v>
      </c>
      <c r="AI234" s="19">
        <v>37093</v>
      </c>
      <c r="AJ234" s="19">
        <v>63280</v>
      </c>
      <c r="AK234" s="17">
        <v>12.625</v>
      </c>
      <c r="AL234" s="17">
        <v>10.666666666666666</v>
      </c>
      <c r="AM234" s="17">
        <v>38.125</v>
      </c>
    </row>
    <row r="235" spans="1:39" s="2" customFormat="1" x14ac:dyDescent="0.2">
      <c r="A235" s="14" t="s">
        <v>32</v>
      </c>
      <c r="B235" s="14" t="s">
        <v>19</v>
      </c>
      <c r="C235" s="14" t="s">
        <v>531</v>
      </c>
      <c r="D235" s="15" t="s">
        <v>532</v>
      </c>
      <c r="E235" s="16">
        <v>266.60000000000002</v>
      </c>
      <c r="F235" s="33"/>
      <c r="G235" s="18">
        <v>22</v>
      </c>
      <c r="H235" s="14">
        <v>1</v>
      </c>
      <c r="I235" s="14">
        <v>0</v>
      </c>
      <c r="J235" s="14">
        <v>3</v>
      </c>
      <c r="K235" s="14">
        <v>3</v>
      </c>
      <c r="L235" s="33"/>
      <c r="M235" s="19">
        <v>47633.681818181816</v>
      </c>
      <c r="N235" s="38"/>
      <c r="O235" s="19">
        <v>48955.181818181816</v>
      </c>
      <c r="P235" s="19">
        <v>33600</v>
      </c>
      <c r="Q235" s="19">
        <v>59410</v>
      </c>
      <c r="R235" s="33"/>
      <c r="S235" s="14">
        <v>2</v>
      </c>
      <c r="T235" s="19">
        <v>33600</v>
      </c>
      <c r="U235" s="19">
        <v>33600</v>
      </c>
      <c r="V235" s="33"/>
      <c r="W235" s="17">
        <v>14.863636363636363</v>
      </c>
      <c r="X235" s="17">
        <v>11</v>
      </c>
      <c r="Y235" s="33"/>
      <c r="Z235" s="17">
        <v>40.727272727272727</v>
      </c>
      <c r="AA235" s="33"/>
      <c r="AB235" s="14">
        <v>4</v>
      </c>
      <c r="AC235" s="30">
        <f t="shared" si="6"/>
        <v>0.18181818181818182</v>
      </c>
      <c r="AD235" s="33"/>
      <c r="AE235" s="14">
        <v>18</v>
      </c>
      <c r="AF235" s="30">
        <f t="shared" si="7"/>
        <v>0.81818181818181823</v>
      </c>
      <c r="AG235" s="19">
        <v>47558.555555555555</v>
      </c>
      <c r="AH235" s="19">
        <v>48348.722222222219</v>
      </c>
      <c r="AI235" s="19">
        <v>33600</v>
      </c>
      <c r="AJ235" s="19">
        <v>59410</v>
      </c>
      <c r="AK235" s="17">
        <v>15.666666666666666</v>
      </c>
      <c r="AL235" s="17">
        <v>11.777777777777779</v>
      </c>
      <c r="AM235" s="17">
        <v>41.277777777777779</v>
      </c>
    </row>
    <row r="236" spans="1:39" s="2" customFormat="1" x14ac:dyDescent="0.2">
      <c r="A236" s="14" t="s">
        <v>53</v>
      </c>
      <c r="B236" s="14" t="s">
        <v>9</v>
      </c>
      <c r="C236" s="14" t="s">
        <v>533</v>
      </c>
      <c r="D236" s="15" t="s">
        <v>534</v>
      </c>
      <c r="E236" s="16">
        <v>1517.2</v>
      </c>
      <c r="F236" s="33"/>
      <c r="G236" s="18">
        <v>94</v>
      </c>
      <c r="H236" s="14">
        <v>10</v>
      </c>
      <c r="I236" s="14">
        <v>2</v>
      </c>
      <c r="J236" s="14">
        <v>1</v>
      </c>
      <c r="K236" s="14">
        <v>1</v>
      </c>
      <c r="L236" s="33"/>
      <c r="M236" s="19">
        <v>45555.244680851065</v>
      </c>
      <c r="N236" s="38"/>
      <c r="O236" s="19">
        <v>47974.531914893618</v>
      </c>
      <c r="P236" s="19">
        <v>34227</v>
      </c>
      <c r="Q236" s="19">
        <v>66921</v>
      </c>
      <c r="R236" s="33"/>
      <c r="S236" s="14">
        <v>0</v>
      </c>
      <c r="T236" s="19">
        <v>0</v>
      </c>
      <c r="U236" s="19">
        <v>0</v>
      </c>
      <c r="V236" s="33"/>
      <c r="W236" s="17">
        <v>13.936170212765957</v>
      </c>
      <c r="X236" s="17">
        <v>9.6702127659574462</v>
      </c>
      <c r="Y236" s="33"/>
      <c r="Z236" s="17">
        <v>40.595744680851062</v>
      </c>
      <c r="AA236" s="33"/>
      <c r="AB236" s="14">
        <v>38</v>
      </c>
      <c r="AC236" s="30">
        <f t="shared" si="6"/>
        <v>0.40425531914893614</v>
      </c>
      <c r="AD236" s="33"/>
      <c r="AE236" s="14">
        <v>51</v>
      </c>
      <c r="AF236" s="30">
        <f t="shared" si="7"/>
        <v>0.54255319148936165</v>
      </c>
      <c r="AG236" s="19">
        <v>44212.470588235294</v>
      </c>
      <c r="AH236" s="19">
        <v>45037.196078431371</v>
      </c>
      <c r="AI236" s="19">
        <v>34227</v>
      </c>
      <c r="AJ236" s="19">
        <v>61678</v>
      </c>
      <c r="AK236" s="17">
        <v>11.588235294117647</v>
      </c>
      <c r="AL236" s="17">
        <v>7.1372549019607847</v>
      </c>
      <c r="AM236" s="17">
        <v>38.882352941176471</v>
      </c>
    </row>
    <row r="237" spans="1:39" s="2" customFormat="1" x14ac:dyDescent="0.2">
      <c r="A237" s="14" t="s">
        <v>102</v>
      </c>
      <c r="B237" s="14" t="s">
        <v>50</v>
      </c>
      <c r="C237" s="14" t="s">
        <v>535</v>
      </c>
      <c r="D237" s="15" t="s">
        <v>536</v>
      </c>
      <c r="E237" s="16">
        <v>3078.2</v>
      </c>
      <c r="F237" s="33"/>
      <c r="G237" s="18">
        <v>208</v>
      </c>
      <c r="H237" s="14">
        <v>13</v>
      </c>
      <c r="I237" s="14">
        <v>1</v>
      </c>
      <c r="J237" s="14">
        <v>0</v>
      </c>
      <c r="K237" s="14">
        <v>0</v>
      </c>
      <c r="L237" s="33"/>
      <c r="M237" s="19">
        <v>54728.846153846156</v>
      </c>
      <c r="N237" s="38"/>
      <c r="O237" s="19">
        <v>55750.798076923078</v>
      </c>
      <c r="P237" s="19">
        <v>38070</v>
      </c>
      <c r="Q237" s="19">
        <v>78427</v>
      </c>
      <c r="R237" s="33"/>
      <c r="S237" s="14">
        <v>8</v>
      </c>
      <c r="T237" s="19">
        <v>40690.25</v>
      </c>
      <c r="U237" s="19">
        <v>40690.25</v>
      </c>
      <c r="V237" s="33"/>
      <c r="W237" s="17">
        <v>12.201923076923077</v>
      </c>
      <c r="X237" s="17">
        <v>8.490384615384615</v>
      </c>
      <c r="Y237" s="33"/>
      <c r="Z237" s="17">
        <v>39.471153846153847</v>
      </c>
      <c r="AA237" s="33"/>
      <c r="AB237" s="14">
        <v>89</v>
      </c>
      <c r="AC237" s="30">
        <f t="shared" si="6"/>
        <v>0.42788461538461536</v>
      </c>
      <c r="AD237" s="33"/>
      <c r="AE237" s="14">
        <v>139</v>
      </c>
      <c r="AF237" s="30">
        <f t="shared" si="7"/>
        <v>0.66826923076923073</v>
      </c>
      <c r="AG237" s="19">
        <v>53738.359712230216</v>
      </c>
      <c r="AH237" s="19">
        <v>53951.402877697845</v>
      </c>
      <c r="AI237" s="19">
        <v>38070</v>
      </c>
      <c r="AJ237" s="19">
        <v>75755</v>
      </c>
      <c r="AK237" s="17">
        <v>11.848920863309353</v>
      </c>
      <c r="AL237" s="17">
        <v>8.2589928057553958</v>
      </c>
      <c r="AM237" s="17">
        <v>39.467625899280577</v>
      </c>
    </row>
    <row r="238" spans="1:39" s="2" customFormat="1" x14ac:dyDescent="0.2">
      <c r="A238" s="14" t="s">
        <v>332</v>
      </c>
      <c r="B238" s="14" t="s">
        <v>5</v>
      </c>
      <c r="C238" s="14" t="s">
        <v>537</v>
      </c>
      <c r="D238" s="15" t="s">
        <v>538</v>
      </c>
      <c r="E238" s="16">
        <v>453.3</v>
      </c>
      <c r="F238" s="33"/>
      <c r="G238" s="18">
        <v>41</v>
      </c>
      <c r="H238" s="14">
        <v>1</v>
      </c>
      <c r="I238" s="14">
        <v>1</v>
      </c>
      <c r="J238" s="14">
        <v>0</v>
      </c>
      <c r="K238" s="14">
        <v>0</v>
      </c>
      <c r="L238" s="33"/>
      <c r="M238" s="19">
        <v>49313.609756097561</v>
      </c>
      <c r="N238" s="38"/>
      <c r="O238" s="19">
        <v>51255.195121951219</v>
      </c>
      <c r="P238" s="19">
        <v>38725</v>
      </c>
      <c r="Q238" s="19">
        <v>66643</v>
      </c>
      <c r="R238" s="33"/>
      <c r="S238" s="14">
        <v>2</v>
      </c>
      <c r="T238" s="19">
        <v>37091.5</v>
      </c>
      <c r="U238" s="19">
        <v>38735.5</v>
      </c>
      <c r="V238" s="33"/>
      <c r="W238" s="17">
        <v>15.146341463414634</v>
      </c>
      <c r="X238" s="17">
        <v>11.463414634146341</v>
      </c>
      <c r="Y238" s="33"/>
      <c r="Z238" s="17">
        <v>41.975609756097562</v>
      </c>
      <c r="AA238" s="33"/>
      <c r="AB238" s="14">
        <v>2</v>
      </c>
      <c r="AC238" s="30">
        <f t="shared" si="6"/>
        <v>4.878048780487805E-2</v>
      </c>
      <c r="AD238" s="33"/>
      <c r="AE238" s="14">
        <v>25</v>
      </c>
      <c r="AF238" s="30">
        <f t="shared" si="7"/>
        <v>0.6097560975609756</v>
      </c>
      <c r="AG238" s="19">
        <v>50000.84</v>
      </c>
      <c r="AH238" s="19">
        <v>50781.04</v>
      </c>
      <c r="AI238" s="19">
        <v>38725</v>
      </c>
      <c r="AJ238" s="19">
        <v>66643</v>
      </c>
      <c r="AK238" s="17">
        <v>16.12</v>
      </c>
      <c r="AL238" s="17">
        <v>12.16</v>
      </c>
      <c r="AM238" s="17">
        <v>42.6</v>
      </c>
    </row>
    <row r="239" spans="1:39" s="2" customFormat="1" x14ac:dyDescent="0.2">
      <c r="A239" s="14" t="s">
        <v>232</v>
      </c>
      <c r="B239" s="14" t="s">
        <v>36</v>
      </c>
      <c r="C239" s="14" t="s">
        <v>539</v>
      </c>
      <c r="D239" s="15" t="s">
        <v>540</v>
      </c>
      <c r="E239" s="16">
        <v>297.39999999999998</v>
      </c>
      <c r="F239" s="33"/>
      <c r="G239" s="18">
        <v>15</v>
      </c>
      <c r="H239" s="14">
        <v>1</v>
      </c>
      <c r="I239" s="14">
        <v>0</v>
      </c>
      <c r="J239" s="14">
        <v>0</v>
      </c>
      <c r="K239" s="14">
        <v>0</v>
      </c>
      <c r="L239" s="33"/>
      <c r="M239" s="19">
        <v>44429.066666666666</v>
      </c>
      <c r="N239" s="38"/>
      <c r="O239" s="19">
        <v>45610.533333333333</v>
      </c>
      <c r="P239" s="19">
        <v>31120</v>
      </c>
      <c r="Q239" s="19">
        <v>61577</v>
      </c>
      <c r="R239" s="33"/>
      <c r="S239" s="14">
        <v>1</v>
      </c>
      <c r="T239" s="19">
        <v>30770</v>
      </c>
      <c r="U239" s="19">
        <v>31120</v>
      </c>
      <c r="V239" s="33"/>
      <c r="W239" s="17">
        <v>12.533333333333333</v>
      </c>
      <c r="X239" s="17">
        <v>10.266666666666667</v>
      </c>
      <c r="Y239" s="33"/>
      <c r="Z239" s="17">
        <v>39.866666666666667</v>
      </c>
      <c r="AA239" s="33"/>
      <c r="AB239" s="14">
        <v>2</v>
      </c>
      <c r="AC239" s="30">
        <f t="shared" si="6"/>
        <v>0.13333333333333333</v>
      </c>
      <c r="AD239" s="33"/>
      <c r="AE239" s="14">
        <v>14</v>
      </c>
      <c r="AF239" s="30">
        <f t="shared" si="7"/>
        <v>0.93333333333333335</v>
      </c>
      <c r="AG239" s="19">
        <v>44653.214285714283</v>
      </c>
      <c r="AH239" s="19">
        <v>45737.071428571428</v>
      </c>
      <c r="AI239" s="19">
        <v>31120</v>
      </c>
      <c r="AJ239" s="19">
        <v>61577</v>
      </c>
      <c r="AK239" s="17">
        <v>12.785714285714286</v>
      </c>
      <c r="AL239" s="17">
        <v>10.357142857142858</v>
      </c>
      <c r="AM239" s="17">
        <v>40.357142857142854</v>
      </c>
    </row>
    <row r="240" spans="1:39" s="2" customFormat="1" x14ac:dyDescent="0.2">
      <c r="A240" s="14" t="s">
        <v>515</v>
      </c>
      <c r="B240" s="14" t="s">
        <v>5</v>
      </c>
      <c r="C240" s="14" t="s">
        <v>541</v>
      </c>
      <c r="D240" s="15" t="s">
        <v>542</v>
      </c>
      <c r="E240" s="16">
        <v>503</v>
      </c>
      <c r="F240" s="33"/>
      <c r="G240" s="18">
        <v>40</v>
      </c>
      <c r="H240" s="14">
        <v>2</v>
      </c>
      <c r="I240" s="14">
        <v>0</v>
      </c>
      <c r="J240" s="14">
        <v>1</v>
      </c>
      <c r="K240" s="14">
        <v>0</v>
      </c>
      <c r="L240" s="33"/>
      <c r="M240" s="19">
        <v>55600.25</v>
      </c>
      <c r="N240" s="38"/>
      <c r="O240" s="19">
        <v>57977.074999999997</v>
      </c>
      <c r="P240" s="19">
        <v>34352</v>
      </c>
      <c r="Q240" s="19">
        <v>80411</v>
      </c>
      <c r="R240" s="33"/>
      <c r="S240" s="14">
        <v>1</v>
      </c>
      <c r="T240" s="19">
        <v>34352</v>
      </c>
      <c r="U240" s="19">
        <v>34352</v>
      </c>
      <c r="V240" s="33"/>
      <c r="W240" s="17">
        <v>20.5</v>
      </c>
      <c r="X240" s="17">
        <v>16</v>
      </c>
      <c r="Y240" s="33"/>
      <c r="Z240" s="17">
        <v>46.375</v>
      </c>
      <c r="AA240" s="33"/>
      <c r="AB240" s="14">
        <v>3</v>
      </c>
      <c r="AC240" s="30">
        <f t="shared" si="6"/>
        <v>7.4999999999999997E-2</v>
      </c>
      <c r="AD240" s="33"/>
      <c r="AE240" s="14">
        <v>29</v>
      </c>
      <c r="AF240" s="30">
        <f t="shared" si="7"/>
        <v>0.72499999999999998</v>
      </c>
      <c r="AG240" s="19">
        <v>55133.068965517239</v>
      </c>
      <c r="AH240" s="19">
        <v>55846.689655172413</v>
      </c>
      <c r="AI240" s="19">
        <v>34352</v>
      </c>
      <c r="AJ240" s="19">
        <v>70812</v>
      </c>
      <c r="AK240" s="17">
        <v>20.931034482758619</v>
      </c>
      <c r="AL240" s="17">
        <v>15.172413793103448</v>
      </c>
      <c r="AM240" s="17">
        <v>47.275862068965516</v>
      </c>
    </row>
    <row r="241" spans="1:39" s="2" customFormat="1" x14ac:dyDescent="0.2">
      <c r="A241" s="14" t="s">
        <v>140</v>
      </c>
      <c r="B241" s="14" t="s">
        <v>9</v>
      </c>
      <c r="C241" s="14" t="s">
        <v>543</v>
      </c>
      <c r="D241" s="15" t="s">
        <v>544</v>
      </c>
      <c r="E241" s="16">
        <v>2646.7</v>
      </c>
      <c r="F241" s="33"/>
      <c r="G241" s="18">
        <v>176</v>
      </c>
      <c r="H241" s="14">
        <v>19</v>
      </c>
      <c r="I241" s="14">
        <v>0</v>
      </c>
      <c r="J241" s="14">
        <v>0</v>
      </c>
      <c r="K241" s="14">
        <v>0</v>
      </c>
      <c r="L241" s="33"/>
      <c r="M241" s="19">
        <v>51489.142045454544</v>
      </c>
      <c r="N241" s="38"/>
      <c r="O241" s="19">
        <v>53491.505681818184</v>
      </c>
      <c r="P241" s="19">
        <v>37094</v>
      </c>
      <c r="Q241" s="19">
        <v>81228</v>
      </c>
      <c r="R241" s="33"/>
      <c r="S241" s="14">
        <v>13</v>
      </c>
      <c r="T241" s="19">
        <v>41989.923076923078</v>
      </c>
      <c r="U241" s="19">
        <v>43577.153846153844</v>
      </c>
      <c r="V241" s="33"/>
      <c r="W241" s="17">
        <v>12.994318181818182</v>
      </c>
      <c r="X241" s="17">
        <v>9.9090909090909083</v>
      </c>
      <c r="Y241" s="33"/>
      <c r="Z241" s="17">
        <v>39.767045454545453</v>
      </c>
      <c r="AA241" s="33"/>
      <c r="AB241" s="14">
        <v>54</v>
      </c>
      <c r="AC241" s="30">
        <f t="shared" si="6"/>
        <v>0.30681818181818182</v>
      </c>
      <c r="AD241" s="33"/>
      <c r="AE241" s="14">
        <v>112</v>
      </c>
      <c r="AF241" s="30">
        <f t="shared" si="7"/>
        <v>0.63636363636363635</v>
      </c>
      <c r="AG241" s="19">
        <v>50988.982142857145</v>
      </c>
      <c r="AH241" s="19">
        <v>51991.839285714283</v>
      </c>
      <c r="AI241" s="19">
        <v>37094</v>
      </c>
      <c r="AJ241" s="19">
        <v>80533</v>
      </c>
      <c r="AK241" s="17">
        <v>12.785714285714286</v>
      </c>
      <c r="AL241" s="17">
        <v>9.4910714285714288</v>
      </c>
      <c r="AM241" s="17">
        <v>39.848214285714285</v>
      </c>
    </row>
    <row r="242" spans="1:39" s="2" customFormat="1" x14ac:dyDescent="0.2">
      <c r="A242" s="14" t="s">
        <v>545</v>
      </c>
      <c r="B242" s="14" t="s">
        <v>19</v>
      </c>
      <c r="C242" s="14" t="s">
        <v>546</v>
      </c>
      <c r="D242" s="15" t="s">
        <v>547</v>
      </c>
      <c r="E242" s="16">
        <v>339.1</v>
      </c>
      <c r="F242" s="33"/>
      <c r="G242" s="18">
        <v>30</v>
      </c>
      <c r="H242" s="14">
        <v>1</v>
      </c>
      <c r="I242" s="14">
        <v>0</v>
      </c>
      <c r="J242" s="14">
        <v>7</v>
      </c>
      <c r="K242" s="14">
        <v>3</v>
      </c>
      <c r="L242" s="33"/>
      <c r="M242" s="19">
        <v>46171.866666666669</v>
      </c>
      <c r="N242" s="38"/>
      <c r="O242" s="19">
        <v>47095.73333333333</v>
      </c>
      <c r="P242" s="19">
        <v>39009</v>
      </c>
      <c r="Q242" s="19">
        <v>63282</v>
      </c>
      <c r="R242" s="33"/>
      <c r="S242" s="14">
        <v>3</v>
      </c>
      <c r="T242" s="19">
        <v>39192</v>
      </c>
      <c r="U242" s="19">
        <v>39192</v>
      </c>
      <c r="V242" s="33"/>
      <c r="W242" s="17">
        <v>11.433333333333334</v>
      </c>
      <c r="X242" s="17">
        <v>10.066666666666666</v>
      </c>
      <c r="Y242" s="33"/>
      <c r="Z242" s="17">
        <v>36.666666666666664</v>
      </c>
      <c r="AA242" s="33"/>
      <c r="AB242" s="14">
        <v>2</v>
      </c>
      <c r="AC242" s="30">
        <f t="shared" si="6"/>
        <v>6.6666666666666666E-2</v>
      </c>
      <c r="AD242" s="33"/>
      <c r="AE242" s="14">
        <v>25</v>
      </c>
      <c r="AF242" s="30">
        <f t="shared" si="7"/>
        <v>0.83333333333333337</v>
      </c>
      <c r="AG242" s="19">
        <v>44833.24</v>
      </c>
      <c r="AH242" s="19">
        <v>45231.48</v>
      </c>
      <c r="AI242" s="19">
        <v>39009</v>
      </c>
      <c r="AJ242" s="19">
        <v>57228</v>
      </c>
      <c r="AK242" s="17">
        <v>8.8000000000000007</v>
      </c>
      <c r="AL242" s="17">
        <v>7.36</v>
      </c>
      <c r="AM242" s="17">
        <v>34.72</v>
      </c>
    </row>
    <row r="243" spans="1:39" s="2" customFormat="1" x14ac:dyDescent="0.2">
      <c r="A243" s="14" t="s">
        <v>520</v>
      </c>
      <c r="B243" s="14" t="s">
        <v>36</v>
      </c>
      <c r="C243" s="14" t="s">
        <v>548</v>
      </c>
      <c r="D243" s="15" t="s">
        <v>549</v>
      </c>
      <c r="E243" s="16">
        <v>1313</v>
      </c>
      <c r="F243" s="33"/>
      <c r="G243" s="18">
        <v>90</v>
      </c>
      <c r="H243" s="14">
        <v>1</v>
      </c>
      <c r="I243" s="14">
        <v>0</v>
      </c>
      <c r="J243" s="14">
        <v>1</v>
      </c>
      <c r="K243" s="14">
        <v>1</v>
      </c>
      <c r="L243" s="33"/>
      <c r="M243" s="19">
        <v>55295.87777777778</v>
      </c>
      <c r="N243" s="38"/>
      <c r="O243" s="19">
        <v>58785.577777777777</v>
      </c>
      <c r="P243" s="19">
        <v>33725</v>
      </c>
      <c r="Q243" s="19">
        <v>82166</v>
      </c>
      <c r="R243" s="33"/>
      <c r="S243" s="14">
        <v>2</v>
      </c>
      <c r="T243" s="19">
        <v>37322</v>
      </c>
      <c r="U243" s="19">
        <v>37322</v>
      </c>
      <c r="V243" s="33"/>
      <c r="W243" s="17">
        <v>14.277777777777779</v>
      </c>
      <c r="X243" s="17">
        <v>10.411111111111111</v>
      </c>
      <c r="Y243" s="33"/>
      <c r="Z243" s="17">
        <v>41.233333333333334</v>
      </c>
      <c r="AA243" s="33"/>
      <c r="AB243" s="14">
        <v>26</v>
      </c>
      <c r="AC243" s="30">
        <f t="shared" si="6"/>
        <v>0.28888888888888886</v>
      </c>
      <c r="AD243" s="33"/>
      <c r="AE243" s="14">
        <v>58</v>
      </c>
      <c r="AF243" s="30">
        <f t="shared" si="7"/>
        <v>0.64444444444444449</v>
      </c>
      <c r="AG243" s="19">
        <v>54822.810344827587</v>
      </c>
      <c r="AH243" s="19">
        <v>55694.362068965514</v>
      </c>
      <c r="AI243" s="19">
        <v>33725</v>
      </c>
      <c r="AJ243" s="19">
        <v>76235</v>
      </c>
      <c r="AK243" s="17">
        <v>14.413793103448276</v>
      </c>
      <c r="AL243" s="17">
        <v>9.8275862068965516</v>
      </c>
      <c r="AM243" s="17">
        <v>42.586206896551722</v>
      </c>
    </row>
    <row r="244" spans="1:39" s="2" customFormat="1" x14ac:dyDescent="0.2">
      <c r="A244" s="14" t="s">
        <v>110</v>
      </c>
      <c r="B244" s="14" t="s">
        <v>9</v>
      </c>
      <c r="C244" s="14" t="s">
        <v>550</v>
      </c>
      <c r="D244" s="15" t="s">
        <v>551</v>
      </c>
      <c r="E244" s="16">
        <v>638.5</v>
      </c>
      <c r="F244" s="33"/>
      <c r="G244" s="18">
        <v>52</v>
      </c>
      <c r="H244" s="14">
        <v>2</v>
      </c>
      <c r="I244" s="14">
        <v>0</v>
      </c>
      <c r="J244" s="14">
        <v>1</v>
      </c>
      <c r="K244" s="14">
        <v>0</v>
      </c>
      <c r="L244" s="33"/>
      <c r="M244" s="19">
        <v>51894.519230769234</v>
      </c>
      <c r="N244" s="38"/>
      <c r="O244" s="19">
        <v>54007.269230769234</v>
      </c>
      <c r="P244" s="19">
        <v>32744</v>
      </c>
      <c r="Q244" s="19">
        <v>77270</v>
      </c>
      <c r="R244" s="33"/>
      <c r="S244" s="14">
        <v>1</v>
      </c>
      <c r="T244" s="19">
        <v>32744</v>
      </c>
      <c r="U244" s="19">
        <v>32744</v>
      </c>
      <c r="V244" s="33"/>
      <c r="W244" s="17">
        <v>17.076923076923077</v>
      </c>
      <c r="X244" s="17">
        <v>13.826923076923077</v>
      </c>
      <c r="Y244" s="33"/>
      <c r="Z244" s="17">
        <v>44.5</v>
      </c>
      <c r="AA244" s="33"/>
      <c r="AB244" s="14">
        <v>16</v>
      </c>
      <c r="AC244" s="30">
        <f t="shared" si="6"/>
        <v>0.30769230769230771</v>
      </c>
      <c r="AD244" s="33"/>
      <c r="AE244" s="14">
        <v>43</v>
      </c>
      <c r="AF244" s="30">
        <f t="shared" si="7"/>
        <v>0.82692307692307687</v>
      </c>
      <c r="AG244" s="19">
        <v>52279.186046511626</v>
      </c>
      <c r="AH244" s="19">
        <v>52993.534883720931</v>
      </c>
      <c r="AI244" s="19">
        <v>32744</v>
      </c>
      <c r="AJ244" s="19">
        <v>68329</v>
      </c>
      <c r="AK244" s="17">
        <v>16.651162790697676</v>
      </c>
      <c r="AL244" s="17">
        <v>13.651162790697674</v>
      </c>
      <c r="AM244" s="17">
        <v>44.302325581395351</v>
      </c>
    </row>
    <row r="245" spans="1:39" s="2" customFormat="1" x14ac:dyDescent="0.2">
      <c r="A245" s="14" t="s">
        <v>356</v>
      </c>
      <c r="B245" s="14" t="s">
        <v>19</v>
      </c>
      <c r="C245" s="14" t="s">
        <v>552</v>
      </c>
      <c r="D245" s="15" t="s">
        <v>553</v>
      </c>
      <c r="E245" s="16">
        <v>959.2</v>
      </c>
      <c r="F245" s="33"/>
      <c r="G245" s="18">
        <v>75</v>
      </c>
      <c r="H245" s="14">
        <v>7</v>
      </c>
      <c r="I245" s="14">
        <v>0</v>
      </c>
      <c r="J245" s="14">
        <v>0</v>
      </c>
      <c r="K245" s="14">
        <v>0</v>
      </c>
      <c r="L245" s="33"/>
      <c r="M245" s="19">
        <v>51343.106666666667</v>
      </c>
      <c r="N245" s="38"/>
      <c r="O245" s="19">
        <v>53506.813333333332</v>
      </c>
      <c r="P245" s="19">
        <v>35357</v>
      </c>
      <c r="Q245" s="19">
        <v>68292</v>
      </c>
      <c r="R245" s="33"/>
      <c r="S245" s="14">
        <v>6</v>
      </c>
      <c r="T245" s="19">
        <v>37409.333333333336</v>
      </c>
      <c r="U245" s="19">
        <v>39130.5</v>
      </c>
      <c r="V245" s="33"/>
      <c r="W245" s="17">
        <v>12.666666666666666</v>
      </c>
      <c r="X245" s="17">
        <v>9.9600000000000009</v>
      </c>
      <c r="Y245" s="33"/>
      <c r="Z245" s="17">
        <v>39.293333333333337</v>
      </c>
      <c r="AA245" s="33"/>
      <c r="AB245" s="14">
        <v>15</v>
      </c>
      <c r="AC245" s="30">
        <f t="shared" si="6"/>
        <v>0.2</v>
      </c>
      <c r="AD245" s="33"/>
      <c r="AE245" s="14">
        <v>45</v>
      </c>
      <c r="AF245" s="30">
        <f t="shared" si="7"/>
        <v>0.6</v>
      </c>
      <c r="AG245" s="19">
        <v>49786.644444444442</v>
      </c>
      <c r="AH245" s="19">
        <v>50510.8</v>
      </c>
      <c r="AI245" s="19">
        <v>35357</v>
      </c>
      <c r="AJ245" s="19">
        <v>63787</v>
      </c>
      <c r="AK245" s="17">
        <v>11</v>
      </c>
      <c r="AL245" s="17">
        <v>8.8666666666666671</v>
      </c>
      <c r="AM245" s="17">
        <v>37.333333333333336</v>
      </c>
    </row>
    <row r="246" spans="1:39" s="2" customFormat="1" x14ac:dyDescent="0.2">
      <c r="A246" s="14" t="s">
        <v>46</v>
      </c>
      <c r="B246" s="14" t="s">
        <v>27</v>
      </c>
      <c r="C246" s="14" t="s">
        <v>554</v>
      </c>
      <c r="D246" s="15" t="s">
        <v>555</v>
      </c>
      <c r="E246" s="16">
        <v>243.4</v>
      </c>
      <c r="F246" s="33"/>
      <c r="G246" s="18">
        <v>11</v>
      </c>
      <c r="H246" s="14">
        <v>3</v>
      </c>
      <c r="I246" s="14">
        <v>0</v>
      </c>
      <c r="J246" s="14">
        <v>0</v>
      </c>
      <c r="K246" s="14">
        <v>0</v>
      </c>
      <c r="L246" s="33"/>
      <c r="M246" s="19">
        <v>41075.181818181816</v>
      </c>
      <c r="N246" s="38"/>
      <c r="O246" s="19">
        <v>41075.181818181816</v>
      </c>
      <c r="P246" s="19">
        <v>33255</v>
      </c>
      <c r="Q246" s="19">
        <v>58479</v>
      </c>
      <c r="R246" s="33"/>
      <c r="S246" s="14">
        <v>2</v>
      </c>
      <c r="T246" s="19">
        <v>33794</v>
      </c>
      <c r="U246" s="19">
        <v>33794</v>
      </c>
      <c r="V246" s="33"/>
      <c r="W246" s="17">
        <v>5.9090909090909092</v>
      </c>
      <c r="X246" s="17">
        <v>5.1818181818181817</v>
      </c>
      <c r="Y246" s="33"/>
      <c r="Z246" s="17">
        <v>31.363636363636363</v>
      </c>
      <c r="AA246" s="33"/>
      <c r="AB246" s="14">
        <v>0</v>
      </c>
      <c r="AC246" s="30">
        <f t="shared" si="6"/>
        <v>0</v>
      </c>
      <c r="AD246" s="33"/>
      <c r="AE246" s="14">
        <v>11</v>
      </c>
      <c r="AF246" s="30">
        <f t="shared" si="7"/>
        <v>1</v>
      </c>
      <c r="AG246" s="19">
        <v>41075.181818181816</v>
      </c>
      <c r="AH246" s="19">
        <v>41075.181818181816</v>
      </c>
      <c r="AI246" s="19">
        <v>33255</v>
      </c>
      <c r="AJ246" s="19">
        <v>58479</v>
      </c>
      <c r="AK246" s="17">
        <v>5.9090909090909092</v>
      </c>
      <c r="AL246" s="17">
        <v>5.1818181818181817</v>
      </c>
      <c r="AM246" s="17">
        <v>31.363636363636363</v>
      </c>
    </row>
    <row r="247" spans="1:39" s="2" customFormat="1" x14ac:dyDescent="0.2">
      <c r="A247" s="14" t="s">
        <v>36</v>
      </c>
      <c r="B247" s="14" t="s">
        <v>64</v>
      </c>
      <c r="C247" s="14" t="s">
        <v>556</v>
      </c>
      <c r="D247" s="15" t="s">
        <v>557</v>
      </c>
      <c r="E247" s="16">
        <v>194</v>
      </c>
      <c r="F247" s="33"/>
      <c r="G247" s="18">
        <v>17</v>
      </c>
      <c r="H247" s="14">
        <v>1</v>
      </c>
      <c r="I247" s="14">
        <v>0</v>
      </c>
      <c r="J247" s="14">
        <v>3</v>
      </c>
      <c r="K247" s="14">
        <v>3</v>
      </c>
      <c r="L247" s="33"/>
      <c r="M247" s="19">
        <v>39747.823529411762</v>
      </c>
      <c r="N247" s="38"/>
      <c r="O247" s="19">
        <v>41228.76470588235</v>
      </c>
      <c r="P247" s="19">
        <v>33624</v>
      </c>
      <c r="Q247" s="19">
        <v>57939</v>
      </c>
      <c r="R247" s="33"/>
      <c r="S247" s="14">
        <v>0</v>
      </c>
      <c r="T247" s="19">
        <v>0</v>
      </c>
      <c r="U247" s="19">
        <v>0</v>
      </c>
      <c r="V247" s="33"/>
      <c r="W247" s="17">
        <v>12.823529411764707</v>
      </c>
      <c r="X247" s="17">
        <v>8.6470588235294112</v>
      </c>
      <c r="Y247" s="33"/>
      <c r="Z247" s="17">
        <v>41.647058823529413</v>
      </c>
      <c r="AA247" s="33"/>
      <c r="AB247" s="14">
        <v>2</v>
      </c>
      <c r="AC247" s="30">
        <f t="shared" si="6"/>
        <v>0.11764705882352941</v>
      </c>
      <c r="AD247" s="33"/>
      <c r="AE247" s="14">
        <v>14</v>
      </c>
      <c r="AF247" s="30">
        <f t="shared" si="7"/>
        <v>0.82352941176470584</v>
      </c>
      <c r="AG247" s="19">
        <v>38934.142857142855</v>
      </c>
      <c r="AH247" s="19">
        <v>39776.571428571428</v>
      </c>
      <c r="AI247" s="19">
        <v>33624</v>
      </c>
      <c r="AJ247" s="19">
        <v>55189</v>
      </c>
      <c r="AK247" s="17">
        <v>12.214285714285714</v>
      </c>
      <c r="AL247" s="17">
        <v>8.5714285714285712</v>
      </c>
      <c r="AM247" s="17">
        <v>42.214285714285715</v>
      </c>
    </row>
    <row r="248" spans="1:39" s="2" customFormat="1" x14ac:dyDescent="0.2">
      <c r="A248" s="14" t="s">
        <v>558</v>
      </c>
      <c r="B248" s="14" t="s">
        <v>5</v>
      </c>
      <c r="C248" s="14" t="s">
        <v>559</v>
      </c>
      <c r="D248" s="15" t="s">
        <v>560</v>
      </c>
      <c r="E248" s="16">
        <v>955</v>
      </c>
      <c r="F248" s="33"/>
      <c r="G248" s="18">
        <v>67</v>
      </c>
      <c r="H248" s="14">
        <v>2</v>
      </c>
      <c r="I248" s="14">
        <v>0</v>
      </c>
      <c r="J248" s="14">
        <v>1</v>
      </c>
      <c r="K248" s="14">
        <v>1</v>
      </c>
      <c r="L248" s="33"/>
      <c r="M248" s="19">
        <v>54204.776119402988</v>
      </c>
      <c r="N248" s="38"/>
      <c r="O248" s="19">
        <v>56521.164179104475</v>
      </c>
      <c r="P248" s="19">
        <v>35035</v>
      </c>
      <c r="Q248" s="19">
        <v>70888</v>
      </c>
      <c r="R248" s="33"/>
      <c r="S248" s="14">
        <v>1</v>
      </c>
      <c r="T248" s="19">
        <v>35035</v>
      </c>
      <c r="U248" s="19">
        <v>35035</v>
      </c>
      <c r="V248" s="33"/>
      <c r="W248" s="17">
        <v>17.268656716417912</v>
      </c>
      <c r="X248" s="17">
        <v>13.716417910447761</v>
      </c>
      <c r="Y248" s="33"/>
      <c r="Z248" s="17">
        <v>44.432835820895519</v>
      </c>
      <c r="AA248" s="33"/>
      <c r="AB248" s="14">
        <v>22</v>
      </c>
      <c r="AC248" s="30">
        <f t="shared" si="6"/>
        <v>0.32835820895522388</v>
      </c>
      <c r="AD248" s="33"/>
      <c r="AE248" s="14">
        <v>45</v>
      </c>
      <c r="AF248" s="30">
        <f t="shared" si="7"/>
        <v>0.67164179104477617</v>
      </c>
      <c r="AG248" s="19">
        <v>54257.755555555559</v>
      </c>
      <c r="AH248" s="19">
        <v>55093.066666666666</v>
      </c>
      <c r="AI248" s="19">
        <v>35035</v>
      </c>
      <c r="AJ248" s="19">
        <v>66084</v>
      </c>
      <c r="AK248" s="17">
        <v>18.488888888888887</v>
      </c>
      <c r="AL248" s="17">
        <v>14.71111111111111</v>
      </c>
      <c r="AM248" s="17">
        <v>45.577777777777776</v>
      </c>
    </row>
    <row r="249" spans="1:39" s="2" customFormat="1" x14ac:dyDescent="0.2">
      <c r="A249" s="14" t="s">
        <v>526</v>
      </c>
      <c r="B249" s="14" t="s">
        <v>23</v>
      </c>
      <c r="C249" s="14" t="s">
        <v>561</v>
      </c>
      <c r="D249" s="15" t="s">
        <v>562</v>
      </c>
      <c r="E249" s="16">
        <v>2371.5</v>
      </c>
      <c r="F249" s="33"/>
      <c r="G249" s="18">
        <v>155</v>
      </c>
      <c r="H249" s="14">
        <v>2</v>
      </c>
      <c r="I249" s="14">
        <v>2</v>
      </c>
      <c r="J249" s="14">
        <v>0</v>
      </c>
      <c r="K249" s="14">
        <v>0</v>
      </c>
      <c r="L249" s="33"/>
      <c r="M249" s="19">
        <v>53291.096774193546</v>
      </c>
      <c r="N249" s="38"/>
      <c r="O249" s="19">
        <v>55041.664516129029</v>
      </c>
      <c r="P249" s="19">
        <v>34515</v>
      </c>
      <c r="Q249" s="19">
        <v>88303</v>
      </c>
      <c r="R249" s="33"/>
      <c r="S249" s="14">
        <v>2</v>
      </c>
      <c r="T249" s="19">
        <v>34515</v>
      </c>
      <c r="U249" s="19">
        <v>37657.5</v>
      </c>
      <c r="V249" s="33"/>
      <c r="W249" s="17">
        <v>13.206451612903226</v>
      </c>
      <c r="X249" s="17">
        <v>9.9032258064516121</v>
      </c>
      <c r="Y249" s="33"/>
      <c r="Z249" s="17">
        <v>40.322580645161288</v>
      </c>
      <c r="AA249" s="33"/>
      <c r="AB249" s="14">
        <v>17</v>
      </c>
      <c r="AC249" s="30">
        <f t="shared" si="6"/>
        <v>0.10967741935483871</v>
      </c>
      <c r="AD249" s="33"/>
      <c r="AE249" s="14">
        <v>102</v>
      </c>
      <c r="AF249" s="30">
        <f t="shared" si="7"/>
        <v>0.65806451612903227</v>
      </c>
      <c r="AG249" s="19">
        <v>53009.401960784315</v>
      </c>
      <c r="AH249" s="19">
        <v>53703.754901960783</v>
      </c>
      <c r="AI249" s="19">
        <v>34515</v>
      </c>
      <c r="AJ249" s="19">
        <v>75805</v>
      </c>
      <c r="AK249" s="17">
        <v>12.931372549019608</v>
      </c>
      <c r="AL249" s="17">
        <v>9.7254901960784306</v>
      </c>
      <c r="AM249" s="17">
        <v>40.676470588235297</v>
      </c>
    </row>
    <row r="250" spans="1:39" s="2" customFormat="1" x14ac:dyDescent="0.2">
      <c r="A250" s="14" t="s">
        <v>105</v>
      </c>
      <c r="B250" s="14" t="s">
        <v>23</v>
      </c>
      <c r="C250" s="14" t="s">
        <v>563</v>
      </c>
      <c r="D250" s="15" t="s">
        <v>564</v>
      </c>
      <c r="E250" s="16">
        <v>4622.8999999999996</v>
      </c>
      <c r="F250" s="33"/>
      <c r="G250" s="18">
        <v>296</v>
      </c>
      <c r="H250" s="14">
        <v>6</v>
      </c>
      <c r="I250" s="14">
        <v>0</v>
      </c>
      <c r="J250" s="14">
        <v>2</v>
      </c>
      <c r="K250" s="14">
        <v>0</v>
      </c>
      <c r="L250" s="33"/>
      <c r="M250" s="19">
        <v>60105.635135135133</v>
      </c>
      <c r="N250" s="38"/>
      <c r="O250" s="19">
        <v>61240.58783783784</v>
      </c>
      <c r="P250" s="19">
        <v>42456</v>
      </c>
      <c r="Q250" s="19">
        <v>90954</v>
      </c>
      <c r="R250" s="33"/>
      <c r="S250" s="14">
        <v>14</v>
      </c>
      <c r="T250" s="19">
        <v>46234.785714285717</v>
      </c>
      <c r="U250" s="19">
        <v>48183.642857142855</v>
      </c>
      <c r="V250" s="33"/>
      <c r="W250" s="17">
        <v>12.452702702702704</v>
      </c>
      <c r="X250" s="17">
        <v>10.361486486486486</v>
      </c>
      <c r="Y250" s="33"/>
      <c r="Z250" s="17">
        <v>40.942567567567565</v>
      </c>
      <c r="AA250" s="33"/>
      <c r="AB250" s="14">
        <v>70</v>
      </c>
      <c r="AC250" s="30">
        <f t="shared" si="6"/>
        <v>0.23648648648648649</v>
      </c>
      <c r="AD250" s="33"/>
      <c r="AE250" s="14">
        <v>202</v>
      </c>
      <c r="AF250" s="30">
        <f t="shared" si="7"/>
        <v>0.68243243243243246</v>
      </c>
      <c r="AG250" s="19">
        <v>60155.297029702968</v>
      </c>
      <c r="AH250" s="19">
        <v>60584.178217821784</v>
      </c>
      <c r="AI250" s="19">
        <v>42620</v>
      </c>
      <c r="AJ250" s="19">
        <v>87605</v>
      </c>
      <c r="AK250" s="17">
        <v>12.698019801980198</v>
      </c>
      <c r="AL250" s="17">
        <v>10.702970297029703</v>
      </c>
      <c r="AM250" s="17">
        <v>41.955445544554458</v>
      </c>
    </row>
    <row r="251" spans="1:39" s="2" customFormat="1" x14ac:dyDescent="0.2">
      <c r="A251" s="14" t="s">
        <v>8</v>
      </c>
      <c r="B251" s="14" t="s">
        <v>9</v>
      </c>
      <c r="C251" s="14" t="s">
        <v>565</v>
      </c>
      <c r="D251" s="15" t="s">
        <v>566</v>
      </c>
      <c r="E251" s="16">
        <v>729</v>
      </c>
      <c r="F251" s="33"/>
      <c r="G251" s="18">
        <v>55</v>
      </c>
      <c r="H251" s="14">
        <v>1</v>
      </c>
      <c r="I251" s="14">
        <v>0</v>
      </c>
      <c r="J251" s="14">
        <v>0</v>
      </c>
      <c r="K251" s="14">
        <v>0</v>
      </c>
      <c r="L251" s="33"/>
      <c r="M251" s="19">
        <v>47681.381818181821</v>
      </c>
      <c r="N251" s="38"/>
      <c r="O251" s="19">
        <v>50402.581818181818</v>
      </c>
      <c r="P251" s="19">
        <v>38230</v>
      </c>
      <c r="Q251" s="19">
        <v>62736</v>
      </c>
      <c r="R251" s="33"/>
      <c r="S251" s="14">
        <v>0</v>
      </c>
      <c r="T251" s="19">
        <v>0</v>
      </c>
      <c r="U251" s="19">
        <v>0</v>
      </c>
      <c r="V251" s="33"/>
      <c r="W251" s="17">
        <v>11.618181818181819</v>
      </c>
      <c r="X251" s="17">
        <v>8.3090909090909086</v>
      </c>
      <c r="Y251" s="33"/>
      <c r="Z251" s="17">
        <v>39.309090909090912</v>
      </c>
      <c r="AA251" s="33"/>
      <c r="AB251" s="14">
        <v>6</v>
      </c>
      <c r="AC251" s="30">
        <f t="shared" si="6"/>
        <v>0.10909090909090909</v>
      </c>
      <c r="AD251" s="33"/>
      <c r="AE251" s="14">
        <v>32</v>
      </c>
      <c r="AF251" s="30">
        <f t="shared" si="7"/>
        <v>0.58181818181818179</v>
      </c>
      <c r="AG251" s="19">
        <v>48036.90625</v>
      </c>
      <c r="AH251" s="19">
        <v>49255.125</v>
      </c>
      <c r="AI251" s="19">
        <v>38230</v>
      </c>
      <c r="AJ251" s="19">
        <v>62019</v>
      </c>
      <c r="AK251" s="17">
        <v>10.59375</v>
      </c>
      <c r="AL251" s="17">
        <v>7.03125</v>
      </c>
      <c r="AM251" s="17">
        <v>40.40625</v>
      </c>
    </row>
    <row r="252" spans="1:39" s="2" customFormat="1" x14ac:dyDescent="0.2">
      <c r="A252" s="14" t="s">
        <v>392</v>
      </c>
      <c r="B252" s="14" t="s">
        <v>19</v>
      </c>
      <c r="C252" s="14" t="s">
        <v>567</v>
      </c>
      <c r="D252" s="15" t="s">
        <v>568</v>
      </c>
      <c r="E252" s="16">
        <v>198</v>
      </c>
      <c r="F252" s="33"/>
      <c r="G252" s="18">
        <v>13</v>
      </c>
      <c r="H252" s="14">
        <v>5</v>
      </c>
      <c r="I252" s="14">
        <v>0</v>
      </c>
      <c r="J252" s="14">
        <v>4</v>
      </c>
      <c r="K252" s="14">
        <v>1</v>
      </c>
      <c r="L252" s="33"/>
      <c r="M252" s="19">
        <v>47946.307692307695</v>
      </c>
      <c r="N252" s="38"/>
      <c r="O252" s="19">
        <v>47946.307692307695</v>
      </c>
      <c r="P252" s="19">
        <v>31447</v>
      </c>
      <c r="Q252" s="19">
        <v>82115</v>
      </c>
      <c r="R252" s="33"/>
      <c r="S252" s="14">
        <v>0</v>
      </c>
      <c r="T252" s="19">
        <v>0</v>
      </c>
      <c r="U252" s="19">
        <v>0</v>
      </c>
      <c r="V252" s="33"/>
      <c r="W252" s="17">
        <v>13.692307692307692</v>
      </c>
      <c r="X252" s="17">
        <v>8.4615384615384617</v>
      </c>
      <c r="Y252" s="33"/>
      <c r="Z252" s="17">
        <v>38</v>
      </c>
      <c r="AA252" s="33"/>
      <c r="AB252" s="14">
        <v>1</v>
      </c>
      <c r="AC252" s="30">
        <f t="shared" si="6"/>
        <v>7.6923076923076927E-2</v>
      </c>
      <c r="AD252" s="33"/>
      <c r="AE252" s="14">
        <v>9</v>
      </c>
      <c r="AF252" s="30">
        <f t="shared" si="7"/>
        <v>0.69230769230769229</v>
      </c>
      <c r="AG252" s="19">
        <v>46585.222222222219</v>
      </c>
      <c r="AH252" s="19">
        <v>46585.222222222219</v>
      </c>
      <c r="AI252" s="19">
        <v>31447</v>
      </c>
      <c r="AJ252" s="19">
        <v>58610</v>
      </c>
      <c r="AK252" s="17">
        <v>16.222222222222221</v>
      </c>
      <c r="AL252" s="17">
        <v>9.3333333333333339</v>
      </c>
      <c r="AM252" s="17">
        <v>40.777777777777779</v>
      </c>
    </row>
    <row r="253" spans="1:39" s="2" customFormat="1" x14ac:dyDescent="0.2">
      <c r="A253" s="14" t="s">
        <v>80</v>
      </c>
      <c r="B253" s="14" t="s">
        <v>9</v>
      </c>
      <c r="C253" s="14" t="s">
        <v>569</v>
      </c>
      <c r="D253" s="15" t="s">
        <v>570</v>
      </c>
      <c r="E253" s="16">
        <v>1068.9000000000001</v>
      </c>
      <c r="F253" s="33"/>
      <c r="G253" s="18">
        <v>86</v>
      </c>
      <c r="H253" s="14">
        <v>0</v>
      </c>
      <c r="I253" s="14">
        <v>0</v>
      </c>
      <c r="J253" s="14">
        <v>0</v>
      </c>
      <c r="K253" s="14">
        <v>0</v>
      </c>
      <c r="L253" s="33"/>
      <c r="M253" s="19">
        <v>45951.569767441862</v>
      </c>
      <c r="N253" s="38"/>
      <c r="O253" s="19">
        <v>47029.023255813954</v>
      </c>
      <c r="P253" s="19">
        <v>34200</v>
      </c>
      <c r="Q253" s="19">
        <v>66157</v>
      </c>
      <c r="R253" s="33"/>
      <c r="S253" s="14">
        <v>5</v>
      </c>
      <c r="T253" s="19">
        <v>34473.599999999999</v>
      </c>
      <c r="U253" s="19">
        <v>34796.6</v>
      </c>
      <c r="V253" s="33"/>
      <c r="W253" s="17">
        <v>10.686046511627907</v>
      </c>
      <c r="X253" s="17">
        <v>8.0581395348837201</v>
      </c>
      <c r="Y253" s="33"/>
      <c r="Z253" s="17">
        <v>36.441860465116278</v>
      </c>
      <c r="AA253" s="33"/>
      <c r="AB253" s="14">
        <v>10</v>
      </c>
      <c r="AC253" s="30">
        <f t="shared" si="6"/>
        <v>0.11627906976744186</v>
      </c>
      <c r="AD253" s="33"/>
      <c r="AE253" s="14">
        <v>70</v>
      </c>
      <c r="AF253" s="30">
        <f t="shared" si="7"/>
        <v>0.81395348837209303</v>
      </c>
      <c r="AG253" s="19">
        <v>45821.814285714288</v>
      </c>
      <c r="AH253" s="19">
        <v>46373.87142857143</v>
      </c>
      <c r="AI253" s="19">
        <v>34200</v>
      </c>
      <c r="AJ253" s="19">
        <v>61046</v>
      </c>
      <c r="AK253" s="17">
        <v>10.485714285714286</v>
      </c>
      <c r="AL253" s="17">
        <v>7.7142857142857144</v>
      </c>
      <c r="AM253" s="17">
        <v>36.542857142857144</v>
      </c>
    </row>
    <row r="254" spans="1:39" s="2" customFormat="1" x14ac:dyDescent="0.2">
      <c r="A254" s="14" t="s">
        <v>401</v>
      </c>
      <c r="B254" s="14" t="s">
        <v>23</v>
      </c>
      <c r="C254" s="14" t="s">
        <v>571</v>
      </c>
      <c r="D254" s="15" t="s">
        <v>572</v>
      </c>
      <c r="E254" s="16">
        <v>638.20000000000005</v>
      </c>
      <c r="F254" s="33"/>
      <c r="G254" s="18">
        <v>42</v>
      </c>
      <c r="H254" s="14">
        <v>6</v>
      </c>
      <c r="I254" s="14">
        <v>0</v>
      </c>
      <c r="J254" s="14">
        <v>0</v>
      </c>
      <c r="K254" s="14">
        <v>0</v>
      </c>
      <c r="L254" s="33"/>
      <c r="M254" s="19">
        <v>49287.238095238092</v>
      </c>
      <c r="N254" s="38"/>
      <c r="O254" s="19">
        <v>52007.5</v>
      </c>
      <c r="P254" s="19">
        <v>39453</v>
      </c>
      <c r="Q254" s="19">
        <v>74070</v>
      </c>
      <c r="R254" s="33"/>
      <c r="S254" s="14">
        <v>1</v>
      </c>
      <c r="T254" s="19">
        <v>39453</v>
      </c>
      <c r="U254" s="19">
        <v>39453</v>
      </c>
      <c r="V254" s="33"/>
      <c r="W254" s="17">
        <v>15.333333333333334</v>
      </c>
      <c r="X254" s="17">
        <v>12.023809523809524</v>
      </c>
      <c r="Y254" s="33"/>
      <c r="Z254" s="17">
        <v>40.69047619047619</v>
      </c>
      <c r="AA254" s="33"/>
      <c r="AB254" s="14">
        <v>4</v>
      </c>
      <c r="AC254" s="30">
        <f t="shared" si="6"/>
        <v>9.5238095238095233E-2</v>
      </c>
      <c r="AD254" s="33"/>
      <c r="AE254" s="14">
        <v>30</v>
      </c>
      <c r="AF254" s="30">
        <f t="shared" si="7"/>
        <v>0.7142857142857143</v>
      </c>
      <c r="AG254" s="19">
        <v>49815.199999999997</v>
      </c>
      <c r="AH254" s="19">
        <v>50730.9</v>
      </c>
      <c r="AI254" s="19">
        <v>39453</v>
      </c>
      <c r="AJ254" s="19">
        <v>66216</v>
      </c>
      <c r="AK254" s="17">
        <v>15.8</v>
      </c>
      <c r="AL254" s="17">
        <v>12.166666666666666</v>
      </c>
      <c r="AM254" s="17">
        <v>41.56666666666667</v>
      </c>
    </row>
    <row r="255" spans="1:39" s="2" customFormat="1" x14ac:dyDescent="0.2">
      <c r="A255" s="14" t="s">
        <v>406</v>
      </c>
      <c r="B255" s="14" t="s">
        <v>9</v>
      </c>
      <c r="C255" s="14" t="s">
        <v>573</v>
      </c>
      <c r="D255" s="15" t="s">
        <v>574</v>
      </c>
      <c r="E255" s="16">
        <v>2140.5</v>
      </c>
      <c r="F255" s="33"/>
      <c r="G255" s="18">
        <v>152</v>
      </c>
      <c r="H255" s="14">
        <v>13</v>
      </c>
      <c r="I255" s="14">
        <v>0</v>
      </c>
      <c r="J255" s="14">
        <v>1</v>
      </c>
      <c r="K255" s="14">
        <v>0</v>
      </c>
      <c r="L255" s="33"/>
      <c r="M255" s="19">
        <v>53241.26315789474</v>
      </c>
      <c r="N255" s="38"/>
      <c r="O255" s="19">
        <v>56502.230263157893</v>
      </c>
      <c r="P255" s="19">
        <v>36821</v>
      </c>
      <c r="Q255" s="19">
        <v>78301</v>
      </c>
      <c r="R255" s="33"/>
      <c r="S255" s="14">
        <v>2</v>
      </c>
      <c r="T255" s="19">
        <v>35895</v>
      </c>
      <c r="U255" s="19">
        <v>39703</v>
      </c>
      <c r="V255" s="33"/>
      <c r="W255" s="17">
        <v>16.625</v>
      </c>
      <c r="X255" s="17">
        <v>11.815789473684211</v>
      </c>
      <c r="Y255" s="33"/>
      <c r="Z255" s="17">
        <v>42.335526315789473</v>
      </c>
      <c r="AA255" s="33"/>
      <c r="AB255" s="14">
        <v>47</v>
      </c>
      <c r="AC255" s="30">
        <f t="shared" si="6"/>
        <v>0.30921052631578949</v>
      </c>
      <c r="AD255" s="33"/>
      <c r="AE255" s="14">
        <v>72</v>
      </c>
      <c r="AF255" s="30">
        <f t="shared" si="7"/>
        <v>0.47368421052631576</v>
      </c>
      <c r="AG255" s="19">
        <v>52875.75</v>
      </c>
      <c r="AH255" s="19">
        <v>53680</v>
      </c>
      <c r="AI255" s="19">
        <v>36821</v>
      </c>
      <c r="AJ255" s="19">
        <v>75566</v>
      </c>
      <c r="AK255" s="17">
        <v>16.25</v>
      </c>
      <c r="AL255" s="17">
        <v>12.041666666666666</v>
      </c>
      <c r="AM255" s="17">
        <v>42.513888888888886</v>
      </c>
    </row>
    <row r="256" spans="1:39" s="2" customFormat="1" x14ac:dyDescent="0.2">
      <c r="A256" s="14" t="s">
        <v>12</v>
      </c>
      <c r="B256" s="14" t="s">
        <v>9</v>
      </c>
      <c r="C256" s="14" t="s">
        <v>575</v>
      </c>
      <c r="D256" s="15" t="s">
        <v>576</v>
      </c>
      <c r="E256" s="16">
        <v>1776.5</v>
      </c>
      <c r="F256" s="33"/>
      <c r="G256" s="18">
        <v>140</v>
      </c>
      <c r="H256" s="14">
        <v>1</v>
      </c>
      <c r="I256" s="14">
        <v>0</v>
      </c>
      <c r="J256" s="14">
        <v>0</v>
      </c>
      <c r="K256" s="14">
        <v>0</v>
      </c>
      <c r="L256" s="33"/>
      <c r="M256" s="19">
        <v>49192.792857142857</v>
      </c>
      <c r="N256" s="38"/>
      <c r="O256" s="19">
        <v>50951.178571428572</v>
      </c>
      <c r="P256" s="19">
        <v>37131</v>
      </c>
      <c r="Q256" s="19">
        <v>72559</v>
      </c>
      <c r="R256" s="33"/>
      <c r="S256" s="14">
        <v>9</v>
      </c>
      <c r="T256" s="19">
        <v>37737.222222222219</v>
      </c>
      <c r="U256" s="19">
        <v>37737.222222222219</v>
      </c>
      <c r="V256" s="33"/>
      <c r="W256" s="17">
        <v>10.014285714285714</v>
      </c>
      <c r="X256" s="17">
        <v>7.6857142857142859</v>
      </c>
      <c r="Y256" s="33"/>
      <c r="Z256" s="17">
        <v>37.314285714285717</v>
      </c>
      <c r="AA256" s="33"/>
      <c r="AB256" s="14">
        <v>44</v>
      </c>
      <c r="AC256" s="30">
        <f t="shared" si="6"/>
        <v>0.31428571428571428</v>
      </c>
      <c r="AD256" s="33"/>
      <c r="AE256" s="14">
        <v>112</v>
      </c>
      <c r="AF256" s="30">
        <f t="shared" si="7"/>
        <v>0.8</v>
      </c>
      <c r="AG256" s="19">
        <v>50223.571428571428</v>
      </c>
      <c r="AH256" s="19">
        <v>51119.196428571428</v>
      </c>
      <c r="AI256" s="19">
        <v>37131</v>
      </c>
      <c r="AJ256" s="19">
        <v>72337</v>
      </c>
      <c r="AK256" s="17">
        <v>10.875</v>
      </c>
      <c r="AL256" s="17">
        <v>8.25</v>
      </c>
      <c r="AM256" s="17">
        <v>38.607142857142854</v>
      </c>
    </row>
    <row r="257" spans="1:39" s="2" customFormat="1" x14ac:dyDescent="0.2">
      <c r="A257" s="14" t="s">
        <v>102</v>
      </c>
      <c r="B257" s="14" t="s">
        <v>50</v>
      </c>
      <c r="C257" s="14" t="s">
        <v>577</v>
      </c>
      <c r="D257" s="15" t="s">
        <v>578</v>
      </c>
      <c r="E257" s="16">
        <v>4531.8</v>
      </c>
      <c r="F257" s="33"/>
      <c r="G257" s="18">
        <v>291</v>
      </c>
      <c r="H257" s="14">
        <v>5</v>
      </c>
      <c r="I257" s="14">
        <v>0</v>
      </c>
      <c r="J257" s="14">
        <v>0</v>
      </c>
      <c r="K257" s="14">
        <v>0</v>
      </c>
      <c r="L257" s="33"/>
      <c r="M257" s="19">
        <v>60280.340206185567</v>
      </c>
      <c r="N257" s="38"/>
      <c r="O257" s="19">
        <v>61290.86941580756</v>
      </c>
      <c r="P257" s="19">
        <v>35148</v>
      </c>
      <c r="Q257" s="19">
        <v>90572</v>
      </c>
      <c r="R257" s="33"/>
      <c r="S257" s="14">
        <v>16</v>
      </c>
      <c r="T257" s="19">
        <v>41261.125</v>
      </c>
      <c r="U257" s="19">
        <v>41725.4375</v>
      </c>
      <c r="V257" s="33"/>
      <c r="W257" s="17">
        <v>13.048109965635739</v>
      </c>
      <c r="X257" s="17">
        <v>9.0309278350515463</v>
      </c>
      <c r="Y257" s="33"/>
      <c r="Z257" s="17">
        <v>38.323024054982817</v>
      </c>
      <c r="AA257" s="33"/>
      <c r="AB257" s="14">
        <v>113</v>
      </c>
      <c r="AC257" s="30">
        <f t="shared" si="6"/>
        <v>0.38831615120274915</v>
      </c>
      <c r="AD257" s="33"/>
      <c r="AE257" s="14">
        <v>195</v>
      </c>
      <c r="AF257" s="30">
        <f t="shared" si="7"/>
        <v>0.67010309278350511</v>
      </c>
      <c r="AG257" s="19">
        <v>59071.451282051283</v>
      </c>
      <c r="AH257" s="19">
        <v>59412.338461538464</v>
      </c>
      <c r="AI257" s="19">
        <v>35148</v>
      </c>
      <c r="AJ257" s="19">
        <v>85892</v>
      </c>
      <c r="AK257" s="17">
        <v>12.497435897435897</v>
      </c>
      <c r="AL257" s="17">
        <v>8.4153846153846157</v>
      </c>
      <c r="AM257" s="17">
        <v>38.128205128205131</v>
      </c>
    </row>
    <row r="258" spans="1:39" s="2" customFormat="1" x14ac:dyDescent="0.2">
      <c r="A258" s="14" t="s">
        <v>406</v>
      </c>
      <c r="B258" s="14" t="s">
        <v>9</v>
      </c>
      <c r="C258" s="14" t="s">
        <v>579</v>
      </c>
      <c r="D258" s="15" t="s">
        <v>580</v>
      </c>
      <c r="E258" s="16">
        <v>677.5</v>
      </c>
      <c r="F258" s="33"/>
      <c r="G258" s="18">
        <v>55</v>
      </c>
      <c r="H258" s="14">
        <v>3</v>
      </c>
      <c r="I258" s="14">
        <v>0</v>
      </c>
      <c r="J258" s="14">
        <v>1</v>
      </c>
      <c r="K258" s="14">
        <v>0</v>
      </c>
      <c r="L258" s="33"/>
      <c r="M258" s="19">
        <v>48323.090909090912</v>
      </c>
      <c r="N258" s="38"/>
      <c r="O258" s="19">
        <v>51065.072727272731</v>
      </c>
      <c r="P258" s="19">
        <v>33187</v>
      </c>
      <c r="Q258" s="19">
        <v>72397</v>
      </c>
      <c r="R258" s="33"/>
      <c r="S258" s="14">
        <v>0</v>
      </c>
      <c r="T258" s="19">
        <v>0</v>
      </c>
      <c r="U258" s="19">
        <v>0</v>
      </c>
      <c r="V258" s="33"/>
      <c r="W258" s="17">
        <v>15.4</v>
      </c>
      <c r="X258" s="17">
        <v>11.418181818181818</v>
      </c>
      <c r="Y258" s="33"/>
      <c r="Z258" s="17">
        <v>43.509090909090908</v>
      </c>
      <c r="AA258" s="33"/>
      <c r="AB258" s="14">
        <v>9</v>
      </c>
      <c r="AC258" s="30">
        <f t="shared" si="6"/>
        <v>0.16363636363636364</v>
      </c>
      <c r="AD258" s="33"/>
      <c r="AE258" s="14">
        <v>49</v>
      </c>
      <c r="AF258" s="30">
        <f t="shared" si="7"/>
        <v>0.89090909090909087</v>
      </c>
      <c r="AG258" s="19">
        <v>48054.306122448979</v>
      </c>
      <c r="AH258" s="19">
        <v>50259.285714285717</v>
      </c>
      <c r="AI258" s="19">
        <v>33187</v>
      </c>
      <c r="AJ258" s="19">
        <v>72397</v>
      </c>
      <c r="AK258" s="17">
        <v>15.122448979591837</v>
      </c>
      <c r="AL258" s="17">
        <v>11.122448979591837</v>
      </c>
      <c r="AM258" s="17">
        <v>43.734693877551024</v>
      </c>
    </row>
    <row r="259" spans="1:39" s="2" customFormat="1" x14ac:dyDescent="0.2">
      <c r="A259" s="14" t="s">
        <v>413</v>
      </c>
      <c r="B259" s="14" t="s">
        <v>19</v>
      </c>
      <c r="C259" s="14" t="s">
        <v>581</v>
      </c>
      <c r="D259" s="15" t="s">
        <v>582</v>
      </c>
      <c r="E259" s="16">
        <v>716.9</v>
      </c>
      <c r="F259" s="33"/>
      <c r="G259" s="18">
        <v>57</v>
      </c>
      <c r="H259" s="14">
        <v>1</v>
      </c>
      <c r="I259" s="14">
        <v>0</v>
      </c>
      <c r="J259" s="14">
        <v>0</v>
      </c>
      <c r="K259" s="14">
        <v>0</v>
      </c>
      <c r="L259" s="33"/>
      <c r="M259" s="19">
        <v>52656.280701754389</v>
      </c>
      <c r="N259" s="38"/>
      <c r="O259" s="19">
        <v>55383.964912280702</v>
      </c>
      <c r="P259" s="19">
        <v>37873</v>
      </c>
      <c r="Q259" s="19">
        <v>69522</v>
      </c>
      <c r="R259" s="33"/>
      <c r="S259" s="14">
        <v>1</v>
      </c>
      <c r="T259" s="19">
        <v>38101</v>
      </c>
      <c r="U259" s="19">
        <v>38101</v>
      </c>
      <c r="V259" s="33"/>
      <c r="W259" s="17">
        <v>16.82456140350877</v>
      </c>
      <c r="X259" s="17">
        <v>12.333333333333334</v>
      </c>
      <c r="Y259" s="33"/>
      <c r="Z259" s="17">
        <v>43.754385964912281</v>
      </c>
      <c r="AA259" s="33"/>
      <c r="AB259" s="14">
        <v>17</v>
      </c>
      <c r="AC259" s="30">
        <f t="shared" si="6"/>
        <v>0.2982456140350877</v>
      </c>
      <c r="AD259" s="33"/>
      <c r="AE259" s="14">
        <v>43</v>
      </c>
      <c r="AF259" s="30">
        <f t="shared" si="7"/>
        <v>0.75438596491228072</v>
      </c>
      <c r="AG259" s="19">
        <v>53139.325581395351</v>
      </c>
      <c r="AH259" s="19">
        <v>54769.395348837206</v>
      </c>
      <c r="AI259" s="19">
        <v>38101</v>
      </c>
      <c r="AJ259" s="19">
        <v>64252</v>
      </c>
      <c r="AK259" s="17">
        <v>16.604651162790699</v>
      </c>
      <c r="AL259" s="17">
        <v>12.279069767441861</v>
      </c>
      <c r="AM259" s="17">
        <v>43.744186046511629</v>
      </c>
    </row>
    <row r="260" spans="1:39" s="2" customFormat="1" x14ac:dyDescent="0.2">
      <c r="A260" s="14" t="s">
        <v>35</v>
      </c>
      <c r="B260" s="14" t="s">
        <v>36</v>
      </c>
      <c r="C260" s="14" t="s">
        <v>583</v>
      </c>
      <c r="D260" s="15" t="s">
        <v>584</v>
      </c>
      <c r="E260" s="16">
        <v>674.2</v>
      </c>
      <c r="F260" s="33"/>
      <c r="G260" s="18">
        <v>60</v>
      </c>
      <c r="H260" s="14">
        <v>4</v>
      </c>
      <c r="I260" s="14">
        <v>0</v>
      </c>
      <c r="J260" s="14">
        <v>0</v>
      </c>
      <c r="K260" s="14">
        <v>0</v>
      </c>
      <c r="L260" s="33"/>
      <c r="M260" s="19">
        <v>46785.4</v>
      </c>
      <c r="N260" s="38"/>
      <c r="O260" s="19">
        <v>48515.616666666669</v>
      </c>
      <c r="P260" s="19">
        <v>34000</v>
      </c>
      <c r="Q260" s="19">
        <v>66695</v>
      </c>
      <c r="R260" s="33"/>
      <c r="S260" s="14">
        <v>3</v>
      </c>
      <c r="T260" s="19">
        <v>45363</v>
      </c>
      <c r="U260" s="19">
        <v>45474.333333333336</v>
      </c>
      <c r="V260" s="33"/>
      <c r="W260" s="17">
        <v>9.35</v>
      </c>
      <c r="X260" s="17">
        <v>7.25</v>
      </c>
      <c r="Y260" s="33"/>
      <c r="Z260" s="17">
        <v>37.93333333333333</v>
      </c>
      <c r="AA260" s="33"/>
      <c r="AB260" s="14">
        <v>10</v>
      </c>
      <c r="AC260" s="30">
        <f t="shared" si="6"/>
        <v>0.16666666666666666</v>
      </c>
      <c r="AD260" s="33"/>
      <c r="AE260" s="14">
        <v>55</v>
      </c>
      <c r="AF260" s="30">
        <f t="shared" si="7"/>
        <v>0.91666666666666663</v>
      </c>
      <c r="AG260" s="19">
        <v>46979</v>
      </c>
      <c r="AH260" s="19">
        <v>48197.745454545453</v>
      </c>
      <c r="AI260" s="19">
        <v>34000</v>
      </c>
      <c r="AJ260" s="19">
        <v>66695</v>
      </c>
      <c r="AK260" s="17">
        <v>9.3818181818181809</v>
      </c>
      <c r="AL260" s="17">
        <v>7.163636363636364</v>
      </c>
      <c r="AM260" s="17">
        <v>38.018181818181816</v>
      </c>
    </row>
    <row r="261" spans="1:39" s="2" customFormat="1" x14ac:dyDescent="0.2">
      <c r="A261" s="14" t="s">
        <v>303</v>
      </c>
      <c r="B261" s="14" t="s">
        <v>19</v>
      </c>
      <c r="C261" s="14" t="s">
        <v>585</v>
      </c>
      <c r="D261" s="15" t="s">
        <v>586</v>
      </c>
      <c r="E261" s="16">
        <v>567.4</v>
      </c>
      <c r="F261" s="33"/>
      <c r="G261" s="18">
        <v>45</v>
      </c>
      <c r="H261" s="14">
        <v>0</v>
      </c>
      <c r="I261" s="14">
        <v>0</v>
      </c>
      <c r="J261" s="14">
        <v>1</v>
      </c>
      <c r="K261" s="14">
        <v>0</v>
      </c>
      <c r="L261" s="33"/>
      <c r="M261" s="19">
        <v>53340.4</v>
      </c>
      <c r="N261" s="38"/>
      <c r="O261" s="19">
        <v>55210.400000000001</v>
      </c>
      <c r="P261" s="19">
        <v>31115</v>
      </c>
      <c r="Q261" s="19">
        <v>73667</v>
      </c>
      <c r="R261" s="33"/>
      <c r="S261" s="14">
        <v>1</v>
      </c>
      <c r="T261" s="19">
        <v>31150</v>
      </c>
      <c r="U261" s="19">
        <v>31150</v>
      </c>
      <c r="V261" s="33"/>
      <c r="W261" s="17">
        <v>20.422222222222221</v>
      </c>
      <c r="X261" s="17">
        <v>17.066666666666666</v>
      </c>
      <c r="Y261" s="33"/>
      <c r="Z261" s="17">
        <v>45.177777777777777</v>
      </c>
      <c r="AA261" s="33"/>
      <c r="AB261" s="14">
        <v>15</v>
      </c>
      <c r="AC261" s="30">
        <f t="shared" si="6"/>
        <v>0.33333333333333331</v>
      </c>
      <c r="AD261" s="33"/>
      <c r="AE261" s="14">
        <v>33</v>
      </c>
      <c r="AF261" s="30">
        <f t="shared" si="7"/>
        <v>0.73333333333333328</v>
      </c>
      <c r="AG261" s="19">
        <v>52193.303030303032</v>
      </c>
      <c r="AH261" s="19">
        <v>52469.969696969696</v>
      </c>
      <c r="AI261" s="19">
        <v>31115</v>
      </c>
      <c r="AJ261" s="19">
        <v>73667</v>
      </c>
      <c r="AK261" s="17">
        <v>19.121212121212121</v>
      </c>
      <c r="AL261" s="17">
        <v>15.848484848484848</v>
      </c>
      <c r="AM261" s="17">
        <v>44.303030303030305</v>
      </c>
    </row>
    <row r="262" spans="1:39" s="2" customFormat="1" x14ac:dyDescent="0.2">
      <c r="A262" s="14" t="s">
        <v>215</v>
      </c>
      <c r="B262" s="14" t="s">
        <v>64</v>
      </c>
      <c r="C262" s="14" t="s">
        <v>587</v>
      </c>
      <c r="D262" s="15" t="s">
        <v>588</v>
      </c>
      <c r="E262" s="16">
        <v>79.8</v>
      </c>
      <c r="F262" s="33"/>
      <c r="G262" s="18">
        <v>0</v>
      </c>
      <c r="H262" s="14">
        <v>0</v>
      </c>
      <c r="I262" s="14">
        <v>0</v>
      </c>
      <c r="J262" s="14">
        <v>0</v>
      </c>
      <c r="K262" s="14">
        <v>0</v>
      </c>
      <c r="L262" s="33"/>
      <c r="M262" s="19">
        <v>0</v>
      </c>
      <c r="N262" s="38"/>
      <c r="O262" s="19">
        <v>0</v>
      </c>
      <c r="P262" s="19">
        <v>0</v>
      </c>
      <c r="Q262" s="19">
        <v>0</v>
      </c>
      <c r="R262" s="33"/>
      <c r="S262" s="14">
        <v>0</v>
      </c>
      <c r="T262" s="19">
        <v>0</v>
      </c>
      <c r="U262" s="19">
        <v>0</v>
      </c>
      <c r="V262" s="33"/>
      <c r="W262" s="17">
        <v>0</v>
      </c>
      <c r="X262" s="17">
        <v>0</v>
      </c>
      <c r="Y262" s="33"/>
      <c r="Z262" s="17">
        <v>0</v>
      </c>
      <c r="AA262" s="33"/>
      <c r="AB262" s="14">
        <v>0</v>
      </c>
      <c r="AC262" s="30" t="e">
        <f t="shared" si="6"/>
        <v>#DIV/0!</v>
      </c>
      <c r="AD262" s="33"/>
      <c r="AE262" s="14">
        <v>0</v>
      </c>
      <c r="AF262" s="30" t="e">
        <f t="shared" si="7"/>
        <v>#DIV/0!</v>
      </c>
      <c r="AG262" s="19">
        <v>0</v>
      </c>
      <c r="AH262" s="19">
        <v>0</v>
      </c>
      <c r="AI262" s="19">
        <v>0</v>
      </c>
      <c r="AJ262" s="19">
        <v>0</v>
      </c>
      <c r="AK262" s="17">
        <v>0</v>
      </c>
      <c r="AL262" s="17">
        <v>0</v>
      </c>
      <c r="AM262" s="17">
        <v>0</v>
      </c>
    </row>
    <row r="263" spans="1:39" s="2" customFormat="1" x14ac:dyDescent="0.2">
      <c r="A263" s="14" t="s">
        <v>589</v>
      </c>
      <c r="B263" s="14" t="s">
        <v>64</v>
      </c>
      <c r="C263" s="14" t="s">
        <v>590</v>
      </c>
      <c r="D263" s="15" t="s">
        <v>591</v>
      </c>
      <c r="E263" s="16">
        <v>1133.0999999999999</v>
      </c>
      <c r="F263" s="33"/>
      <c r="G263" s="18">
        <v>85</v>
      </c>
      <c r="H263" s="14">
        <v>5</v>
      </c>
      <c r="I263" s="14">
        <v>6</v>
      </c>
      <c r="J263" s="14">
        <v>0</v>
      </c>
      <c r="K263" s="14">
        <v>0</v>
      </c>
      <c r="L263" s="33"/>
      <c r="M263" s="19">
        <v>50698.776470588236</v>
      </c>
      <c r="N263" s="38"/>
      <c r="O263" s="19">
        <v>52383.435294117648</v>
      </c>
      <c r="P263" s="19">
        <v>33558</v>
      </c>
      <c r="Q263" s="19">
        <v>79474</v>
      </c>
      <c r="R263" s="33"/>
      <c r="S263" s="14">
        <v>3</v>
      </c>
      <c r="T263" s="19">
        <v>39737.666666666664</v>
      </c>
      <c r="U263" s="19">
        <v>41251.666666666664</v>
      </c>
      <c r="V263" s="33"/>
      <c r="W263" s="17">
        <v>13.576470588235294</v>
      </c>
      <c r="X263" s="17">
        <v>9.5058823529411764</v>
      </c>
      <c r="Y263" s="33"/>
      <c r="Z263" s="17">
        <v>41.976470588235294</v>
      </c>
      <c r="AA263" s="33"/>
      <c r="AB263" s="14">
        <v>27</v>
      </c>
      <c r="AC263" s="30">
        <f t="shared" si="6"/>
        <v>0.31764705882352939</v>
      </c>
      <c r="AD263" s="33"/>
      <c r="AE263" s="14">
        <v>53</v>
      </c>
      <c r="AF263" s="30">
        <f t="shared" si="7"/>
        <v>0.62352941176470589</v>
      </c>
      <c r="AG263" s="19">
        <v>51347.962264150941</v>
      </c>
      <c r="AH263" s="19">
        <v>51760.830188679247</v>
      </c>
      <c r="AI263" s="19">
        <v>33558</v>
      </c>
      <c r="AJ263" s="19">
        <v>74321</v>
      </c>
      <c r="AK263" s="17">
        <v>14.830188679245284</v>
      </c>
      <c r="AL263" s="17">
        <v>9.6603773584905657</v>
      </c>
      <c r="AM263" s="17">
        <v>43.584905660377359</v>
      </c>
    </row>
    <row r="264" spans="1:39" s="2" customFormat="1" x14ac:dyDescent="0.2">
      <c r="A264" s="14" t="s">
        <v>15</v>
      </c>
      <c r="B264" s="14" t="s">
        <v>16</v>
      </c>
      <c r="C264" s="14" t="s">
        <v>592</v>
      </c>
      <c r="D264" s="15" t="s">
        <v>593</v>
      </c>
      <c r="E264" s="16">
        <v>375.2</v>
      </c>
      <c r="F264" s="33"/>
      <c r="G264" s="18">
        <v>26</v>
      </c>
      <c r="H264" s="14">
        <v>5</v>
      </c>
      <c r="I264" s="14">
        <v>0</v>
      </c>
      <c r="J264" s="14">
        <v>2</v>
      </c>
      <c r="K264" s="14">
        <v>2</v>
      </c>
      <c r="L264" s="33"/>
      <c r="M264" s="19">
        <v>47502.653846153844</v>
      </c>
      <c r="N264" s="38"/>
      <c r="O264" s="19">
        <v>48972.192307692305</v>
      </c>
      <c r="P264" s="19">
        <v>30928</v>
      </c>
      <c r="Q264" s="19">
        <v>72109</v>
      </c>
      <c r="R264" s="33"/>
      <c r="S264" s="14">
        <v>1</v>
      </c>
      <c r="T264" s="19">
        <v>30928</v>
      </c>
      <c r="U264" s="19">
        <v>30928</v>
      </c>
      <c r="V264" s="33"/>
      <c r="W264" s="17">
        <v>15.115384615384615</v>
      </c>
      <c r="X264" s="17">
        <v>12.923076923076923</v>
      </c>
      <c r="Y264" s="33"/>
      <c r="Z264" s="17">
        <v>43.53846153846154</v>
      </c>
      <c r="AA264" s="33"/>
      <c r="AB264" s="14">
        <v>1</v>
      </c>
      <c r="AC264" s="30">
        <f t="shared" si="6"/>
        <v>3.8461538461538464E-2</v>
      </c>
      <c r="AD264" s="33"/>
      <c r="AE264" s="14">
        <v>22</v>
      </c>
      <c r="AF264" s="30">
        <f t="shared" si="7"/>
        <v>0.84615384615384615</v>
      </c>
      <c r="AG264" s="19">
        <v>46667.13636363636</v>
      </c>
      <c r="AH264" s="19">
        <v>47106.681818181816</v>
      </c>
      <c r="AI264" s="19">
        <v>30928</v>
      </c>
      <c r="AJ264" s="19">
        <v>72109</v>
      </c>
      <c r="AK264" s="17">
        <v>14.5</v>
      </c>
      <c r="AL264" s="17">
        <v>12.318181818181818</v>
      </c>
      <c r="AM264" s="17">
        <v>43.31818181818182</v>
      </c>
    </row>
    <row r="265" spans="1:39" s="2" customFormat="1" x14ac:dyDescent="0.2">
      <c r="A265" s="14" t="s">
        <v>367</v>
      </c>
      <c r="B265" s="14" t="s">
        <v>36</v>
      </c>
      <c r="C265" s="14" t="s">
        <v>594</v>
      </c>
      <c r="D265" s="15" t="s">
        <v>595</v>
      </c>
      <c r="E265" s="16">
        <v>309.2</v>
      </c>
      <c r="F265" s="33"/>
      <c r="G265" s="18">
        <v>31</v>
      </c>
      <c r="H265" s="14">
        <v>1</v>
      </c>
      <c r="I265" s="14">
        <v>0</v>
      </c>
      <c r="J265" s="14">
        <v>0</v>
      </c>
      <c r="K265" s="14">
        <v>0</v>
      </c>
      <c r="L265" s="33"/>
      <c r="M265" s="19">
        <v>44988.161290322583</v>
      </c>
      <c r="N265" s="38"/>
      <c r="O265" s="19">
        <v>44988.161290322583</v>
      </c>
      <c r="P265" s="19">
        <v>31250</v>
      </c>
      <c r="Q265" s="19">
        <v>59731</v>
      </c>
      <c r="R265" s="33"/>
      <c r="S265" s="14">
        <v>1</v>
      </c>
      <c r="T265" s="19">
        <v>32500</v>
      </c>
      <c r="U265" s="19">
        <v>32500</v>
      </c>
      <c r="V265" s="33"/>
      <c r="W265" s="17">
        <v>12.096774193548388</v>
      </c>
      <c r="X265" s="17">
        <v>10.129032258064516</v>
      </c>
      <c r="Y265" s="33"/>
      <c r="Z265" s="17">
        <v>39.87096774193548</v>
      </c>
      <c r="AA265" s="33"/>
      <c r="AB265" s="14">
        <v>4</v>
      </c>
      <c r="AC265" s="30">
        <f t="shared" si="6"/>
        <v>0.12903225806451613</v>
      </c>
      <c r="AD265" s="33"/>
      <c r="AE265" s="14">
        <v>20</v>
      </c>
      <c r="AF265" s="30">
        <f t="shared" si="7"/>
        <v>0.64516129032258063</v>
      </c>
      <c r="AG265" s="19">
        <v>43815.1</v>
      </c>
      <c r="AH265" s="19">
        <v>43815.1</v>
      </c>
      <c r="AI265" s="19">
        <v>31250</v>
      </c>
      <c r="AJ265" s="19">
        <v>55011</v>
      </c>
      <c r="AK265" s="17">
        <v>12.2</v>
      </c>
      <c r="AL265" s="17">
        <v>10.199999999999999</v>
      </c>
      <c r="AM265" s="17">
        <v>38.9</v>
      </c>
    </row>
    <row r="266" spans="1:39" s="2" customFormat="1" x14ac:dyDescent="0.2">
      <c r="A266" s="14" t="s">
        <v>72</v>
      </c>
      <c r="B266" s="14" t="s">
        <v>64</v>
      </c>
      <c r="C266" s="14" t="s">
        <v>596</v>
      </c>
      <c r="D266" s="15" t="s">
        <v>597</v>
      </c>
      <c r="E266" s="16">
        <v>691</v>
      </c>
      <c r="F266" s="33"/>
      <c r="G266" s="18">
        <v>51</v>
      </c>
      <c r="H266" s="14">
        <v>2</v>
      </c>
      <c r="I266" s="14">
        <v>0</v>
      </c>
      <c r="J266" s="14">
        <v>0</v>
      </c>
      <c r="K266" s="14">
        <v>0</v>
      </c>
      <c r="L266" s="33"/>
      <c r="M266" s="19">
        <v>47234.843137254902</v>
      </c>
      <c r="N266" s="38"/>
      <c r="O266" s="19">
        <v>48715.98039215686</v>
      </c>
      <c r="P266" s="19">
        <v>34974</v>
      </c>
      <c r="Q266" s="19">
        <v>70178</v>
      </c>
      <c r="R266" s="33"/>
      <c r="S266" s="14">
        <v>1</v>
      </c>
      <c r="T266" s="19">
        <v>34974</v>
      </c>
      <c r="U266" s="19">
        <v>34974</v>
      </c>
      <c r="V266" s="33"/>
      <c r="W266" s="17">
        <v>12.235294117647058</v>
      </c>
      <c r="X266" s="17">
        <v>9.3725490196078436</v>
      </c>
      <c r="Y266" s="33"/>
      <c r="Z266" s="17">
        <v>38.882352941176471</v>
      </c>
      <c r="AA266" s="33"/>
      <c r="AB266" s="14">
        <v>10</v>
      </c>
      <c r="AC266" s="30">
        <f t="shared" si="6"/>
        <v>0.19607843137254902</v>
      </c>
      <c r="AD266" s="33"/>
      <c r="AE266" s="14">
        <v>42</v>
      </c>
      <c r="AF266" s="30">
        <f t="shared" si="7"/>
        <v>0.82352941176470584</v>
      </c>
      <c r="AG266" s="19">
        <v>47950.309523809527</v>
      </c>
      <c r="AH266" s="19">
        <v>48754.023809523809</v>
      </c>
      <c r="AI266" s="19">
        <v>34974</v>
      </c>
      <c r="AJ266" s="19">
        <v>62143</v>
      </c>
      <c r="AK266" s="17">
        <v>13.071428571428571</v>
      </c>
      <c r="AL266" s="17">
        <v>9.8095238095238102</v>
      </c>
      <c r="AM266" s="17">
        <v>39.857142857142854</v>
      </c>
    </row>
    <row r="267" spans="1:39" s="2" customFormat="1" x14ac:dyDescent="0.2">
      <c r="A267" s="14" t="s">
        <v>113</v>
      </c>
      <c r="B267" s="14" t="s">
        <v>16</v>
      </c>
      <c r="C267" s="14" t="s">
        <v>598</v>
      </c>
      <c r="D267" s="15" t="s">
        <v>599</v>
      </c>
      <c r="E267" s="16">
        <v>739.7</v>
      </c>
      <c r="F267" s="33"/>
      <c r="G267" s="18">
        <v>55</v>
      </c>
      <c r="H267" s="14">
        <v>3</v>
      </c>
      <c r="I267" s="14">
        <v>2</v>
      </c>
      <c r="J267" s="14">
        <v>1</v>
      </c>
      <c r="K267" s="14">
        <v>1</v>
      </c>
      <c r="L267" s="33"/>
      <c r="M267" s="19">
        <v>51925.909090909088</v>
      </c>
      <c r="N267" s="38"/>
      <c r="O267" s="19">
        <v>54684.327272727271</v>
      </c>
      <c r="P267" s="19">
        <v>39088</v>
      </c>
      <c r="Q267" s="19">
        <v>83582</v>
      </c>
      <c r="R267" s="33"/>
      <c r="S267" s="14">
        <v>4</v>
      </c>
      <c r="T267" s="19">
        <v>39164.5</v>
      </c>
      <c r="U267" s="19">
        <v>40411.75</v>
      </c>
      <c r="V267" s="33"/>
      <c r="W267" s="17">
        <v>12.327272727272728</v>
      </c>
      <c r="X267" s="17">
        <v>8.6</v>
      </c>
      <c r="Y267" s="33"/>
      <c r="Z267" s="17">
        <v>37.799999999999997</v>
      </c>
      <c r="AA267" s="33"/>
      <c r="AB267" s="14">
        <v>10</v>
      </c>
      <c r="AC267" s="30">
        <f t="shared" si="6"/>
        <v>0.18181818181818182</v>
      </c>
      <c r="AD267" s="33"/>
      <c r="AE267" s="14">
        <v>32</v>
      </c>
      <c r="AF267" s="30">
        <f t="shared" si="7"/>
        <v>0.58181818181818179</v>
      </c>
      <c r="AG267" s="19">
        <v>51404.4375</v>
      </c>
      <c r="AH267" s="19">
        <v>52581.90625</v>
      </c>
      <c r="AI267" s="19">
        <v>39088</v>
      </c>
      <c r="AJ267" s="19">
        <v>73343</v>
      </c>
      <c r="AK267" s="17">
        <v>12.875</v>
      </c>
      <c r="AL267" s="17">
        <v>8</v>
      </c>
      <c r="AM267" s="17">
        <v>39.125</v>
      </c>
    </row>
    <row r="268" spans="1:39" s="2" customFormat="1" x14ac:dyDescent="0.2">
      <c r="A268" s="14" t="s">
        <v>43</v>
      </c>
      <c r="B268" s="14" t="s">
        <v>9</v>
      </c>
      <c r="C268" s="14" t="s">
        <v>600</v>
      </c>
      <c r="D268" s="15" t="s">
        <v>601</v>
      </c>
      <c r="E268" s="16">
        <v>1010.2</v>
      </c>
      <c r="F268" s="33"/>
      <c r="G268" s="18">
        <v>67</v>
      </c>
      <c r="H268" s="14">
        <v>4</v>
      </c>
      <c r="I268" s="14">
        <v>0</v>
      </c>
      <c r="J268" s="14">
        <v>0</v>
      </c>
      <c r="K268" s="14">
        <v>0</v>
      </c>
      <c r="L268" s="33"/>
      <c r="M268" s="19">
        <v>59792.522388059704</v>
      </c>
      <c r="N268" s="38"/>
      <c r="O268" s="19">
        <v>62151.313432835821</v>
      </c>
      <c r="P268" s="19">
        <v>41100</v>
      </c>
      <c r="Q268" s="19">
        <v>96519</v>
      </c>
      <c r="R268" s="33"/>
      <c r="S268" s="14">
        <v>2</v>
      </c>
      <c r="T268" s="19">
        <v>41100</v>
      </c>
      <c r="U268" s="19">
        <v>41861</v>
      </c>
      <c r="V268" s="33"/>
      <c r="W268" s="17">
        <v>15.223880597014926</v>
      </c>
      <c r="X268" s="17">
        <v>11.507462686567164</v>
      </c>
      <c r="Y268" s="33"/>
      <c r="Z268" s="17">
        <v>42.28358208955224</v>
      </c>
      <c r="AA268" s="33"/>
      <c r="AB268" s="14">
        <v>24</v>
      </c>
      <c r="AC268" s="30">
        <f t="shared" si="6"/>
        <v>0.35820895522388058</v>
      </c>
      <c r="AD268" s="33"/>
      <c r="AE268" s="14">
        <v>41</v>
      </c>
      <c r="AF268" s="30">
        <f t="shared" si="7"/>
        <v>0.61194029850746268</v>
      </c>
      <c r="AG268" s="19">
        <v>57736.146341463413</v>
      </c>
      <c r="AH268" s="19">
        <v>58641.170731707316</v>
      </c>
      <c r="AI268" s="19">
        <v>41100</v>
      </c>
      <c r="AJ268" s="19">
        <v>76866</v>
      </c>
      <c r="AK268" s="17">
        <v>14.292682926829269</v>
      </c>
      <c r="AL268" s="17">
        <v>10.853658536585366</v>
      </c>
      <c r="AM268" s="17">
        <v>41.707317073170735</v>
      </c>
    </row>
    <row r="269" spans="1:39" s="2" customFormat="1" x14ac:dyDescent="0.2">
      <c r="A269" s="14" t="s">
        <v>174</v>
      </c>
      <c r="B269" s="14" t="s">
        <v>5</v>
      </c>
      <c r="C269" s="14" t="s">
        <v>602</v>
      </c>
      <c r="D269" s="15" t="s">
        <v>603</v>
      </c>
      <c r="E269" s="16">
        <v>450.2</v>
      </c>
      <c r="F269" s="33"/>
      <c r="G269" s="18">
        <v>37</v>
      </c>
      <c r="H269" s="14">
        <v>1</v>
      </c>
      <c r="I269" s="14">
        <v>0</v>
      </c>
      <c r="J269" s="14">
        <v>2</v>
      </c>
      <c r="K269" s="14">
        <v>2</v>
      </c>
      <c r="L269" s="33"/>
      <c r="M269" s="19">
        <v>52180.351351351354</v>
      </c>
      <c r="N269" s="38"/>
      <c r="O269" s="19">
        <v>54794.729729729726</v>
      </c>
      <c r="P269" s="19">
        <v>38190</v>
      </c>
      <c r="Q269" s="19">
        <v>66451</v>
      </c>
      <c r="R269" s="33"/>
      <c r="S269" s="14">
        <v>0</v>
      </c>
      <c r="T269" s="19">
        <v>0</v>
      </c>
      <c r="U269" s="19">
        <v>0</v>
      </c>
      <c r="V269" s="33"/>
      <c r="W269" s="17">
        <v>13.702702702702704</v>
      </c>
      <c r="X269" s="17">
        <v>11.72972972972973</v>
      </c>
      <c r="Y269" s="33"/>
      <c r="Z269" s="17">
        <v>41.918918918918919</v>
      </c>
      <c r="AA269" s="33"/>
      <c r="AB269" s="14">
        <v>6</v>
      </c>
      <c r="AC269" s="30">
        <f t="shared" si="6"/>
        <v>0.16216216216216217</v>
      </c>
      <c r="AD269" s="33"/>
      <c r="AE269" s="14">
        <v>26</v>
      </c>
      <c r="AF269" s="30">
        <f t="shared" si="7"/>
        <v>0.70270270270270274</v>
      </c>
      <c r="AG269" s="19">
        <v>51765.038461538461</v>
      </c>
      <c r="AH269" s="19">
        <v>53330.076923076922</v>
      </c>
      <c r="AI269" s="19">
        <v>38190</v>
      </c>
      <c r="AJ269" s="19">
        <v>66451</v>
      </c>
      <c r="AK269" s="17">
        <v>13.461538461538462</v>
      </c>
      <c r="AL269" s="17">
        <v>11.692307692307692</v>
      </c>
      <c r="AM269" s="17">
        <v>41.5</v>
      </c>
    </row>
    <row r="270" spans="1:39" s="2" customFormat="1" x14ac:dyDescent="0.2">
      <c r="A270" s="14" t="s">
        <v>282</v>
      </c>
      <c r="B270" s="14" t="s">
        <v>19</v>
      </c>
      <c r="C270" s="14" t="s">
        <v>604</v>
      </c>
      <c r="D270" s="15" t="s">
        <v>605</v>
      </c>
      <c r="E270" s="16">
        <v>246</v>
      </c>
      <c r="F270" s="33"/>
      <c r="G270" s="18">
        <v>18</v>
      </c>
      <c r="H270" s="14">
        <v>0</v>
      </c>
      <c r="I270" s="14">
        <v>0</v>
      </c>
      <c r="J270" s="14">
        <v>2</v>
      </c>
      <c r="K270" s="14">
        <v>1</v>
      </c>
      <c r="L270" s="33"/>
      <c r="M270" s="19">
        <v>47298.388888888891</v>
      </c>
      <c r="N270" s="38"/>
      <c r="O270" s="19">
        <v>49126.222222222219</v>
      </c>
      <c r="P270" s="19">
        <v>38645</v>
      </c>
      <c r="Q270" s="19">
        <v>68668</v>
      </c>
      <c r="R270" s="33"/>
      <c r="S270" s="14">
        <v>0</v>
      </c>
      <c r="T270" s="19">
        <v>0</v>
      </c>
      <c r="U270" s="19">
        <v>0</v>
      </c>
      <c r="V270" s="33"/>
      <c r="W270" s="17">
        <v>18.5</v>
      </c>
      <c r="X270" s="17">
        <v>12.722222222222221</v>
      </c>
      <c r="Y270" s="33"/>
      <c r="Z270" s="17">
        <v>44.5</v>
      </c>
      <c r="AA270" s="33"/>
      <c r="AB270" s="14">
        <v>3</v>
      </c>
      <c r="AC270" s="30">
        <f t="shared" si="6"/>
        <v>0.16666666666666666</v>
      </c>
      <c r="AD270" s="33"/>
      <c r="AE270" s="14">
        <v>15</v>
      </c>
      <c r="AF270" s="30">
        <f t="shared" si="7"/>
        <v>0.83333333333333337</v>
      </c>
      <c r="AG270" s="19">
        <v>46651</v>
      </c>
      <c r="AH270" s="19">
        <v>47818.133333333331</v>
      </c>
      <c r="AI270" s="19">
        <v>38645</v>
      </c>
      <c r="AJ270" s="19">
        <v>61178</v>
      </c>
      <c r="AK270" s="17">
        <v>18.399999999999999</v>
      </c>
      <c r="AL270" s="17">
        <v>13.133333333333333</v>
      </c>
      <c r="AM270" s="17">
        <v>44.733333333333334</v>
      </c>
    </row>
    <row r="271" spans="1:39" s="2" customFormat="1" x14ac:dyDescent="0.2">
      <c r="A271" s="14" t="s">
        <v>558</v>
      </c>
      <c r="B271" s="14" t="s">
        <v>5</v>
      </c>
      <c r="C271" s="14" t="s">
        <v>606</v>
      </c>
      <c r="D271" s="15" t="s">
        <v>607</v>
      </c>
      <c r="E271" s="16">
        <v>608.4</v>
      </c>
      <c r="F271" s="33"/>
      <c r="G271" s="18">
        <v>44</v>
      </c>
      <c r="H271" s="14">
        <v>0</v>
      </c>
      <c r="I271" s="14">
        <v>0</v>
      </c>
      <c r="J271" s="14">
        <v>1</v>
      </c>
      <c r="K271" s="14">
        <v>1</v>
      </c>
      <c r="L271" s="33"/>
      <c r="M271" s="19">
        <v>58883.772727272728</v>
      </c>
      <c r="N271" s="38"/>
      <c r="O271" s="19">
        <v>61959.227272727272</v>
      </c>
      <c r="P271" s="19">
        <v>45454</v>
      </c>
      <c r="Q271" s="19">
        <v>79352</v>
      </c>
      <c r="R271" s="33"/>
      <c r="S271" s="14">
        <v>2</v>
      </c>
      <c r="T271" s="19">
        <v>47913</v>
      </c>
      <c r="U271" s="19">
        <v>47913</v>
      </c>
      <c r="V271" s="33"/>
      <c r="W271" s="17">
        <v>15.181818181818182</v>
      </c>
      <c r="X271" s="17">
        <v>12.409090909090908</v>
      </c>
      <c r="Y271" s="33"/>
      <c r="Z271" s="17">
        <v>41.977272727272727</v>
      </c>
      <c r="AA271" s="33"/>
      <c r="AB271" s="14">
        <v>19</v>
      </c>
      <c r="AC271" s="30">
        <f t="shared" si="6"/>
        <v>0.43181818181818182</v>
      </c>
      <c r="AD271" s="33"/>
      <c r="AE271" s="14">
        <v>28</v>
      </c>
      <c r="AF271" s="30">
        <f t="shared" si="7"/>
        <v>0.63636363636363635</v>
      </c>
      <c r="AG271" s="19">
        <v>57813.214285714283</v>
      </c>
      <c r="AH271" s="19">
        <v>59538.285714285717</v>
      </c>
      <c r="AI271" s="19">
        <v>45454</v>
      </c>
      <c r="AJ271" s="19">
        <v>79352</v>
      </c>
      <c r="AK271" s="17">
        <v>15.071428571428571</v>
      </c>
      <c r="AL271" s="17">
        <v>11.678571428571429</v>
      </c>
      <c r="AM271" s="17">
        <v>42.571428571428569</v>
      </c>
    </row>
    <row r="272" spans="1:39" s="2" customFormat="1" x14ac:dyDescent="0.2">
      <c r="A272" s="14" t="s">
        <v>53</v>
      </c>
      <c r="B272" s="14" t="s">
        <v>9</v>
      </c>
      <c r="C272" s="14" t="s">
        <v>608</v>
      </c>
      <c r="D272" s="15" t="s">
        <v>609</v>
      </c>
      <c r="E272" s="16">
        <v>1150.4000000000001</v>
      </c>
      <c r="F272" s="33"/>
      <c r="G272" s="18">
        <v>97</v>
      </c>
      <c r="H272" s="14">
        <v>1</v>
      </c>
      <c r="I272" s="14">
        <v>0</v>
      </c>
      <c r="J272" s="14">
        <v>0</v>
      </c>
      <c r="K272" s="14">
        <v>0</v>
      </c>
      <c r="L272" s="33"/>
      <c r="M272" s="19">
        <v>49556.329896907213</v>
      </c>
      <c r="N272" s="38"/>
      <c r="O272" s="19">
        <v>50808.206185567011</v>
      </c>
      <c r="P272" s="19">
        <v>39118</v>
      </c>
      <c r="Q272" s="19">
        <v>72816</v>
      </c>
      <c r="R272" s="33"/>
      <c r="S272" s="14">
        <v>7</v>
      </c>
      <c r="T272" s="19">
        <v>39118</v>
      </c>
      <c r="U272" s="19">
        <v>39118</v>
      </c>
      <c r="V272" s="33"/>
      <c r="W272" s="17">
        <v>10.371134020618557</v>
      </c>
      <c r="X272" s="17">
        <v>6.8556701030927831</v>
      </c>
      <c r="Y272" s="33"/>
      <c r="Z272" s="17">
        <v>38.051546391752581</v>
      </c>
      <c r="AA272" s="33"/>
      <c r="AB272" s="14">
        <v>16</v>
      </c>
      <c r="AC272" s="30">
        <f t="shared" si="6"/>
        <v>0.16494845360824742</v>
      </c>
      <c r="AD272" s="33"/>
      <c r="AE272" s="14">
        <v>66</v>
      </c>
      <c r="AF272" s="30">
        <f t="shared" si="7"/>
        <v>0.68041237113402064</v>
      </c>
      <c r="AG272" s="19">
        <v>49510.242424242424</v>
      </c>
      <c r="AH272" s="19">
        <v>50065.106060606064</v>
      </c>
      <c r="AI272" s="19">
        <v>39118</v>
      </c>
      <c r="AJ272" s="19">
        <v>72816</v>
      </c>
      <c r="AK272" s="17">
        <v>10.424242424242424</v>
      </c>
      <c r="AL272" s="17">
        <v>6.833333333333333</v>
      </c>
      <c r="AM272" s="17">
        <v>37.909090909090907</v>
      </c>
    </row>
    <row r="273" spans="1:39" s="2" customFormat="1" x14ac:dyDescent="0.2">
      <c r="A273" s="14" t="s">
        <v>545</v>
      </c>
      <c r="B273" s="14" t="s">
        <v>19</v>
      </c>
      <c r="C273" s="14" t="s">
        <v>610</v>
      </c>
      <c r="D273" s="15" t="s">
        <v>611</v>
      </c>
      <c r="E273" s="16">
        <v>351.3</v>
      </c>
      <c r="F273" s="33"/>
      <c r="G273" s="18">
        <v>27</v>
      </c>
      <c r="H273" s="14">
        <v>3</v>
      </c>
      <c r="I273" s="14">
        <v>0</v>
      </c>
      <c r="J273" s="14">
        <v>6</v>
      </c>
      <c r="K273" s="14">
        <v>4</v>
      </c>
      <c r="L273" s="33"/>
      <c r="M273" s="19">
        <v>48744.407407407409</v>
      </c>
      <c r="N273" s="38"/>
      <c r="O273" s="19">
        <v>49628.185185185182</v>
      </c>
      <c r="P273" s="19">
        <v>37540</v>
      </c>
      <c r="Q273" s="19">
        <v>59499</v>
      </c>
      <c r="R273" s="33"/>
      <c r="S273" s="14">
        <v>0</v>
      </c>
      <c r="T273" s="19">
        <v>0</v>
      </c>
      <c r="U273" s="19">
        <v>0</v>
      </c>
      <c r="V273" s="33"/>
      <c r="W273" s="17">
        <v>15.185185185185185</v>
      </c>
      <c r="X273" s="17">
        <v>11.62962962962963</v>
      </c>
      <c r="Y273" s="33"/>
      <c r="Z273" s="17">
        <v>41.592592592592595</v>
      </c>
      <c r="AA273" s="33"/>
      <c r="AB273" s="14">
        <v>8</v>
      </c>
      <c r="AC273" s="30">
        <f t="shared" si="6"/>
        <v>0.29629629629629628</v>
      </c>
      <c r="AD273" s="33"/>
      <c r="AE273" s="14">
        <v>20</v>
      </c>
      <c r="AF273" s="30">
        <f t="shared" si="7"/>
        <v>0.7407407407407407</v>
      </c>
      <c r="AG273" s="19">
        <v>48748.15</v>
      </c>
      <c r="AH273" s="19">
        <v>49024.6</v>
      </c>
      <c r="AI273" s="19">
        <v>37540</v>
      </c>
      <c r="AJ273" s="19">
        <v>59368</v>
      </c>
      <c r="AK273" s="17">
        <v>15.85</v>
      </c>
      <c r="AL273" s="17">
        <v>13.15</v>
      </c>
      <c r="AM273" s="17">
        <v>42.9</v>
      </c>
    </row>
    <row r="274" spans="1:39" s="2" customFormat="1" x14ac:dyDescent="0.2">
      <c r="A274" s="14" t="s">
        <v>61</v>
      </c>
      <c r="B274" s="14" t="s">
        <v>16</v>
      </c>
      <c r="C274" s="14" t="s">
        <v>612</v>
      </c>
      <c r="D274" s="15" t="s">
        <v>613</v>
      </c>
      <c r="E274" s="16">
        <v>293.2</v>
      </c>
      <c r="F274" s="33"/>
      <c r="G274" s="18">
        <v>18</v>
      </c>
      <c r="H274" s="14">
        <v>1</v>
      </c>
      <c r="I274" s="14">
        <v>0</v>
      </c>
      <c r="J274" s="14">
        <v>0</v>
      </c>
      <c r="K274" s="14">
        <v>0</v>
      </c>
      <c r="L274" s="33"/>
      <c r="M274" s="19">
        <v>46795.722222222219</v>
      </c>
      <c r="N274" s="38"/>
      <c r="O274" s="19">
        <v>47459.611111111109</v>
      </c>
      <c r="P274" s="19">
        <v>38201</v>
      </c>
      <c r="Q274" s="19">
        <v>58426</v>
      </c>
      <c r="R274" s="33"/>
      <c r="S274" s="14">
        <v>2</v>
      </c>
      <c r="T274" s="19">
        <v>37151</v>
      </c>
      <c r="U274" s="19">
        <v>38901</v>
      </c>
      <c r="V274" s="33"/>
      <c r="W274" s="17">
        <v>11.277777777777779</v>
      </c>
      <c r="X274" s="17">
        <v>8.2777777777777786</v>
      </c>
      <c r="Y274" s="33"/>
      <c r="Z274" s="17">
        <v>37.444444444444443</v>
      </c>
      <c r="AA274" s="33"/>
      <c r="AB274" s="14">
        <v>1</v>
      </c>
      <c r="AC274" s="30">
        <f t="shared" si="6"/>
        <v>5.5555555555555552E-2</v>
      </c>
      <c r="AD274" s="33"/>
      <c r="AE274" s="14">
        <v>14</v>
      </c>
      <c r="AF274" s="30">
        <f t="shared" si="7"/>
        <v>0.77777777777777779</v>
      </c>
      <c r="AG274" s="19">
        <v>47720.642857142855</v>
      </c>
      <c r="AH274" s="19">
        <v>47949.214285714283</v>
      </c>
      <c r="AI274" s="19">
        <v>38201</v>
      </c>
      <c r="AJ274" s="19">
        <v>58426</v>
      </c>
      <c r="AK274" s="17">
        <v>11.857142857142858</v>
      </c>
      <c r="AL274" s="17">
        <v>9.5714285714285712</v>
      </c>
      <c r="AM274" s="17">
        <v>38.642857142857146</v>
      </c>
    </row>
    <row r="275" spans="1:39" s="2" customFormat="1" x14ac:dyDescent="0.2">
      <c r="A275" s="14" t="s">
        <v>274</v>
      </c>
      <c r="B275" s="14" t="s">
        <v>16</v>
      </c>
      <c r="C275" s="14" t="s">
        <v>614</v>
      </c>
      <c r="D275" s="15" t="s">
        <v>615</v>
      </c>
      <c r="E275" s="16">
        <v>1403.2</v>
      </c>
      <c r="F275" s="33"/>
      <c r="G275" s="18">
        <v>104</v>
      </c>
      <c r="H275" s="14">
        <v>4</v>
      </c>
      <c r="I275" s="14">
        <v>0</v>
      </c>
      <c r="J275" s="14">
        <v>0</v>
      </c>
      <c r="K275" s="14">
        <v>0</v>
      </c>
      <c r="L275" s="33"/>
      <c r="M275" s="19">
        <v>64471.576923076922</v>
      </c>
      <c r="N275" s="38"/>
      <c r="O275" s="19">
        <v>65646.49038461539</v>
      </c>
      <c r="P275" s="19">
        <v>40800</v>
      </c>
      <c r="Q275" s="19">
        <v>86741</v>
      </c>
      <c r="R275" s="33"/>
      <c r="S275" s="14">
        <v>2</v>
      </c>
      <c r="T275" s="19">
        <v>40800</v>
      </c>
      <c r="U275" s="19">
        <v>41744.5</v>
      </c>
      <c r="V275" s="33"/>
      <c r="W275" s="17">
        <v>16.73076923076923</v>
      </c>
      <c r="X275" s="17">
        <v>13.865384615384615</v>
      </c>
      <c r="Y275" s="33"/>
      <c r="Z275" s="17">
        <v>43.067307692307693</v>
      </c>
      <c r="AA275" s="33"/>
      <c r="AB275" s="14">
        <v>27</v>
      </c>
      <c r="AC275" s="30">
        <f t="shared" ref="AC275:AC338" si="8">(AB275/G275)</f>
        <v>0.25961538461538464</v>
      </c>
      <c r="AD275" s="33"/>
      <c r="AE275" s="14">
        <v>86</v>
      </c>
      <c r="AF275" s="30">
        <f t="shared" ref="AF275:AF338" si="9">AE275/G275</f>
        <v>0.82692307692307687</v>
      </c>
      <c r="AG275" s="19">
        <v>64673.255813953489</v>
      </c>
      <c r="AH275" s="19">
        <v>65526.406976744183</v>
      </c>
      <c r="AI275" s="19">
        <v>40800</v>
      </c>
      <c r="AJ275" s="19">
        <v>86741</v>
      </c>
      <c r="AK275" s="17">
        <v>16.755813953488371</v>
      </c>
      <c r="AL275" s="17">
        <v>13.802325581395349</v>
      </c>
      <c r="AM275" s="17">
        <v>43.220930232558139</v>
      </c>
    </row>
    <row r="276" spans="1:39" s="2" customFormat="1" x14ac:dyDescent="0.2">
      <c r="A276" s="14" t="s">
        <v>483</v>
      </c>
      <c r="B276" s="14" t="s">
        <v>23</v>
      </c>
      <c r="C276" s="14" t="s">
        <v>616</v>
      </c>
      <c r="D276" s="15" t="s">
        <v>617</v>
      </c>
      <c r="E276" s="16">
        <v>297.7</v>
      </c>
      <c r="F276" s="33"/>
      <c r="G276" s="18">
        <v>24</v>
      </c>
      <c r="H276" s="14">
        <v>2</v>
      </c>
      <c r="I276" s="14">
        <v>0</v>
      </c>
      <c r="J276" s="14">
        <v>2</v>
      </c>
      <c r="K276" s="14">
        <v>0</v>
      </c>
      <c r="L276" s="33"/>
      <c r="M276" s="19">
        <v>38358.333333333336</v>
      </c>
      <c r="N276" s="38"/>
      <c r="O276" s="19">
        <v>40250.208333333336</v>
      </c>
      <c r="P276" s="19">
        <v>31367</v>
      </c>
      <c r="Q276" s="19">
        <v>63838</v>
      </c>
      <c r="R276" s="33"/>
      <c r="S276" s="14">
        <v>3</v>
      </c>
      <c r="T276" s="19">
        <v>33043</v>
      </c>
      <c r="U276" s="19">
        <v>34143</v>
      </c>
      <c r="V276" s="33"/>
      <c r="W276" s="17">
        <v>11.166666666666666</v>
      </c>
      <c r="X276" s="17">
        <v>9.4583333333333339</v>
      </c>
      <c r="Y276" s="33"/>
      <c r="Z276" s="17">
        <v>39.333333333333336</v>
      </c>
      <c r="AA276" s="33"/>
      <c r="AB276" s="14">
        <v>1</v>
      </c>
      <c r="AC276" s="30">
        <f t="shared" si="8"/>
        <v>4.1666666666666664E-2</v>
      </c>
      <c r="AD276" s="33"/>
      <c r="AE276" s="14">
        <v>19</v>
      </c>
      <c r="AF276" s="30">
        <f t="shared" si="9"/>
        <v>0.79166666666666663</v>
      </c>
      <c r="AG276" s="19">
        <v>38049.15789473684</v>
      </c>
      <c r="AH276" s="19">
        <v>38459.947368421053</v>
      </c>
      <c r="AI276" s="19">
        <v>31367</v>
      </c>
      <c r="AJ276" s="19">
        <v>49361</v>
      </c>
      <c r="AK276" s="17">
        <v>10.631578947368421</v>
      </c>
      <c r="AL276" s="17">
        <v>8.473684210526315</v>
      </c>
      <c r="AM276" s="17">
        <v>39.473684210526315</v>
      </c>
    </row>
    <row r="277" spans="1:39" s="2" customFormat="1" x14ac:dyDescent="0.2">
      <c r="A277" s="14" t="s">
        <v>197</v>
      </c>
      <c r="B277" s="14" t="s">
        <v>5</v>
      </c>
      <c r="C277" s="14" t="s">
        <v>618</v>
      </c>
      <c r="D277" s="15" t="s">
        <v>619</v>
      </c>
      <c r="E277" s="16">
        <v>676.1</v>
      </c>
      <c r="F277" s="33"/>
      <c r="G277" s="18">
        <v>51</v>
      </c>
      <c r="H277" s="14">
        <v>5</v>
      </c>
      <c r="I277" s="14">
        <v>0</v>
      </c>
      <c r="J277" s="14">
        <v>1</v>
      </c>
      <c r="K277" s="14">
        <v>0</v>
      </c>
      <c r="L277" s="33"/>
      <c r="M277" s="19">
        <v>49369.823529411762</v>
      </c>
      <c r="N277" s="38"/>
      <c r="O277" s="19">
        <v>52009.843137254902</v>
      </c>
      <c r="P277" s="19">
        <v>34709</v>
      </c>
      <c r="Q277" s="19">
        <v>83832</v>
      </c>
      <c r="R277" s="33"/>
      <c r="S277" s="14">
        <v>1</v>
      </c>
      <c r="T277" s="19">
        <v>34709</v>
      </c>
      <c r="U277" s="19">
        <v>34709</v>
      </c>
      <c r="V277" s="33"/>
      <c r="W277" s="17">
        <v>15.666666666666666</v>
      </c>
      <c r="X277" s="17">
        <v>11.588235294117647</v>
      </c>
      <c r="Y277" s="33"/>
      <c r="Z277" s="17">
        <v>42.784313725490193</v>
      </c>
      <c r="AA277" s="33"/>
      <c r="AB277" s="14">
        <v>3</v>
      </c>
      <c r="AC277" s="30">
        <f t="shared" si="8"/>
        <v>5.8823529411764705E-2</v>
      </c>
      <c r="AD277" s="33"/>
      <c r="AE277" s="14">
        <v>40</v>
      </c>
      <c r="AF277" s="30">
        <f t="shared" si="9"/>
        <v>0.78431372549019607</v>
      </c>
      <c r="AG277" s="19">
        <v>49191.45</v>
      </c>
      <c r="AH277" s="19">
        <v>51025.55</v>
      </c>
      <c r="AI277" s="19">
        <v>34709</v>
      </c>
      <c r="AJ277" s="19">
        <v>83832</v>
      </c>
      <c r="AK277" s="17">
        <v>15.15</v>
      </c>
      <c r="AL277" s="17">
        <v>12.225</v>
      </c>
      <c r="AM277" s="17">
        <v>42.95</v>
      </c>
    </row>
    <row r="278" spans="1:39" s="2" customFormat="1" x14ac:dyDescent="0.2">
      <c r="A278" s="14" t="s">
        <v>359</v>
      </c>
      <c r="B278" s="14" t="s">
        <v>16</v>
      </c>
      <c r="C278" s="14" t="s">
        <v>620</v>
      </c>
      <c r="D278" s="15" t="s">
        <v>621</v>
      </c>
      <c r="E278" s="16">
        <v>1079.5</v>
      </c>
      <c r="F278" s="33"/>
      <c r="G278" s="18">
        <v>70</v>
      </c>
      <c r="H278" s="14">
        <v>4</v>
      </c>
      <c r="I278" s="14">
        <v>0</v>
      </c>
      <c r="J278" s="14">
        <v>1</v>
      </c>
      <c r="K278" s="14">
        <v>0</v>
      </c>
      <c r="L278" s="33"/>
      <c r="M278" s="19">
        <v>53515.085714285713</v>
      </c>
      <c r="N278" s="38"/>
      <c r="O278" s="19">
        <v>55976.085714285713</v>
      </c>
      <c r="P278" s="19">
        <v>40027</v>
      </c>
      <c r="Q278" s="19">
        <v>77910</v>
      </c>
      <c r="R278" s="33"/>
      <c r="S278" s="14">
        <v>2</v>
      </c>
      <c r="T278" s="19">
        <v>40027</v>
      </c>
      <c r="U278" s="19">
        <v>43002</v>
      </c>
      <c r="V278" s="33"/>
      <c r="W278" s="17">
        <v>15.2</v>
      </c>
      <c r="X278" s="17">
        <v>10.885714285714286</v>
      </c>
      <c r="Y278" s="33"/>
      <c r="Z278" s="17">
        <v>39.928571428571431</v>
      </c>
      <c r="AA278" s="33"/>
      <c r="AB278" s="14">
        <v>14</v>
      </c>
      <c r="AC278" s="30">
        <f t="shared" si="8"/>
        <v>0.2</v>
      </c>
      <c r="AD278" s="33"/>
      <c r="AE278" s="14">
        <v>52</v>
      </c>
      <c r="AF278" s="30">
        <f t="shared" si="9"/>
        <v>0.74285714285714288</v>
      </c>
      <c r="AG278" s="19">
        <v>52975.826923076922</v>
      </c>
      <c r="AH278" s="19">
        <v>54331.884615384617</v>
      </c>
      <c r="AI278" s="19">
        <v>40027</v>
      </c>
      <c r="AJ278" s="19">
        <v>71654</v>
      </c>
      <c r="AK278" s="17">
        <v>14.153846153846153</v>
      </c>
      <c r="AL278" s="17">
        <v>10.153846153846153</v>
      </c>
      <c r="AM278" s="17">
        <v>39.03846153846154</v>
      </c>
    </row>
    <row r="279" spans="1:39" s="2" customFormat="1" x14ac:dyDescent="0.2">
      <c r="A279" s="14" t="s">
        <v>181</v>
      </c>
      <c r="B279" s="14" t="s">
        <v>64</v>
      </c>
      <c r="C279" s="14" t="s">
        <v>622</v>
      </c>
      <c r="D279" s="15" t="s">
        <v>623</v>
      </c>
      <c r="E279" s="16">
        <v>1003.5</v>
      </c>
      <c r="F279" s="33"/>
      <c r="G279" s="18">
        <v>80</v>
      </c>
      <c r="H279" s="14">
        <v>4</v>
      </c>
      <c r="I279" s="14">
        <v>0</v>
      </c>
      <c r="J279" s="14">
        <v>0</v>
      </c>
      <c r="K279" s="14">
        <v>0</v>
      </c>
      <c r="L279" s="33"/>
      <c r="M279" s="19">
        <v>45854.1875</v>
      </c>
      <c r="N279" s="38"/>
      <c r="O279" s="19">
        <v>53560.925000000003</v>
      </c>
      <c r="P279" s="19">
        <v>39045</v>
      </c>
      <c r="Q279" s="19">
        <v>69925</v>
      </c>
      <c r="R279" s="33"/>
      <c r="S279" s="14">
        <v>0</v>
      </c>
      <c r="T279" s="19">
        <v>0</v>
      </c>
      <c r="U279" s="19">
        <v>0</v>
      </c>
      <c r="V279" s="33"/>
      <c r="W279" s="17">
        <v>16.125</v>
      </c>
      <c r="X279" s="17">
        <v>10.1875</v>
      </c>
      <c r="Y279" s="33"/>
      <c r="Z279" s="17">
        <v>42.125</v>
      </c>
      <c r="AA279" s="33"/>
      <c r="AB279" s="14">
        <v>16</v>
      </c>
      <c r="AC279" s="30">
        <f t="shared" si="8"/>
        <v>0.2</v>
      </c>
      <c r="AD279" s="33"/>
      <c r="AE279" s="14">
        <v>62</v>
      </c>
      <c r="AF279" s="30">
        <f t="shared" si="9"/>
        <v>0.77500000000000002</v>
      </c>
      <c r="AG279" s="19">
        <v>46140.209677419356</v>
      </c>
      <c r="AH279" s="19">
        <v>52370.403225806454</v>
      </c>
      <c r="AI279" s="19">
        <v>39045</v>
      </c>
      <c r="AJ279" s="19">
        <v>64910</v>
      </c>
      <c r="AK279" s="17">
        <v>16.048387096774192</v>
      </c>
      <c r="AL279" s="17">
        <v>10.03225806451613</v>
      </c>
      <c r="AM279" s="17">
        <v>42.612903225806448</v>
      </c>
    </row>
    <row r="280" spans="1:39" s="2" customFormat="1" x14ac:dyDescent="0.2">
      <c r="A280" s="14" t="s">
        <v>624</v>
      </c>
      <c r="B280" s="14" t="s">
        <v>16</v>
      </c>
      <c r="C280" s="14" t="s">
        <v>625</v>
      </c>
      <c r="D280" s="15" t="s">
        <v>626</v>
      </c>
      <c r="E280" s="16">
        <v>768.1</v>
      </c>
      <c r="F280" s="33"/>
      <c r="G280" s="18">
        <v>57</v>
      </c>
      <c r="H280" s="14">
        <v>1</v>
      </c>
      <c r="I280" s="14">
        <v>0</v>
      </c>
      <c r="J280" s="14">
        <v>0</v>
      </c>
      <c r="K280" s="14">
        <v>0</v>
      </c>
      <c r="L280" s="33"/>
      <c r="M280" s="19">
        <v>49378.192982456138</v>
      </c>
      <c r="N280" s="38"/>
      <c r="O280" s="19">
        <v>51526.789473684214</v>
      </c>
      <c r="P280" s="19">
        <v>32553</v>
      </c>
      <c r="Q280" s="19">
        <v>73225</v>
      </c>
      <c r="R280" s="33"/>
      <c r="S280" s="14">
        <v>3</v>
      </c>
      <c r="T280" s="19">
        <v>32553</v>
      </c>
      <c r="U280" s="19">
        <v>37509.666666666664</v>
      </c>
      <c r="V280" s="33"/>
      <c r="W280" s="17">
        <v>15.070175438596491</v>
      </c>
      <c r="X280" s="17">
        <v>10.684210526315789</v>
      </c>
      <c r="Y280" s="33"/>
      <c r="Z280" s="17">
        <v>42.210526315789473</v>
      </c>
      <c r="AA280" s="33"/>
      <c r="AB280" s="14">
        <v>11</v>
      </c>
      <c r="AC280" s="30">
        <f t="shared" si="8"/>
        <v>0.19298245614035087</v>
      </c>
      <c r="AD280" s="33"/>
      <c r="AE280" s="14">
        <v>41</v>
      </c>
      <c r="AF280" s="30">
        <f t="shared" si="9"/>
        <v>0.7192982456140351</v>
      </c>
      <c r="AG280" s="19">
        <v>49326.756097560974</v>
      </c>
      <c r="AH280" s="19">
        <v>50284.951219512193</v>
      </c>
      <c r="AI280" s="19">
        <v>32553</v>
      </c>
      <c r="AJ280" s="19">
        <v>70261</v>
      </c>
      <c r="AK280" s="17">
        <v>15</v>
      </c>
      <c r="AL280" s="17">
        <v>10.707317073170731</v>
      </c>
      <c r="AM280" s="17">
        <v>42.926829268292686</v>
      </c>
    </row>
    <row r="281" spans="1:39" s="2" customFormat="1" x14ac:dyDescent="0.2">
      <c r="A281" s="14" t="s">
        <v>298</v>
      </c>
      <c r="B281" s="14" t="s">
        <v>64</v>
      </c>
      <c r="C281" s="14" t="s">
        <v>627</v>
      </c>
      <c r="D281" s="15" t="s">
        <v>628</v>
      </c>
      <c r="E281" s="16">
        <v>332.8</v>
      </c>
      <c r="F281" s="33"/>
      <c r="G281" s="18">
        <v>35</v>
      </c>
      <c r="H281" s="14">
        <v>2</v>
      </c>
      <c r="I281" s="14">
        <v>0</v>
      </c>
      <c r="J281" s="14">
        <v>9</v>
      </c>
      <c r="K281" s="14">
        <v>5</v>
      </c>
      <c r="L281" s="33"/>
      <c r="M281" s="19">
        <v>47319.514285714286</v>
      </c>
      <c r="N281" s="38"/>
      <c r="O281" s="19">
        <v>51199.657142857141</v>
      </c>
      <c r="P281" s="19">
        <v>40772</v>
      </c>
      <c r="Q281" s="19">
        <v>87422</v>
      </c>
      <c r="R281" s="33"/>
      <c r="S281" s="14">
        <v>0</v>
      </c>
      <c r="T281" s="19">
        <v>0</v>
      </c>
      <c r="U281" s="19">
        <v>0</v>
      </c>
      <c r="V281" s="33"/>
      <c r="W281" s="17">
        <v>11.342857142857143</v>
      </c>
      <c r="X281" s="17">
        <v>8.3714285714285719</v>
      </c>
      <c r="Y281" s="33"/>
      <c r="Z281" s="17">
        <v>38.914285714285711</v>
      </c>
      <c r="AA281" s="33"/>
      <c r="AB281" s="14">
        <v>7</v>
      </c>
      <c r="AC281" s="30">
        <f t="shared" si="8"/>
        <v>0.2</v>
      </c>
      <c r="AD281" s="33"/>
      <c r="AE281" s="14">
        <v>27</v>
      </c>
      <c r="AF281" s="30">
        <f t="shared" si="9"/>
        <v>0.77142857142857146</v>
      </c>
      <c r="AG281" s="19">
        <v>46318.037037037036</v>
      </c>
      <c r="AH281" s="19">
        <v>48615.222222222219</v>
      </c>
      <c r="AI281" s="19">
        <v>40772</v>
      </c>
      <c r="AJ281" s="19">
        <v>87422</v>
      </c>
      <c r="AK281" s="17">
        <v>8.8148148148148149</v>
      </c>
      <c r="AL281" s="17">
        <v>5.8888888888888893</v>
      </c>
      <c r="AM281" s="17">
        <v>36.74074074074074</v>
      </c>
    </row>
    <row r="282" spans="1:39" s="2" customFormat="1" x14ac:dyDescent="0.2">
      <c r="A282" s="14" t="s">
        <v>401</v>
      </c>
      <c r="B282" s="14" t="s">
        <v>23</v>
      </c>
      <c r="C282" s="14" t="s">
        <v>629</v>
      </c>
      <c r="D282" s="15" t="s">
        <v>630</v>
      </c>
      <c r="E282" s="16">
        <v>529.6</v>
      </c>
      <c r="F282" s="33"/>
      <c r="G282" s="18">
        <v>44</v>
      </c>
      <c r="H282" s="14">
        <v>0</v>
      </c>
      <c r="I282" s="14">
        <v>0</v>
      </c>
      <c r="J282" s="14">
        <v>0</v>
      </c>
      <c r="K282" s="14">
        <v>0</v>
      </c>
      <c r="L282" s="33"/>
      <c r="M282" s="19">
        <v>45313.727272727272</v>
      </c>
      <c r="N282" s="38"/>
      <c r="O282" s="19">
        <v>47274.545454545456</v>
      </c>
      <c r="P282" s="19">
        <v>32657</v>
      </c>
      <c r="Q282" s="19">
        <v>57169</v>
      </c>
      <c r="R282" s="33"/>
      <c r="S282" s="14">
        <v>2</v>
      </c>
      <c r="T282" s="19">
        <v>32657</v>
      </c>
      <c r="U282" s="19">
        <v>33477.5</v>
      </c>
      <c r="V282" s="33"/>
      <c r="W282" s="17">
        <v>12.931818181818182</v>
      </c>
      <c r="X282" s="17">
        <v>10.977272727272727</v>
      </c>
      <c r="Y282" s="33"/>
      <c r="Z282" s="17">
        <v>39.977272727272727</v>
      </c>
      <c r="AA282" s="33"/>
      <c r="AB282" s="14">
        <v>8</v>
      </c>
      <c r="AC282" s="30">
        <f t="shared" si="8"/>
        <v>0.18181818181818182</v>
      </c>
      <c r="AD282" s="33"/>
      <c r="AE282" s="14">
        <v>37</v>
      </c>
      <c r="AF282" s="30">
        <f t="shared" si="9"/>
        <v>0.84090909090909094</v>
      </c>
      <c r="AG282" s="19">
        <v>45465.810810810814</v>
      </c>
      <c r="AH282" s="19">
        <v>46752.45945945946</v>
      </c>
      <c r="AI282" s="19">
        <v>32657</v>
      </c>
      <c r="AJ282" s="19">
        <v>57169</v>
      </c>
      <c r="AK282" s="17">
        <v>12.648648648648649</v>
      </c>
      <c r="AL282" s="17">
        <v>11.054054054054054</v>
      </c>
      <c r="AM282" s="17">
        <v>40.108108108108105</v>
      </c>
    </row>
    <row r="283" spans="1:39" s="2" customFormat="1" x14ac:dyDescent="0.2">
      <c r="A283" s="14" t="s">
        <v>113</v>
      </c>
      <c r="B283" s="14" t="s">
        <v>16</v>
      </c>
      <c r="C283" s="14" t="s">
        <v>631</v>
      </c>
      <c r="D283" s="15" t="s">
        <v>632</v>
      </c>
      <c r="E283" s="16">
        <v>1194.9000000000001</v>
      </c>
      <c r="F283" s="33"/>
      <c r="G283" s="18">
        <v>91</v>
      </c>
      <c r="H283" s="14">
        <v>7</v>
      </c>
      <c r="I283" s="14">
        <v>0</v>
      </c>
      <c r="J283" s="14">
        <v>4</v>
      </c>
      <c r="K283" s="14">
        <v>0</v>
      </c>
      <c r="L283" s="33"/>
      <c r="M283" s="19">
        <v>54738.384615384617</v>
      </c>
      <c r="N283" s="38"/>
      <c r="O283" s="19">
        <v>56506.208791208788</v>
      </c>
      <c r="P283" s="19">
        <v>38467</v>
      </c>
      <c r="Q283" s="19">
        <v>79482</v>
      </c>
      <c r="R283" s="33"/>
      <c r="S283" s="14">
        <v>3</v>
      </c>
      <c r="T283" s="19">
        <v>38467</v>
      </c>
      <c r="U283" s="19">
        <v>40039</v>
      </c>
      <c r="V283" s="33"/>
      <c r="W283" s="17">
        <v>12.406593406593407</v>
      </c>
      <c r="X283" s="17">
        <v>8.8571428571428577</v>
      </c>
      <c r="Y283" s="33"/>
      <c r="Z283" s="17">
        <v>37.868131868131869</v>
      </c>
      <c r="AA283" s="33"/>
      <c r="AB283" s="14">
        <v>25</v>
      </c>
      <c r="AC283" s="30">
        <f t="shared" si="8"/>
        <v>0.27472527472527475</v>
      </c>
      <c r="AD283" s="33"/>
      <c r="AE283" s="14">
        <v>66</v>
      </c>
      <c r="AF283" s="30">
        <f t="shared" si="9"/>
        <v>0.72527472527472525</v>
      </c>
      <c r="AG283" s="19">
        <v>55362.848484848488</v>
      </c>
      <c r="AH283" s="19">
        <v>55844.060606060608</v>
      </c>
      <c r="AI283" s="19">
        <v>38467</v>
      </c>
      <c r="AJ283" s="19">
        <v>72815</v>
      </c>
      <c r="AK283" s="17">
        <v>13.818181818181818</v>
      </c>
      <c r="AL283" s="17">
        <v>9.7727272727272734</v>
      </c>
      <c r="AM283" s="17">
        <v>39.924242424242422</v>
      </c>
    </row>
    <row r="284" spans="1:39" s="2" customFormat="1" x14ac:dyDescent="0.2">
      <c r="A284" s="14" t="s">
        <v>9</v>
      </c>
      <c r="B284" s="14" t="s">
        <v>19</v>
      </c>
      <c r="C284" s="14" t="s">
        <v>633</v>
      </c>
      <c r="D284" s="15" t="s">
        <v>634</v>
      </c>
      <c r="E284" s="16">
        <v>482.5</v>
      </c>
      <c r="F284" s="33"/>
      <c r="G284" s="18">
        <v>52</v>
      </c>
      <c r="H284" s="14">
        <v>1</v>
      </c>
      <c r="I284" s="14">
        <v>0</v>
      </c>
      <c r="J284" s="14">
        <v>1</v>
      </c>
      <c r="K284" s="14">
        <v>1</v>
      </c>
      <c r="L284" s="33"/>
      <c r="M284" s="19">
        <v>46110.788461538461</v>
      </c>
      <c r="N284" s="38"/>
      <c r="O284" s="19">
        <v>48758.423076923078</v>
      </c>
      <c r="P284" s="19">
        <v>38187</v>
      </c>
      <c r="Q284" s="19">
        <v>71365</v>
      </c>
      <c r="R284" s="33"/>
      <c r="S284" s="14">
        <v>0</v>
      </c>
      <c r="T284" s="19">
        <v>0</v>
      </c>
      <c r="U284" s="19">
        <v>0</v>
      </c>
      <c r="V284" s="33"/>
      <c r="W284" s="17">
        <v>13.51923076923077</v>
      </c>
      <c r="X284" s="17">
        <v>9.25</v>
      </c>
      <c r="Y284" s="33"/>
      <c r="Z284" s="17">
        <v>40.384615384615387</v>
      </c>
      <c r="AA284" s="33"/>
      <c r="AB284" s="14">
        <v>5</v>
      </c>
      <c r="AC284" s="30">
        <f t="shared" si="8"/>
        <v>9.6153846153846159E-2</v>
      </c>
      <c r="AD284" s="33"/>
      <c r="AE284" s="14">
        <v>37</v>
      </c>
      <c r="AF284" s="30">
        <f t="shared" si="9"/>
        <v>0.71153846153846156</v>
      </c>
      <c r="AG284" s="19">
        <v>45747.45945945946</v>
      </c>
      <c r="AH284" s="19">
        <v>46862.91891891892</v>
      </c>
      <c r="AI284" s="19">
        <v>38187</v>
      </c>
      <c r="AJ284" s="19">
        <v>56700</v>
      </c>
      <c r="AK284" s="17">
        <v>12.594594594594595</v>
      </c>
      <c r="AL284" s="17">
        <v>8.7837837837837842</v>
      </c>
      <c r="AM284" s="17">
        <v>40.108108108108105</v>
      </c>
    </row>
    <row r="285" spans="1:39" s="2" customFormat="1" x14ac:dyDescent="0.2">
      <c r="A285" s="14" t="s">
        <v>274</v>
      </c>
      <c r="B285" s="14" t="s">
        <v>16</v>
      </c>
      <c r="C285" s="14" t="s">
        <v>635</v>
      </c>
      <c r="D285" s="15" t="s">
        <v>636</v>
      </c>
      <c r="E285" s="16">
        <v>14614.8</v>
      </c>
      <c r="F285" s="33"/>
      <c r="G285" s="18">
        <v>915</v>
      </c>
      <c r="H285" s="14">
        <v>11</v>
      </c>
      <c r="I285" s="14">
        <v>1</v>
      </c>
      <c r="J285" s="14">
        <v>2</v>
      </c>
      <c r="K285" s="14">
        <v>0</v>
      </c>
      <c r="L285" s="33"/>
      <c r="M285" s="19">
        <v>60569.844808743168</v>
      </c>
      <c r="N285" s="38"/>
      <c r="O285" s="19">
        <v>62169.549726775957</v>
      </c>
      <c r="P285" s="19">
        <v>38319</v>
      </c>
      <c r="Q285" s="19">
        <v>86802</v>
      </c>
      <c r="R285" s="33"/>
      <c r="S285" s="14">
        <v>39</v>
      </c>
      <c r="T285" s="19">
        <v>47043.743589743586</v>
      </c>
      <c r="U285" s="19">
        <v>47825.128205128203</v>
      </c>
      <c r="V285" s="33"/>
      <c r="W285" s="17">
        <v>14.45464480874317</v>
      </c>
      <c r="X285" s="17">
        <v>11.886338797814208</v>
      </c>
      <c r="Y285" s="33"/>
      <c r="Z285" s="17">
        <v>43.072131147540986</v>
      </c>
      <c r="AA285" s="33"/>
      <c r="AB285" s="14">
        <v>555</v>
      </c>
      <c r="AC285" s="30">
        <f t="shared" si="8"/>
        <v>0.60655737704918034</v>
      </c>
      <c r="AD285" s="33"/>
      <c r="AE285" s="14">
        <v>617</v>
      </c>
      <c r="AF285" s="30">
        <f t="shared" si="9"/>
        <v>0.6743169398907104</v>
      </c>
      <c r="AG285" s="19">
        <v>60113.40842787682</v>
      </c>
      <c r="AH285" s="19">
        <v>61413.267423014586</v>
      </c>
      <c r="AI285" s="19">
        <v>38319</v>
      </c>
      <c r="AJ285" s="19">
        <v>82228</v>
      </c>
      <c r="AK285" s="17">
        <v>14.465153970826581</v>
      </c>
      <c r="AL285" s="17">
        <v>11.774716369529983</v>
      </c>
      <c r="AM285" s="17">
        <v>43.685575364667748</v>
      </c>
    </row>
    <row r="286" spans="1:39" s="2" customFormat="1" x14ac:dyDescent="0.2">
      <c r="A286" s="14" t="s">
        <v>64</v>
      </c>
      <c r="B286" s="14" t="s">
        <v>19</v>
      </c>
      <c r="C286" s="14" t="s">
        <v>637</v>
      </c>
      <c r="D286" s="15" t="s">
        <v>638</v>
      </c>
      <c r="E286" s="16">
        <v>920.9</v>
      </c>
      <c r="F286" s="33"/>
      <c r="G286" s="18">
        <v>72</v>
      </c>
      <c r="H286" s="14">
        <v>6</v>
      </c>
      <c r="I286" s="14">
        <v>1</v>
      </c>
      <c r="J286" s="14">
        <v>1</v>
      </c>
      <c r="K286" s="14">
        <v>1</v>
      </c>
      <c r="L286" s="33"/>
      <c r="M286" s="19">
        <v>47315</v>
      </c>
      <c r="N286" s="38"/>
      <c r="O286" s="19">
        <v>49222.75</v>
      </c>
      <c r="P286" s="19">
        <v>34315</v>
      </c>
      <c r="Q286" s="19">
        <v>66960</v>
      </c>
      <c r="R286" s="33"/>
      <c r="S286" s="14">
        <v>1</v>
      </c>
      <c r="T286" s="19">
        <v>34315</v>
      </c>
      <c r="U286" s="19">
        <v>34315</v>
      </c>
      <c r="V286" s="33"/>
      <c r="W286" s="17">
        <v>18.902777777777779</v>
      </c>
      <c r="X286" s="17">
        <v>14.791666666666666</v>
      </c>
      <c r="Y286" s="33"/>
      <c r="Z286" s="17">
        <v>46.597222222222221</v>
      </c>
      <c r="AA286" s="33"/>
      <c r="AB286" s="14">
        <v>7</v>
      </c>
      <c r="AC286" s="30">
        <f t="shared" si="8"/>
        <v>9.7222222222222224E-2</v>
      </c>
      <c r="AD286" s="33"/>
      <c r="AE286" s="14">
        <v>51</v>
      </c>
      <c r="AF286" s="30">
        <f t="shared" si="9"/>
        <v>0.70833333333333337</v>
      </c>
      <c r="AG286" s="19">
        <v>46138.529411764706</v>
      </c>
      <c r="AH286" s="19">
        <v>46608.607843137252</v>
      </c>
      <c r="AI286" s="19">
        <v>34315</v>
      </c>
      <c r="AJ286" s="19">
        <v>66960</v>
      </c>
      <c r="AK286" s="17">
        <v>17.274509803921568</v>
      </c>
      <c r="AL286" s="17">
        <v>13.941176470588236</v>
      </c>
      <c r="AM286" s="17">
        <v>45.235294117647058</v>
      </c>
    </row>
    <row r="287" spans="1:39" s="2" customFormat="1" x14ac:dyDescent="0.2">
      <c r="A287" s="14" t="s">
        <v>194</v>
      </c>
      <c r="B287" s="14" t="s">
        <v>27</v>
      </c>
      <c r="C287" s="14" t="s">
        <v>639</v>
      </c>
      <c r="D287" s="15" t="s">
        <v>640</v>
      </c>
      <c r="E287" s="16">
        <v>1297</v>
      </c>
      <c r="F287" s="33"/>
      <c r="G287" s="18">
        <v>92</v>
      </c>
      <c r="H287" s="14">
        <v>3</v>
      </c>
      <c r="I287" s="14">
        <v>0</v>
      </c>
      <c r="J287" s="14">
        <v>0</v>
      </c>
      <c r="K287" s="14">
        <v>0</v>
      </c>
      <c r="L287" s="33"/>
      <c r="M287" s="19">
        <v>54621.586956521736</v>
      </c>
      <c r="N287" s="38"/>
      <c r="O287" s="19">
        <v>56404.82608695652</v>
      </c>
      <c r="P287" s="19">
        <v>33500</v>
      </c>
      <c r="Q287" s="19">
        <v>83888</v>
      </c>
      <c r="R287" s="33"/>
      <c r="S287" s="14">
        <v>3</v>
      </c>
      <c r="T287" s="19">
        <v>33500</v>
      </c>
      <c r="U287" s="19">
        <v>35631.666666666664</v>
      </c>
      <c r="V287" s="33"/>
      <c r="W287" s="17">
        <v>12.641304347826088</v>
      </c>
      <c r="X287" s="17">
        <v>9.2717391304347831</v>
      </c>
      <c r="Y287" s="33"/>
      <c r="Z287" s="17">
        <v>39.043478260869563</v>
      </c>
      <c r="AA287" s="33"/>
      <c r="AB287" s="14">
        <v>47</v>
      </c>
      <c r="AC287" s="30">
        <f t="shared" si="8"/>
        <v>0.51086956521739135</v>
      </c>
      <c r="AD287" s="33"/>
      <c r="AE287" s="14">
        <v>46</v>
      </c>
      <c r="AF287" s="30">
        <f t="shared" si="9"/>
        <v>0.5</v>
      </c>
      <c r="AG287" s="19">
        <v>53522.478260869568</v>
      </c>
      <c r="AH287" s="19">
        <v>54104.67391304348</v>
      </c>
      <c r="AI287" s="19">
        <v>33500</v>
      </c>
      <c r="AJ287" s="19">
        <v>81627</v>
      </c>
      <c r="AK287" s="17">
        <v>11.652173913043478</v>
      </c>
      <c r="AL287" s="17">
        <v>9.2826086956521738</v>
      </c>
      <c r="AM287" s="17">
        <v>39.326086956521742</v>
      </c>
    </row>
    <row r="288" spans="1:39" s="2" customFormat="1" x14ac:dyDescent="0.2">
      <c r="A288" s="14" t="s">
        <v>140</v>
      </c>
      <c r="B288" s="14" t="s">
        <v>9</v>
      </c>
      <c r="C288" s="14" t="s">
        <v>641</v>
      </c>
      <c r="D288" s="15" t="s">
        <v>642</v>
      </c>
      <c r="E288" s="16">
        <v>597.4</v>
      </c>
      <c r="F288" s="33"/>
      <c r="G288" s="18">
        <v>37</v>
      </c>
      <c r="H288" s="14">
        <v>4</v>
      </c>
      <c r="I288" s="14">
        <v>0</v>
      </c>
      <c r="J288" s="14">
        <v>1</v>
      </c>
      <c r="K288" s="14">
        <v>1</v>
      </c>
      <c r="L288" s="33"/>
      <c r="M288" s="19">
        <v>50487.83783783784</v>
      </c>
      <c r="N288" s="38"/>
      <c r="O288" s="19">
        <v>52352.216216216213</v>
      </c>
      <c r="P288" s="19">
        <v>37041</v>
      </c>
      <c r="Q288" s="19">
        <v>63392</v>
      </c>
      <c r="R288" s="33"/>
      <c r="S288" s="14">
        <v>1</v>
      </c>
      <c r="T288" s="19">
        <v>37041</v>
      </c>
      <c r="U288" s="19">
        <v>37041</v>
      </c>
      <c r="V288" s="33"/>
      <c r="W288" s="17">
        <v>16.972972972972972</v>
      </c>
      <c r="X288" s="17">
        <v>12.864864864864865</v>
      </c>
      <c r="Y288" s="33"/>
      <c r="Z288" s="17">
        <v>44.243243243243242</v>
      </c>
      <c r="AA288" s="33"/>
      <c r="AB288" s="14">
        <v>6</v>
      </c>
      <c r="AC288" s="30">
        <f t="shared" si="8"/>
        <v>0.16216216216216217</v>
      </c>
      <c r="AD288" s="33"/>
      <c r="AE288" s="14">
        <v>32</v>
      </c>
      <c r="AF288" s="30">
        <f t="shared" si="9"/>
        <v>0.86486486486486491</v>
      </c>
      <c r="AG288" s="19">
        <v>50728.3125</v>
      </c>
      <c r="AH288" s="19">
        <v>51968.40625</v>
      </c>
      <c r="AI288" s="19">
        <v>37041</v>
      </c>
      <c r="AJ288" s="19">
        <v>63392</v>
      </c>
      <c r="AK288" s="17">
        <v>18.1875</v>
      </c>
      <c r="AL288" s="17">
        <v>14.0625</v>
      </c>
      <c r="AM288" s="17">
        <v>45.90625</v>
      </c>
    </row>
    <row r="289" spans="1:39" s="2" customFormat="1" x14ac:dyDescent="0.2">
      <c r="A289" s="14" t="s">
        <v>523</v>
      </c>
      <c r="B289" s="14" t="s">
        <v>19</v>
      </c>
      <c r="C289" s="14" t="s">
        <v>643</v>
      </c>
      <c r="D289" s="15" t="s">
        <v>644</v>
      </c>
      <c r="E289" s="16">
        <v>651.29999999999995</v>
      </c>
      <c r="F289" s="33"/>
      <c r="G289" s="18">
        <v>52</v>
      </c>
      <c r="H289" s="14">
        <v>1</v>
      </c>
      <c r="I289" s="14">
        <v>0</v>
      </c>
      <c r="J289" s="14">
        <v>1</v>
      </c>
      <c r="K289" s="14">
        <v>1</v>
      </c>
      <c r="L289" s="33"/>
      <c r="M289" s="19">
        <v>58996.980769230766</v>
      </c>
      <c r="N289" s="38"/>
      <c r="O289" s="19">
        <v>61378.288461538461</v>
      </c>
      <c r="P289" s="19">
        <v>40532</v>
      </c>
      <c r="Q289" s="19">
        <v>77620</v>
      </c>
      <c r="R289" s="33"/>
      <c r="S289" s="14">
        <v>1</v>
      </c>
      <c r="T289" s="19">
        <v>37530</v>
      </c>
      <c r="U289" s="19">
        <v>42934</v>
      </c>
      <c r="V289" s="33"/>
      <c r="W289" s="17">
        <v>17.26923076923077</v>
      </c>
      <c r="X289" s="17">
        <v>12.884615384615385</v>
      </c>
      <c r="Y289" s="33"/>
      <c r="Z289" s="17">
        <v>43.07692307692308</v>
      </c>
      <c r="AA289" s="33"/>
      <c r="AB289" s="14">
        <v>25</v>
      </c>
      <c r="AC289" s="30">
        <f t="shared" si="8"/>
        <v>0.48076923076923078</v>
      </c>
      <c r="AD289" s="33"/>
      <c r="AE289" s="14">
        <v>39</v>
      </c>
      <c r="AF289" s="30">
        <f t="shared" si="9"/>
        <v>0.75</v>
      </c>
      <c r="AG289" s="19">
        <v>58171.51282051282</v>
      </c>
      <c r="AH289" s="19">
        <v>59149.666666666664</v>
      </c>
      <c r="AI289" s="19">
        <v>40532</v>
      </c>
      <c r="AJ289" s="19">
        <v>76763</v>
      </c>
      <c r="AK289" s="17">
        <v>16.53846153846154</v>
      </c>
      <c r="AL289" s="17">
        <v>11.820512820512821</v>
      </c>
      <c r="AM289" s="17">
        <v>42.358974358974358</v>
      </c>
    </row>
    <row r="290" spans="1:39" s="2" customFormat="1" x14ac:dyDescent="0.2">
      <c r="A290" s="14" t="s">
        <v>303</v>
      </c>
      <c r="B290" s="14" t="s">
        <v>19</v>
      </c>
      <c r="C290" s="14" t="s">
        <v>645</v>
      </c>
      <c r="D290" s="15" t="s">
        <v>646</v>
      </c>
      <c r="E290" s="16">
        <v>535.6</v>
      </c>
      <c r="F290" s="33"/>
      <c r="G290" s="18">
        <v>43</v>
      </c>
      <c r="H290" s="14">
        <v>1</v>
      </c>
      <c r="I290" s="14">
        <v>2</v>
      </c>
      <c r="J290" s="14">
        <v>0</v>
      </c>
      <c r="K290" s="14">
        <v>0</v>
      </c>
      <c r="L290" s="33"/>
      <c r="M290" s="19">
        <v>48610.627906976741</v>
      </c>
      <c r="N290" s="38"/>
      <c r="O290" s="19">
        <v>49356.953488372092</v>
      </c>
      <c r="P290" s="19">
        <v>28500</v>
      </c>
      <c r="Q290" s="19">
        <v>71458</v>
      </c>
      <c r="R290" s="33"/>
      <c r="S290" s="14">
        <v>0</v>
      </c>
      <c r="T290" s="19">
        <v>0</v>
      </c>
      <c r="U290" s="19">
        <v>0</v>
      </c>
      <c r="V290" s="33"/>
      <c r="W290" s="17">
        <v>15.906976744186046</v>
      </c>
      <c r="X290" s="17">
        <v>11.883720930232558</v>
      </c>
      <c r="Y290" s="33"/>
      <c r="Z290" s="17">
        <v>43.046511627906973</v>
      </c>
      <c r="AA290" s="33"/>
      <c r="AB290" s="14">
        <v>4</v>
      </c>
      <c r="AC290" s="30">
        <f t="shared" si="8"/>
        <v>9.3023255813953487E-2</v>
      </c>
      <c r="AD290" s="33"/>
      <c r="AE290" s="14">
        <v>30</v>
      </c>
      <c r="AF290" s="30">
        <f t="shared" si="9"/>
        <v>0.69767441860465118</v>
      </c>
      <c r="AG290" s="19">
        <v>46909.599999999999</v>
      </c>
      <c r="AH290" s="19">
        <v>47169.1</v>
      </c>
      <c r="AI290" s="19">
        <v>28500</v>
      </c>
      <c r="AJ290" s="19">
        <v>71458</v>
      </c>
      <c r="AK290" s="17">
        <v>14.1</v>
      </c>
      <c r="AL290" s="17">
        <v>10.666666666666666</v>
      </c>
      <c r="AM290" s="17">
        <v>42.733333333333334</v>
      </c>
    </row>
    <row r="291" spans="1:39" s="2" customFormat="1" x14ac:dyDescent="0.2">
      <c r="A291" s="14" t="s">
        <v>181</v>
      </c>
      <c r="B291" s="14" t="s">
        <v>64</v>
      </c>
      <c r="C291" s="14" t="s">
        <v>647</v>
      </c>
      <c r="D291" s="15" t="s">
        <v>648</v>
      </c>
      <c r="E291" s="16">
        <v>187</v>
      </c>
      <c r="F291" s="33"/>
      <c r="G291" s="18">
        <v>16</v>
      </c>
      <c r="H291" s="14">
        <v>1</v>
      </c>
      <c r="I291" s="14">
        <v>0</v>
      </c>
      <c r="J291" s="14">
        <v>7</v>
      </c>
      <c r="K291" s="14">
        <v>3</v>
      </c>
      <c r="L291" s="33"/>
      <c r="M291" s="19">
        <v>44416.75</v>
      </c>
      <c r="N291" s="38"/>
      <c r="O291" s="19">
        <v>46604.125</v>
      </c>
      <c r="P291" s="19">
        <v>35450</v>
      </c>
      <c r="Q291" s="19">
        <v>86470</v>
      </c>
      <c r="R291" s="33"/>
      <c r="S291" s="14">
        <v>3</v>
      </c>
      <c r="T291" s="19">
        <v>35616.666666666664</v>
      </c>
      <c r="U291" s="19">
        <v>35891.666666666664</v>
      </c>
      <c r="V291" s="33"/>
      <c r="W291" s="17">
        <v>13.6875</v>
      </c>
      <c r="X291" s="17">
        <v>8.75</v>
      </c>
      <c r="Y291" s="33"/>
      <c r="Z291" s="17">
        <v>40.8125</v>
      </c>
      <c r="AA291" s="33"/>
      <c r="AB291" s="14">
        <v>2</v>
      </c>
      <c r="AC291" s="30">
        <f t="shared" si="8"/>
        <v>0.125</v>
      </c>
      <c r="AD291" s="33"/>
      <c r="AE291" s="14">
        <v>12</v>
      </c>
      <c r="AF291" s="30">
        <f t="shared" si="9"/>
        <v>0.75</v>
      </c>
      <c r="AG291" s="19">
        <v>41307.416666666664</v>
      </c>
      <c r="AH291" s="19">
        <v>42751.25</v>
      </c>
      <c r="AI291" s="19">
        <v>35450</v>
      </c>
      <c r="AJ291" s="19">
        <v>58419</v>
      </c>
      <c r="AK291" s="17">
        <v>13.333333333333334</v>
      </c>
      <c r="AL291" s="17">
        <v>8.25</v>
      </c>
      <c r="AM291" s="17">
        <v>41</v>
      </c>
    </row>
    <row r="292" spans="1:39" s="2" customFormat="1" x14ac:dyDescent="0.2">
      <c r="A292" s="14" t="s">
        <v>332</v>
      </c>
      <c r="B292" s="14" t="s">
        <v>5</v>
      </c>
      <c r="C292" s="14" t="s">
        <v>649</v>
      </c>
      <c r="D292" s="15" t="s">
        <v>650</v>
      </c>
      <c r="E292" s="16">
        <v>1544.1</v>
      </c>
      <c r="F292" s="33"/>
      <c r="G292" s="18">
        <v>111</v>
      </c>
      <c r="H292" s="14">
        <v>3</v>
      </c>
      <c r="I292" s="14">
        <v>0</v>
      </c>
      <c r="J292" s="14">
        <v>0</v>
      </c>
      <c r="K292" s="14">
        <v>0</v>
      </c>
      <c r="L292" s="33"/>
      <c r="M292" s="19">
        <v>49002.432432432433</v>
      </c>
      <c r="N292" s="38"/>
      <c r="O292" s="19">
        <v>50849.468468468469</v>
      </c>
      <c r="P292" s="19">
        <v>38026</v>
      </c>
      <c r="Q292" s="19">
        <v>74518</v>
      </c>
      <c r="R292" s="33"/>
      <c r="S292" s="14">
        <v>7</v>
      </c>
      <c r="T292" s="19">
        <v>38229.428571428572</v>
      </c>
      <c r="U292" s="19">
        <v>39230</v>
      </c>
      <c r="V292" s="33"/>
      <c r="W292" s="17">
        <v>11.774774774774775</v>
      </c>
      <c r="X292" s="17">
        <v>9.3333333333333339</v>
      </c>
      <c r="Y292" s="33"/>
      <c r="Z292" s="17">
        <v>40.126126126126124</v>
      </c>
      <c r="AA292" s="33"/>
      <c r="AB292" s="14">
        <v>24</v>
      </c>
      <c r="AC292" s="30">
        <f t="shared" si="8"/>
        <v>0.21621621621621623</v>
      </c>
      <c r="AD292" s="33"/>
      <c r="AE292" s="14">
        <v>90</v>
      </c>
      <c r="AF292" s="30">
        <f t="shared" si="9"/>
        <v>0.81081081081081086</v>
      </c>
      <c r="AG292" s="19">
        <v>48896.355555555558</v>
      </c>
      <c r="AH292" s="19">
        <v>49685.76666666667</v>
      </c>
      <c r="AI292" s="19">
        <v>38026</v>
      </c>
      <c r="AJ292" s="19">
        <v>65882</v>
      </c>
      <c r="AK292" s="17">
        <v>11.677777777777777</v>
      </c>
      <c r="AL292" s="17">
        <v>9.2111111111111104</v>
      </c>
      <c r="AM292" s="17">
        <v>40.444444444444443</v>
      </c>
    </row>
    <row r="293" spans="1:39" s="2" customFormat="1" x14ac:dyDescent="0.2">
      <c r="A293" s="14" t="s">
        <v>359</v>
      </c>
      <c r="B293" s="14" t="s">
        <v>16</v>
      </c>
      <c r="C293" s="14" t="s">
        <v>651</v>
      </c>
      <c r="D293" s="15" t="s">
        <v>652</v>
      </c>
      <c r="E293" s="16">
        <v>624.6</v>
      </c>
      <c r="F293" s="33"/>
      <c r="G293" s="18">
        <v>46</v>
      </c>
      <c r="H293" s="14">
        <v>4</v>
      </c>
      <c r="I293" s="14">
        <v>0</v>
      </c>
      <c r="J293" s="14">
        <v>0</v>
      </c>
      <c r="K293" s="14">
        <v>0</v>
      </c>
      <c r="L293" s="33"/>
      <c r="M293" s="19">
        <v>51998.934782608696</v>
      </c>
      <c r="N293" s="38"/>
      <c r="O293" s="19">
        <v>54123.282608695656</v>
      </c>
      <c r="P293" s="19">
        <v>35591</v>
      </c>
      <c r="Q293" s="19">
        <v>76530</v>
      </c>
      <c r="R293" s="33"/>
      <c r="S293" s="14">
        <v>2</v>
      </c>
      <c r="T293" s="19">
        <v>35591</v>
      </c>
      <c r="U293" s="19">
        <v>37191</v>
      </c>
      <c r="V293" s="33"/>
      <c r="W293" s="17">
        <v>13.652173913043478</v>
      </c>
      <c r="X293" s="17">
        <v>9.3695652173913047</v>
      </c>
      <c r="Y293" s="33"/>
      <c r="Z293" s="17">
        <v>40.347826086956523</v>
      </c>
      <c r="AA293" s="33"/>
      <c r="AB293" s="14">
        <v>5</v>
      </c>
      <c r="AC293" s="30">
        <f t="shared" si="8"/>
        <v>0.10869565217391304</v>
      </c>
      <c r="AD293" s="33"/>
      <c r="AE293" s="14">
        <v>33</v>
      </c>
      <c r="AF293" s="30">
        <f t="shared" si="9"/>
        <v>0.71739130434782605</v>
      </c>
      <c r="AG293" s="19">
        <v>50421</v>
      </c>
      <c r="AH293" s="19">
        <v>51188.272727272728</v>
      </c>
      <c r="AI293" s="19">
        <v>35591</v>
      </c>
      <c r="AJ293" s="19">
        <v>76530</v>
      </c>
      <c r="AK293" s="17">
        <v>12.242424242424242</v>
      </c>
      <c r="AL293" s="17">
        <v>8.1818181818181817</v>
      </c>
      <c r="AM293" s="17">
        <v>38.909090909090907</v>
      </c>
    </row>
    <row r="294" spans="1:39" s="2" customFormat="1" x14ac:dyDescent="0.2">
      <c r="A294" s="14" t="s">
        <v>232</v>
      </c>
      <c r="B294" s="14" t="s">
        <v>36</v>
      </c>
      <c r="C294" s="14" t="s">
        <v>653</v>
      </c>
      <c r="D294" s="15" t="s">
        <v>654</v>
      </c>
      <c r="E294" s="16">
        <v>546</v>
      </c>
      <c r="F294" s="33"/>
      <c r="G294" s="18">
        <v>44</v>
      </c>
      <c r="H294" s="14">
        <v>4</v>
      </c>
      <c r="I294" s="14">
        <v>0</v>
      </c>
      <c r="J294" s="14">
        <v>8</v>
      </c>
      <c r="K294" s="14">
        <v>6</v>
      </c>
      <c r="L294" s="33"/>
      <c r="M294" s="19">
        <v>52524.340909090912</v>
      </c>
      <c r="N294" s="38"/>
      <c r="O294" s="19">
        <v>55230.295454545456</v>
      </c>
      <c r="P294" s="19">
        <v>32453</v>
      </c>
      <c r="Q294" s="19">
        <v>76914</v>
      </c>
      <c r="R294" s="33"/>
      <c r="S294" s="14">
        <v>2</v>
      </c>
      <c r="T294" s="19">
        <v>42448.5</v>
      </c>
      <c r="U294" s="19">
        <v>43411</v>
      </c>
      <c r="V294" s="33"/>
      <c r="W294" s="17">
        <v>15.477272727272727</v>
      </c>
      <c r="X294" s="17">
        <v>12.454545454545455</v>
      </c>
      <c r="Y294" s="33"/>
      <c r="Z294" s="17">
        <v>42.886363636363633</v>
      </c>
      <c r="AA294" s="33"/>
      <c r="AB294" s="14">
        <v>14</v>
      </c>
      <c r="AC294" s="30">
        <f t="shared" si="8"/>
        <v>0.31818181818181818</v>
      </c>
      <c r="AD294" s="33"/>
      <c r="AE294" s="14">
        <v>36</v>
      </c>
      <c r="AF294" s="30">
        <f t="shared" si="9"/>
        <v>0.81818181818181823</v>
      </c>
      <c r="AG294" s="19">
        <v>53146.583333333336</v>
      </c>
      <c r="AH294" s="19">
        <v>54911.055555555555</v>
      </c>
      <c r="AI294" s="19">
        <v>32453</v>
      </c>
      <c r="AJ294" s="19">
        <v>65905</v>
      </c>
      <c r="AK294" s="17">
        <v>16.638888888888889</v>
      </c>
      <c r="AL294" s="17">
        <v>13.472222222222221</v>
      </c>
      <c r="AM294" s="17">
        <v>44.138888888888886</v>
      </c>
    </row>
    <row r="295" spans="1:39" s="2" customFormat="1" x14ac:dyDescent="0.2">
      <c r="A295" s="14" t="s">
        <v>53</v>
      </c>
      <c r="B295" s="14" t="s">
        <v>9</v>
      </c>
      <c r="C295" s="14" t="s">
        <v>655</v>
      </c>
      <c r="D295" s="15" t="s">
        <v>656</v>
      </c>
      <c r="E295" s="16">
        <v>6801.5</v>
      </c>
      <c r="F295" s="33"/>
      <c r="G295" s="18">
        <v>430</v>
      </c>
      <c r="H295" s="14">
        <v>8</v>
      </c>
      <c r="I295" s="14">
        <v>0</v>
      </c>
      <c r="J295" s="14">
        <v>0</v>
      </c>
      <c r="K295" s="14">
        <v>0</v>
      </c>
      <c r="L295" s="33"/>
      <c r="M295" s="19">
        <v>61704.193023255815</v>
      </c>
      <c r="N295" s="38"/>
      <c r="O295" s="19">
        <v>61749.541860465113</v>
      </c>
      <c r="P295" s="19">
        <v>40687</v>
      </c>
      <c r="Q295" s="19">
        <v>94628</v>
      </c>
      <c r="R295" s="33"/>
      <c r="S295" s="14">
        <v>29</v>
      </c>
      <c r="T295" s="19">
        <v>46795.379310344826</v>
      </c>
      <c r="U295" s="19">
        <v>46795.379310344826</v>
      </c>
      <c r="V295" s="33"/>
      <c r="W295" s="17">
        <v>12.504651162790697</v>
      </c>
      <c r="X295" s="17">
        <v>8.6372093023255818</v>
      </c>
      <c r="Y295" s="33"/>
      <c r="Z295" s="17">
        <v>39.288372093023256</v>
      </c>
      <c r="AA295" s="33"/>
      <c r="AB295" s="14">
        <v>110</v>
      </c>
      <c r="AC295" s="30">
        <f t="shared" si="8"/>
        <v>0.2558139534883721</v>
      </c>
      <c r="AD295" s="33"/>
      <c r="AE295" s="14">
        <v>321</v>
      </c>
      <c r="AF295" s="30">
        <f t="shared" si="9"/>
        <v>0.74651162790697678</v>
      </c>
      <c r="AG295" s="19">
        <v>59520.411214953274</v>
      </c>
      <c r="AH295" s="19">
        <v>59520.411214953274</v>
      </c>
      <c r="AI295" s="19">
        <v>40687</v>
      </c>
      <c r="AJ295" s="19">
        <v>92837</v>
      </c>
      <c r="AK295" s="17">
        <v>11.383177570093459</v>
      </c>
      <c r="AL295" s="17">
        <v>7.7694704049844239</v>
      </c>
      <c r="AM295" s="17">
        <v>38.797507788161994</v>
      </c>
    </row>
    <row r="296" spans="1:39" s="2" customFormat="1" x14ac:dyDescent="0.2">
      <c r="A296" s="14" t="s">
        <v>191</v>
      </c>
      <c r="B296" s="14" t="s">
        <v>19</v>
      </c>
      <c r="C296" s="14" t="s">
        <v>657</v>
      </c>
      <c r="D296" s="15" t="s">
        <v>658</v>
      </c>
      <c r="E296" s="16">
        <v>1875</v>
      </c>
      <c r="F296" s="33"/>
      <c r="G296" s="18">
        <v>134</v>
      </c>
      <c r="H296" s="14">
        <v>10</v>
      </c>
      <c r="I296" s="14">
        <v>0</v>
      </c>
      <c r="J296" s="14">
        <v>1</v>
      </c>
      <c r="K296" s="14">
        <v>0</v>
      </c>
      <c r="L296" s="33"/>
      <c r="M296" s="19">
        <v>56901.791044776117</v>
      </c>
      <c r="N296" s="38"/>
      <c r="O296" s="19">
        <v>59272.708955223883</v>
      </c>
      <c r="P296" s="19">
        <v>33922</v>
      </c>
      <c r="Q296" s="19">
        <v>80367</v>
      </c>
      <c r="R296" s="33"/>
      <c r="S296" s="14">
        <v>2</v>
      </c>
      <c r="T296" s="19">
        <v>33723</v>
      </c>
      <c r="U296" s="19">
        <v>34928</v>
      </c>
      <c r="V296" s="33"/>
      <c r="W296" s="17">
        <v>17.35820895522388</v>
      </c>
      <c r="X296" s="17">
        <v>13.067164179104477</v>
      </c>
      <c r="Y296" s="33"/>
      <c r="Z296" s="17">
        <v>43.037313432835823</v>
      </c>
      <c r="AA296" s="33"/>
      <c r="AB296" s="14">
        <v>31</v>
      </c>
      <c r="AC296" s="30">
        <f t="shared" si="8"/>
        <v>0.23134328358208955</v>
      </c>
      <c r="AD296" s="33"/>
      <c r="AE296" s="14">
        <v>82</v>
      </c>
      <c r="AF296" s="30">
        <f t="shared" si="9"/>
        <v>0.61194029850746268</v>
      </c>
      <c r="AG296" s="19">
        <v>55861.146341463413</v>
      </c>
      <c r="AH296" s="19">
        <v>57171</v>
      </c>
      <c r="AI296" s="19">
        <v>33922</v>
      </c>
      <c r="AJ296" s="19">
        <v>79166</v>
      </c>
      <c r="AK296" s="17">
        <v>17.207317073170731</v>
      </c>
      <c r="AL296" s="17">
        <v>12.75609756097561</v>
      </c>
      <c r="AM296" s="17">
        <v>42.939024390243901</v>
      </c>
    </row>
    <row r="297" spans="1:39" s="2" customFormat="1" x14ac:dyDescent="0.2">
      <c r="A297" s="14" t="s">
        <v>356</v>
      </c>
      <c r="B297" s="14" t="s">
        <v>19</v>
      </c>
      <c r="C297" s="14" t="s">
        <v>659</v>
      </c>
      <c r="D297" s="15" t="s">
        <v>660</v>
      </c>
      <c r="E297" s="16">
        <v>1170.7</v>
      </c>
      <c r="F297" s="33"/>
      <c r="G297" s="18">
        <v>80</v>
      </c>
      <c r="H297" s="14">
        <v>5</v>
      </c>
      <c r="I297" s="14">
        <v>0</v>
      </c>
      <c r="J297" s="14">
        <v>1</v>
      </c>
      <c r="K297" s="14">
        <v>1</v>
      </c>
      <c r="L297" s="33"/>
      <c r="M297" s="19">
        <v>58385.9375</v>
      </c>
      <c r="N297" s="38"/>
      <c r="O297" s="19">
        <v>60712.5625</v>
      </c>
      <c r="P297" s="19">
        <v>40418</v>
      </c>
      <c r="Q297" s="19">
        <v>87488</v>
      </c>
      <c r="R297" s="33"/>
      <c r="S297" s="14">
        <v>1</v>
      </c>
      <c r="T297" s="19">
        <v>40418</v>
      </c>
      <c r="U297" s="19">
        <v>40418</v>
      </c>
      <c r="V297" s="33"/>
      <c r="W297" s="17">
        <v>16.05</v>
      </c>
      <c r="X297" s="17">
        <v>10.725</v>
      </c>
      <c r="Y297" s="33"/>
      <c r="Z297" s="17">
        <v>42.475000000000001</v>
      </c>
      <c r="AA297" s="33"/>
      <c r="AB297" s="14">
        <v>27</v>
      </c>
      <c r="AC297" s="30">
        <f t="shared" si="8"/>
        <v>0.33750000000000002</v>
      </c>
      <c r="AD297" s="33"/>
      <c r="AE297" s="14">
        <v>55</v>
      </c>
      <c r="AF297" s="30">
        <f t="shared" si="9"/>
        <v>0.6875</v>
      </c>
      <c r="AG297" s="19">
        <v>59589.327272727271</v>
      </c>
      <c r="AH297" s="19">
        <v>60050.472727272725</v>
      </c>
      <c r="AI297" s="19">
        <v>40418</v>
      </c>
      <c r="AJ297" s="19">
        <v>75971</v>
      </c>
      <c r="AK297" s="17">
        <v>17.563636363636363</v>
      </c>
      <c r="AL297" s="17">
        <v>11.818181818181818</v>
      </c>
      <c r="AM297" s="17">
        <v>44.218181818181819</v>
      </c>
    </row>
    <row r="298" spans="1:39" s="2" customFormat="1" x14ac:dyDescent="0.2">
      <c r="A298" s="14" t="s">
        <v>26</v>
      </c>
      <c r="B298" s="14" t="s">
        <v>27</v>
      </c>
      <c r="C298" s="14" t="s">
        <v>661</v>
      </c>
      <c r="D298" s="15" t="s">
        <v>662</v>
      </c>
      <c r="E298" s="16">
        <v>359.3</v>
      </c>
      <c r="F298" s="33"/>
      <c r="G298" s="18">
        <v>31</v>
      </c>
      <c r="H298" s="14">
        <v>2</v>
      </c>
      <c r="I298" s="14">
        <v>0</v>
      </c>
      <c r="J298" s="14">
        <v>1</v>
      </c>
      <c r="K298" s="14">
        <v>0</v>
      </c>
      <c r="L298" s="33"/>
      <c r="M298" s="19">
        <v>41902.483870967742</v>
      </c>
      <c r="N298" s="38"/>
      <c r="O298" s="19">
        <v>43961.354838709674</v>
      </c>
      <c r="P298" s="19">
        <v>35958</v>
      </c>
      <c r="Q298" s="19">
        <v>58331</v>
      </c>
      <c r="R298" s="33"/>
      <c r="S298" s="14">
        <v>2</v>
      </c>
      <c r="T298" s="19">
        <v>35958</v>
      </c>
      <c r="U298" s="19">
        <v>37374.5</v>
      </c>
      <c r="V298" s="33"/>
      <c r="W298" s="17">
        <v>9.32258064516129</v>
      </c>
      <c r="X298" s="17">
        <v>7.4516129032258061</v>
      </c>
      <c r="Y298" s="33"/>
      <c r="Z298" s="17">
        <v>38</v>
      </c>
      <c r="AA298" s="33"/>
      <c r="AB298" s="14">
        <v>5</v>
      </c>
      <c r="AC298" s="30">
        <f t="shared" si="8"/>
        <v>0.16129032258064516</v>
      </c>
      <c r="AD298" s="33"/>
      <c r="AE298" s="14">
        <v>17</v>
      </c>
      <c r="AF298" s="30">
        <f t="shared" si="9"/>
        <v>0.54838709677419351</v>
      </c>
      <c r="AG298" s="19">
        <v>42643.117647058825</v>
      </c>
      <c r="AH298" s="19">
        <v>43437.352941176468</v>
      </c>
      <c r="AI298" s="19">
        <v>35958</v>
      </c>
      <c r="AJ298" s="19">
        <v>49291</v>
      </c>
      <c r="AK298" s="17">
        <v>10.647058823529411</v>
      </c>
      <c r="AL298" s="17">
        <v>8.882352941176471</v>
      </c>
      <c r="AM298" s="17">
        <v>41</v>
      </c>
    </row>
    <row r="299" spans="1:39" s="2" customFormat="1" x14ac:dyDescent="0.2">
      <c r="A299" s="14" t="s">
        <v>589</v>
      </c>
      <c r="B299" s="14" t="s">
        <v>64</v>
      </c>
      <c r="C299" s="14" t="s">
        <v>663</v>
      </c>
      <c r="D299" s="15" t="s">
        <v>664</v>
      </c>
      <c r="E299" s="16">
        <v>186</v>
      </c>
      <c r="F299" s="33"/>
      <c r="G299" s="18">
        <v>16</v>
      </c>
      <c r="H299" s="14">
        <v>2</v>
      </c>
      <c r="I299" s="14">
        <v>0</v>
      </c>
      <c r="J299" s="14">
        <v>2</v>
      </c>
      <c r="K299" s="14">
        <v>0</v>
      </c>
      <c r="L299" s="33"/>
      <c r="M299" s="19">
        <v>40945.9375</v>
      </c>
      <c r="N299" s="38"/>
      <c r="O299" s="19">
        <v>43119.5625</v>
      </c>
      <c r="P299" s="19">
        <v>32299</v>
      </c>
      <c r="Q299" s="19">
        <v>57252</v>
      </c>
      <c r="R299" s="33"/>
      <c r="S299" s="14">
        <v>4</v>
      </c>
      <c r="T299" s="19">
        <v>32487</v>
      </c>
      <c r="U299" s="19">
        <v>35830</v>
      </c>
      <c r="V299" s="33"/>
      <c r="W299" s="17">
        <v>14.25</v>
      </c>
      <c r="X299" s="17">
        <v>8.5</v>
      </c>
      <c r="Y299" s="33"/>
      <c r="Z299" s="17">
        <v>41.3125</v>
      </c>
      <c r="AA299" s="33"/>
      <c r="AB299" s="14">
        <v>3</v>
      </c>
      <c r="AC299" s="30">
        <f t="shared" si="8"/>
        <v>0.1875</v>
      </c>
      <c r="AD299" s="33"/>
      <c r="AE299" s="14">
        <v>10</v>
      </c>
      <c r="AF299" s="30">
        <f t="shared" si="9"/>
        <v>0.625</v>
      </c>
      <c r="AG299" s="19">
        <v>41797</v>
      </c>
      <c r="AH299" s="19">
        <v>42526</v>
      </c>
      <c r="AI299" s="19">
        <v>32299</v>
      </c>
      <c r="AJ299" s="19">
        <v>53931</v>
      </c>
      <c r="AK299" s="17">
        <v>15.3</v>
      </c>
      <c r="AL299" s="17">
        <v>8.5</v>
      </c>
      <c r="AM299" s="17">
        <v>44.8</v>
      </c>
    </row>
    <row r="300" spans="1:39" s="2" customFormat="1" x14ac:dyDescent="0.2">
      <c r="A300" s="14" t="s">
        <v>520</v>
      </c>
      <c r="B300" s="14" t="s">
        <v>36</v>
      </c>
      <c r="C300" s="14" t="s">
        <v>665</v>
      </c>
      <c r="D300" s="15" t="s">
        <v>666</v>
      </c>
      <c r="E300" s="16">
        <v>620.4</v>
      </c>
      <c r="F300" s="33"/>
      <c r="G300" s="18">
        <v>44</v>
      </c>
      <c r="H300" s="14">
        <v>3</v>
      </c>
      <c r="I300" s="14">
        <v>1</v>
      </c>
      <c r="J300" s="14">
        <v>0</v>
      </c>
      <c r="K300" s="14">
        <v>0</v>
      </c>
      <c r="L300" s="33"/>
      <c r="M300" s="19">
        <v>50739.659090909088</v>
      </c>
      <c r="N300" s="38"/>
      <c r="O300" s="19">
        <v>53096.340909090912</v>
      </c>
      <c r="P300" s="19">
        <v>34858</v>
      </c>
      <c r="Q300" s="19">
        <v>71400</v>
      </c>
      <c r="R300" s="33"/>
      <c r="S300" s="14">
        <v>0</v>
      </c>
      <c r="T300" s="19">
        <v>0</v>
      </c>
      <c r="U300" s="19">
        <v>0</v>
      </c>
      <c r="V300" s="33"/>
      <c r="W300" s="17">
        <v>14.25</v>
      </c>
      <c r="X300" s="17">
        <v>11.795454545454545</v>
      </c>
      <c r="Y300" s="33"/>
      <c r="Z300" s="17">
        <v>39.159090909090907</v>
      </c>
      <c r="AA300" s="33"/>
      <c r="AB300" s="14">
        <v>8</v>
      </c>
      <c r="AC300" s="30">
        <f t="shared" si="8"/>
        <v>0.18181818181818182</v>
      </c>
      <c r="AD300" s="33"/>
      <c r="AE300" s="14">
        <v>33</v>
      </c>
      <c r="AF300" s="30">
        <f t="shared" si="9"/>
        <v>0.75</v>
      </c>
      <c r="AG300" s="19">
        <v>50657.030303030304</v>
      </c>
      <c r="AH300" s="19">
        <v>51690.484848484848</v>
      </c>
      <c r="AI300" s="19">
        <v>34858</v>
      </c>
      <c r="AJ300" s="19">
        <v>65911</v>
      </c>
      <c r="AK300" s="17">
        <v>15</v>
      </c>
      <c r="AL300" s="17">
        <v>12.818181818181818</v>
      </c>
      <c r="AM300" s="17">
        <v>39.636363636363633</v>
      </c>
    </row>
    <row r="301" spans="1:39" s="2" customFormat="1" x14ac:dyDescent="0.2">
      <c r="A301" s="14" t="s">
        <v>9</v>
      </c>
      <c r="B301" s="14" t="s">
        <v>19</v>
      </c>
      <c r="C301" s="14" t="s">
        <v>667</v>
      </c>
      <c r="D301" s="15" t="s">
        <v>668</v>
      </c>
      <c r="E301" s="16">
        <v>2321.6999999999998</v>
      </c>
      <c r="F301" s="33"/>
      <c r="G301" s="18">
        <v>165</v>
      </c>
      <c r="H301" s="14">
        <v>1</v>
      </c>
      <c r="I301" s="14">
        <v>0</v>
      </c>
      <c r="J301" s="14">
        <v>0</v>
      </c>
      <c r="K301" s="14">
        <v>0</v>
      </c>
      <c r="L301" s="33"/>
      <c r="M301" s="19">
        <v>53619.981818181819</v>
      </c>
      <c r="N301" s="38"/>
      <c r="O301" s="19">
        <v>55464.757575757576</v>
      </c>
      <c r="P301" s="19">
        <v>37387</v>
      </c>
      <c r="Q301" s="19">
        <v>90521</v>
      </c>
      <c r="R301" s="33"/>
      <c r="S301" s="14">
        <v>10</v>
      </c>
      <c r="T301" s="19">
        <v>37187.699999999997</v>
      </c>
      <c r="U301" s="19">
        <v>38984.199999999997</v>
      </c>
      <c r="V301" s="33"/>
      <c r="W301" s="17">
        <v>12.684848484848485</v>
      </c>
      <c r="X301" s="17">
        <v>8.3151515151515145</v>
      </c>
      <c r="Y301" s="33"/>
      <c r="Z301" s="17">
        <v>39.854545454545452</v>
      </c>
      <c r="AA301" s="33"/>
      <c r="AB301" s="14">
        <v>20</v>
      </c>
      <c r="AC301" s="30">
        <f t="shared" si="8"/>
        <v>0.12121212121212122</v>
      </c>
      <c r="AD301" s="33"/>
      <c r="AE301" s="14">
        <v>139</v>
      </c>
      <c r="AF301" s="30">
        <f t="shared" si="9"/>
        <v>0.84242424242424241</v>
      </c>
      <c r="AG301" s="19">
        <v>53836.906474820142</v>
      </c>
      <c r="AH301" s="19">
        <v>54809.640287769784</v>
      </c>
      <c r="AI301" s="19">
        <v>37387</v>
      </c>
      <c r="AJ301" s="19">
        <v>72923</v>
      </c>
      <c r="AK301" s="17">
        <v>12.755395683453237</v>
      </c>
      <c r="AL301" s="17">
        <v>8.3597122302158269</v>
      </c>
      <c r="AM301" s="17">
        <v>40.49640287769784</v>
      </c>
    </row>
    <row r="302" spans="1:39" s="2" customFormat="1" x14ac:dyDescent="0.2">
      <c r="A302" s="14" t="s">
        <v>523</v>
      </c>
      <c r="B302" s="14" t="s">
        <v>19</v>
      </c>
      <c r="C302" s="14" t="s">
        <v>669</v>
      </c>
      <c r="D302" s="15" t="s">
        <v>670</v>
      </c>
      <c r="E302" s="16">
        <v>169.7</v>
      </c>
      <c r="F302" s="33"/>
      <c r="G302" s="18">
        <v>9</v>
      </c>
      <c r="H302" s="14">
        <v>2</v>
      </c>
      <c r="I302" s="14">
        <v>1</v>
      </c>
      <c r="J302" s="14">
        <v>1</v>
      </c>
      <c r="K302" s="14">
        <v>0</v>
      </c>
      <c r="L302" s="33"/>
      <c r="M302" s="19">
        <v>54146.444444444445</v>
      </c>
      <c r="N302" s="38"/>
      <c r="O302" s="19">
        <v>56313.111111111109</v>
      </c>
      <c r="P302" s="19">
        <v>39486</v>
      </c>
      <c r="Q302" s="19">
        <v>69936</v>
      </c>
      <c r="R302" s="33"/>
      <c r="S302" s="14">
        <v>0</v>
      </c>
      <c r="T302" s="19">
        <v>0</v>
      </c>
      <c r="U302" s="19">
        <v>0</v>
      </c>
      <c r="V302" s="33"/>
      <c r="W302" s="17">
        <v>13.777777777777779</v>
      </c>
      <c r="X302" s="17">
        <v>13.111111111111111</v>
      </c>
      <c r="Y302" s="33"/>
      <c r="Z302" s="17">
        <v>46.555555555555557</v>
      </c>
      <c r="AA302" s="33"/>
      <c r="AB302" s="14">
        <v>2</v>
      </c>
      <c r="AC302" s="30">
        <f t="shared" si="8"/>
        <v>0.22222222222222221</v>
      </c>
      <c r="AD302" s="33"/>
      <c r="AE302" s="14">
        <v>6</v>
      </c>
      <c r="AF302" s="30">
        <f t="shared" si="9"/>
        <v>0.66666666666666663</v>
      </c>
      <c r="AG302" s="19">
        <v>52601.666666666664</v>
      </c>
      <c r="AH302" s="19">
        <v>52601.666666666664</v>
      </c>
      <c r="AI302" s="19">
        <v>39486</v>
      </c>
      <c r="AJ302" s="19">
        <v>63586</v>
      </c>
      <c r="AK302" s="17">
        <v>13.5</v>
      </c>
      <c r="AL302" s="17">
        <v>12.833333333333334</v>
      </c>
      <c r="AM302" s="17">
        <v>43.666666666666664</v>
      </c>
    </row>
    <row r="303" spans="1:39" s="2" customFormat="1" x14ac:dyDescent="0.2">
      <c r="A303" s="14" t="s">
        <v>8</v>
      </c>
      <c r="B303" s="14" t="s">
        <v>9</v>
      </c>
      <c r="C303" s="14" t="s">
        <v>671</v>
      </c>
      <c r="D303" s="15" t="s">
        <v>672</v>
      </c>
      <c r="E303" s="16">
        <v>917.2</v>
      </c>
      <c r="F303" s="33"/>
      <c r="G303" s="18">
        <v>74</v>
      </c>
      <c r="H303" s="14">
        <v>5</v>
      </c>
      <c r="I303" s="14">
        <v>0</v>
      </c>
      <c r="J303" s="14">
        <v>0</v>
      </c>
      <c r="K303" s="14">
        <v>0</v>
      </c>
      <c r="L303" s="33"/>
      <c r="M303" s="19">
        <v>45160.91891891892</v>
      </c>
      <c r="N303" s="38"/>
      <c r="O303" s="19">
        <v>46568.905405405407</v>
      </c>
      <c r="P303" s="19">
        <v>36676</v>
      </c>
      <c r="Q303" s="19">
        <v>63587</v>
      </c>
      <c r="R303" s="33"/>
      <c r="S303" s="14">
        <v>3</v>
      </c>
      <c r="T303" s="19">
        <v>36003.666666666664</v>
      </c>
      <c r="U303" s="19">
        <v>37531</v>
      </c>
      <c r="V303" s="33"/>
      <c r="W303" s="17">
        <v>13.391891891891891</v>
      </c>
      <c r="X303" s="17">
        <v>10.783783783783784</v>
      </c>
      <c r="Y303" s="33"/>
      <c r="Z303" s="17">
        <v>39.95945945945946</v>
      </c>
      <c r="AA303" s="33"/>
      <c r="AB303" s="14">
        <v>9</v>
      </c>
      <c r="AC303" s="30">
        <f t="shared" si="8"/>
        <v>0.12162162162162163</v>
      </c>
      <c r="AD303" s="33"/>
      <c r="AE303" s="14">
        <v>62</v>
      </c>
      <c r="AF303" s="30">
        <f t="shared" si="9"/>
        <v>0.83783783783783783</v>
      </c>
      <c r="AG303" s="19">
        <v>45445.758064516129</v>
      </c>
      <c r="AH303" s="19">
        <v>46270.661290322583</v>
      </c>
      <c r="AI303" s="19">
        <v>36676</v>
      </c>
      <c r="AJ303" s="19">
        <v>59807</v>
      </c>
      <c r="AK303" s="17">
        <v>13.741935483870968</v>
      </c>
      <c r="AL303" s="17">
        <v>10.919354838709678</v>
      </c>
      <c r="AM303" s="17">
        <v>40.62903225806452</v>
      </c>
    </row>
    <row r="304" spans="1:39" s="2" customFormat="1" x14ac:dyDescent="0.2">
      <c r="A304" s="14" t="s">
        <v>50</v>
      </c>
      <c r="B304" s="14" t="s">
        <v>5</v>
      </c>
      <c r="C304" s="14" t="s">
        <v>673</v>
      </c>
      <c r="D304" s="15" t="s">
        <v>674</v>
      </c>
      <c r="E304" s="16">
        <v>832.5</v>
      </c>
      <c r="F304" s="33"/>
      <c r="G304" s="18">
        <v>58</v>
      </c>
      <c r="H304" s="14">
        <v>6</v>
      </c>
      <c r="I304" s="14">
        <v>0</v>
      </c>
      <c r="J304" s="14">
        <v>0</v>
      </c>
      <c r="K304" s="14">
        <v>0</v>
      </c>
      <c r="L304" s="33"/>
      <c r="M304" s="19">
        <v>54776.551724137928</v>
      </c>
      <c r="N304" s="38"/>
      <c r="O304" s="19">
        <v>57583.224137931036</v>
      </c>
      <c r="P304" s="19">
        <v>30175</v>
      </c>
      <c r="Q304" s="19">
        <v>73299</v>
      </c>
      <c r="R304" s="33"/>
      <c r="S304" s="14">
        <v>1</v>
      </c>
      <c r="T304" s="19">
        <v>39396</v>
      </c>
      <c r="U304" s="19">
        <v>43868</v>
      </c>
      <c r="V304" s="33"/>
      <c r="W304" s="17">
        <v>15.758620689655173</v>
      </c>
      <c r="X304" s="17">
        <v>11.155172413793103</v>
      </c>
      <c r="Y304" s="33"/>
      <c r="Z304" s="17">
        <v>42.741379310344826</v>
      </c>
      <c r="AA304" s="33"/>
      <c r="AB304" s="14">
        <v>9</v>
      </c>
      <c r="AC304" s="30">
        <f t="shared" si="8"/>
        <v>0.15517241379310345</v>
      </c>
      <c r="AD304" s="33"/>
      <c r="AE304" s="14">
        <v>40</v>
      </c>
      <c r="AF304" s="30">
        <f t="shared" si="9"/>
        <v>0.68965517241379315</v>
      </c>
      <c r="AG304" s="19">
        <v>54079.6</v>
      </c>
      <c r="AH304" s="19">
        <v>55245.074999999997</v>
      </c>
      <c r="AI304" s="19">
        <v>30175</v>
      </c>
      <c r="AJ304" s="19">
        <v>68913</v>
      </c>
      <c r="AK304" s="17">
        <v>15.125</v>
      </c>
      <c r="AL304" s="17">
        <v>10.725</v>
      </c>
      <c r="AM304" s="17">
        <v>42.8</v>
      </c>
    </row>
    <row r="305" spans="1:39" s="2" customFormat="1" x14ac:dyDescent="0.2">
      <c r="A305" s="14" t="s">
        <v>97</v>
      </c>
      <c r="B305" s="14" t="s">
        <v>27</v>
      </c>
      <c r="C305" s="14" t="s">
        <v>675</v>
      </c>
      <c r="D305" s="15" t="s">
        <v>676</v>
      </c>
      <c r="E305" s="16">
        <v>871.4</v>
      </c>
      <c r="F305" s="33"/>
      <c r="G305" s="18">
        <v>66</v>
      </c>
      <c r="H305" s="14">
        <v>0</v>
      </c>
      <c r="I305" s="14">
        <v>0</v>
      </c>
      <c r="J305" s="14">
        <v>1</v>
      </c>
      <c r="K305" s="14">
        <v>1</v>
      </c>
      <c r="L305" s="33"/>
      <c r="M305" s="19">
        <v>48609.166666666664</v>
      </c>
      <c r="N305" s="38"/>
      <c r="O305" s="19">
        <v>51504.227272727272</v>
      </c>
      <c r="P305" s="19">
        <v>36404</v>
      </c>
      <c r="Q305" s="19">
        <v>70868</v>
      </c>
      <c r="R305" s="33"/>
      <c r="S305" s="14">
        <v>0</v>
      </c>
      <c r="T305" s="19">
        <v>0</v>
      </c>
      <c r="U305" s="19">
        <v>0</v>
      </c>
      <c r="V305" s="33"/>
      <c r="W305" s="17">
        <v>13.803030303030303</v>
      </c>
      <c r="X305" s="17">
        <v>10.787878787878787</v>
      </c>
      <c r="Y305" s="33"/>
      <c r="Z305" s="17">
        <v>39.575757575757578</v>
      </c>
      <c r="AA305" s="33"/>
      <c r="AB305" s="14">
        <v>9</v>
      </c>
      <c r="AC305" s="30">
        <f t="shared" si="8"/>
        <v>0.13636363636363635</v>
      </c>
      <c r="AD305" s="33"/>
      <c r="AE305" s="14">
        <v>45</v>
      </c>
      <c r="AF305" s="30">
        <f t="shared" si="9"/>
        <v>0.68181818181818177</v>
      </c>
      <c r="AG305" s="19">
        <v>49273.066666666666</v>
      </c>
      <c r="AH305" s="19">
        <v>50962.26666666667</v>
      </c>
      <c r="AI305" s="19">
        <v>36404</v>
      </c>
      <c r="AJ305" s="19">
        <v>70868</v>
      </c>
      <c r="AK305" s="17">
        <v>14.733333333333333</v>
      </c>
      <c r="AL305" s="17">
        <v>11.644444444444444</v>
      </c>
      <c r="AM305" s="17">
        <v>41.111111111111114</v>
      </c>
    </row>
    <row r="306" spans="1:39" s="2" customFormat="1" x14ac:dyDescent="0.2">
      <c r="A306" s="14" t="s">
        <v>72</v>
      </c>
      <c r="B306" s="14" t="s">
        <v>64</v>
      </c>
      <c r="C306" s="14" t="s">
        <v>677</v>
      </c>
      <c r="D306" s="15" t="s">
        <v>678</v>
      </c>
      <c r="E306" s="16">
        <v>572.20000000000005</v>
      </c>
      <c r="F306" s="33"/>
      <c r="G306" s="18">
        <v>50</v>
      </c>
      <c r="H306" s="14">
        <v>2</v>
      </c>
      <c r="I306" s="14">
        <v>0</v>
      </c>
      <c r="J306" s="14">
        <v>0</v>
      </c>
      <c r="K306" s="14">
        <v>0</v>
      </c>
      <c r="L306" s="33"/>
      <c r="M306" s="19">
        <v>48999.66</v>
      </c>
      <c r="N306" s="38"/>
      <c r="O306" s="19">
        <v>50428.4</v>
      </c>
      <c r="P306" s="19">
        <v>28000</v>
      </c>
      <c r="Q306" s="19">
        <v>72098</v>
      </c>
      <c r="R306" s="33"/>
      <c r="S306" s="14">
        <v>3</v>
      </c>
      <c r="T306" s="19">
        <v>29666.666666666668</v>
      </c>
      <c r="U306" s="19">
        <v>29966.666666666668</v>
      </c>
      <c r="V306" s="33"/>
      <c r="W306" s="17">
        <v>15.64</v>
      </c>
      <c r="X306" s="17">
        <v>10.54</v>
      </c>
      <c r="Y306" s="33"/>
      <c r="Z306" s="17">
        <v>43.26</v>
      </c>
      <c r="AA306" s="33"/>
      <c r="AB306" s="14">
        <v>14</v>
      </c>
      <c r="AC306" s="30">
        <f t="shared" si="8"/>
        <v>0.28000000000000003</v>
      </c>
      <c r="AD306" s="33"/>
      <c r="AE306" s="14">
        <v>33</v>
      </c>
      <c r="AF306" s="30">
        <f t="shared" si="9"/>
        <v>0.66</v>
      </c>
      <c r="AG306" s="19">
        <v>49552.181818181816</v>
      </c>
      <c r="AH306" s="19">
        <v>50595.21212121212</v>
      </c>
      <c r="AI306" s="19">
        <v>28000</v>
      </c>
      <c r="AJ306" s="19">
        <v>72098</v>
      </c>
      <c r="AK306" s="17">
        <v>15.333333333333334</v>
      </c>
      <c r="AL306" s="17">
        <v>9.6060606060606055</v>
      </c>
      <c r="AM306" s="17">
        <v>43.090909090909093</v>
      </c>
    </row>
    <row r="307" spans="1:39" s="2" customFormat="1" x14ac:dyDescent="0.2">
      <c r="A307" s="14" t="s">
        <v>72</v>
      </c>
      <c r="B307" s="14" t="s">
        <v>64</v>
      </c>
      <c r="C307" s="14" t="s">
        <v>679</v>
      </c>
      <c r="D307" s="15" t="s">
        <v>680</v>
      </c>
      <c r="E307" s="16">
        <v>647.6</v>
      </c>
      <c r="F307" s="33"/>
      <c r="G307" s="18">
        <v>50</v>
      </c>
      <c r="H307" s="14">
        <v>0</v>
      </c>
      <c r="I307" s="14">
        <v>0</v>
      </c>
      <c r="J307" s="14">
        <v>2</v>
      </c>
      <c r="K307" s="14">
        <v>2</v>
      </c>
      <c r="L307" s="33"/>
      <c r="M307" s="19">
        <v>49676.06</v>
      </c>
      <c r="N307" s="38"/>
      <c r="O307" s="19">
        <v>55983.32</v>
      </c>
      <c r="P307" s="19">
        <v>35059</v>
      </c>
      <c r="Q307" s="19">
        <v>94235</v>
      </c>
      <c r="R307" s="33"/>
      <c r="S307" s="14">
        <v>2</v>
      </c>
      <c r="T307" s="19">
        <v>35400</v>
      </c>
      <c r="U307" s="19">
        <v>42876.5</v>
      </c>
      <c r="V307" s="33"/>
      <c r="W307" s="17">
        <v>15.86</v>
      </c>
      <c r="X307" s="17">
        <v>13.12</v>
      </c>
      <c r="Y307" s="33"/>
      <c r="Z307" s="17">
        <v>44.34</v>
      </c>
      <c r="AA307" s="33"/>
      <c r="AB307" s="14">
        <v>15</v>
      </c>
      <c r="AC307" s="30">
        <f t="shared" si="8"/>
        <v>0.3</v>
      </c>
      <c r="AD307" s="33"/>
      <c r="AE307" s="14">
        <v>37</v>
      </c>
      <c r="AF307" s="30">
        <f t="shared" si="9"/>
        <v>0.74</v>
      </c>
      <c r="AG307" s="19">
        <v>50292.594594594593</v>
      </c>
      <c r="AH307" s="19">
        <v>56195.891891891893</v>
      </c>
      <c r="AI307" s="19">
        <v>35059</v>
      </c>
      <c r="AJ307" s="19">
        <v>94235</v>
      </c>
      <c r="AK307" s="17">
        <v>16.513513513513512</v>
      </c>
      <c r="AL307" s="17">
        <v>13.108108108108109</v>
      </c>
      <c r="AM307" s="17">
        <v>45.702702702702702</v>
      </c>
    </row>
    <row r="308" spans="1:39" s="2" customFormat="1" x14ac:dyDescent="0.2">
      <c r="A308" s="14" t="s">
        <v>401</v>
      </c>
      <c r="B308" s="14" t="s">
        <v>23</v>
      </c>
      <c r="C308" s="14" t="s">
        <v>681</v>
      </c>
      <c r="D308" s="15" t="s">
        <v>682</v>
      </c>
      <c r="E308" s="16">
        <v>265.10000000000002</v>
      </c>
      <c r="F308" s="33"/>
      <c r="G308" s="18">
        <v>19</v>
      </c>
      <c r="H308" s="14">
        <v>4</v>
      </c>
      <c r="I308" s="14">
        <v>2</v>
      </c>
      <c r="J308" s="14">
        <v>1</v>
      </c>
      <c r="K308" s="14">
        <v>1</v>
      </c>
      <c r="L308" s="33"/>
      <c r="M308" s="19">
        <v>40269.73684210526</v>
      </c>
      <c r="N308" s="38"/>
      <c r="O308" s="19">
        <v>49002.26315789474</v>
      </c>
      <c r="P308" s="19">
        <v>39919</v>
      </c>
      <c r="Q308" s="19">
        <v>59852</v>
      </c>
      <c r="R308" s="33"/>
      <c r="S308" s="14">
        <v>0</v>
      </c>
      <c r="T308" s="19">
        <v>0</v>
      </c>
      <c r="U308" s="19">
        <v>0</v>
      </c>
      <c r="V308" s="33"/>
      <c r="W308" s="17">
        <v>15.842105263157896</v>
      </c>
      <c r="X308" s="17">
        <v>11.947368421052632</v>
      </c>
      <c r="Y308" s="33"/>
      <c r="Z308" s="17">
        <v>44.368421052631582</v>
      </c>
      <c r="AA308" s="33"/>
      <c r="AB308" s="14">
        <v>2</v>
      </c>
      <c r="AC308" s="30">
        <f t="shared" si="8"/>
        <v>0.10526315789473684</v>
      </c>
      <c r="AD308" s="33"/>
      <c r="AE308" s="14">
        <v>7</v>
      </c>
      <c r="AF308" s="30">
        <f t="shared" si="9"/>
        <v>0.36842105263157893</v>
      </c>
      <c r="AG308" s="19">
        <v>40135.714285714283</v>
      </c>
      <c r="AH308" s="19">
        <v>47201.285714285717</v>
      </c>
      <c r="AI308" s="19">
        <v>41925</v>
      </c>
      <c r="AJ308" s="19">
        <v>51750</v>
      </c>
      <c r="AK308" s="17">
        <v>16.142857142857142</v>
      </c>
      <c r="AL308" s="17">
        <v>11.714285714285714</v>
      </c>
      <c r="AM308" s="17">
        <v>49.857142857142854</v>
      </c>
    </row>
    <row r="309" spans="1:39" s="2" customFormat="1" x14ac:dyDescent="0.2">
      <c r="A309" s="14" t="s">
        <v>50</v>
      </c>
      <c r="B309" s="14" t="s">
        <v>5</v>
      </c>
      <c r="C309" s="14" t="s">
        <v>683</v>
      </c>
      <c r="D309" s="15" t="s">
        <v>684</v>
      </c>
      <c r="E309" s="16">
        <v>452</v>
      </c>
      <c r="F309" s="33"/>
      <c r="G309" s="18">
        <v>33</v>
      </c>
      <c r="H309" s="14">
        <v>2</v>
      </c>
      <c r="I309" s="14">
        <v>0</v>
      </c>
      <c r="J309" s="14">
        <v>1</v>
      </c>
      <c r="K309" s="14">
        <v>0</v>
      </c>
      <c r="L309" s="33"/>
      <c r="M309" s="19">
        <v>49319.121212121216</v>
      </c>
      <c r="N309" s="38"/>
      <c r="O309" s="19">
        <v>51619.181818181816</v>
      </c>
      <c r="P309" s="19">
        <v>34063</v>
      </c>
      <c r="Q309" s="19">
        <v>66985</v>
      </c>
      <c r="R309" s="33"/>
      <c r="S309" s="14">
        <v>0</v>
      </c>
      <c r="T309" s="19">
        <v>0</v>
      </c>
      <c r="U309" s="19">
        <v>0</v>
      </c>
      <c r="V309" s="33"/>
      <c r="W309" s="17">
        <v>13.090909090909092</v>
      </c>
      <c r="X309" s="17">
        <v>10.575757575757576</v>
      </c>
      <c r="Y309" s="33"/>
      <c r="Z309" s="17">
        <v>40.424242424242422</v>
      </c>
      <c r="AA309" s="33"/>
      <c r="AB309" s="14">
        <v>3</v>
      </c>
      <c r="AC309" s="30">
        <f t="shared" si="8"/>
        <v>9.0909090909090912E-2</v>
      </c>
      <c r="AD309" s="33"/>
      <c r="AE309" s="14">
        <v>25</v>
      </c>
      <c r="AF309" s="30">
        <f t="shared" si="9"/>
        <v>0.75757575757575757</v>
      </c>
      <c r="AG309" s="19">
        <v>49142.6</v>
      </c>
      <c r="AH309" s="19">
        <v>49629.760000000002</v>
      </c>
      <c r="AI309" s="19">
        <v>34063</v>
      </c>
      <c r="AJ309" s="19">
        <v>60956</v>
      </c>
      <c r="AK309" s="17">
        <v>12.56</v>
      </c>
      <c r="AL309" s="17">
        <v>9.84</v>
      </c>
      <c r="AM309" s="17">
        <v>39.880000000000003</v>
      </c>
    </row>
    <row r="310" spans="1:39" s="2" customFormat="1" x14ac:dyDescent="0.2">
      <c r="A310" s="14" t="s">
        <v>232</v>
      </c>
      <c r="B310" s="14" t="s">
        <v>36</v>
      </c>
      <c r="C310" s="14" t="s">
        <v>685</v>
      </c>
      <c r="D310" s="15" t="s">
        <v>686</v>
      </c>
      <c r="E310" s="16">
        <v>341.2</v>
      </c>
      <c r="F310" s="33"/>
      <c r="G310" s="18">
        <v>26</v>
      </c>
      <c r="H310" s="14">
        <v>2</v>
      </c>
      <c r="I310" s="14">
        <v>0</v>
      </c>
      <c r="J310" s="14">
        <v>8</v>
      </c>
      <c r="K310" s="14">
        <v>2</v>
      </c>
      <c r="L310" s="33"/>
      <c r="M310" s="19">
        <v>49747.576923076922</v>
      </c>
      <c r="N310" s="38"/>
      <c r="O310" s="19">
        <v>53583.884615384617</v>
      </c>
      <c r="P310" s="19">
        <v>28943</v>
      </c>
      <c r="Q310" s="19">
        <v>68258</v>
      </c>
      <c r="R310" s="33"/>
      <c r="S310" s="14">
        <v>0</v>
      </c>
      <c r="T310" s="19">
        <v>0</v>
      </c>
      <c r="U310" s="19">
        <v>0</v>
      </c>
      <c r="V310" s="33"/>
      <c r="W310" s="17">
        <v>18</v>
      </c>
      <c r="X310" s="17">
        <v>14.384615384615385</v>
      </c>
      <c r="Y310" s="33"/>
      <c r="Z310" s="17">
        <v>44.230769230769234</v>
      </c>
      <c r="AA310" s="33"/>
      <c r="AB310" s="14">
        <v>10</v>
      </c>
      <c r="AC310" s="30">
        <f t="shared" si="8"/>
        <v>0.38461538461538464</v>
      </c>
      <c r="AD310" s="33"/>
      <c r="AE310" s="14">
        <v>17</v>
      </c>
      <c r="AF310" s="30">
        <f t="shared" si="9"/>
        <v>0.65384615384615385</v>
      </c>
      <c r="AG310" s="19">
        <v>50487.470588235294</v>
      </c>
      <c r="AH310" s="19">
        <v>52387.882352941175</v>
      </c>
      <c r="AI310" s="19">
        <v>28943</v>
      </c>
      <c r="AJ310" s="19">
        <v>58943</v>
      </c>
      <c r="AK310" s="17">
        <v>19.411764705882351</v>
      </c>
      <c r="AL310" s="17">
        <v>16.176470588235293</v>
      </c>
      <c r="AM310" s="17">
        <v>44.235294117647058</v>
      </c>
    </row>
    <row r="311" spans="1:39" s="2" customFormat="1" x14ac:dyDescent="0.2">
      <c r="A311" s="14" t="s">
        <v>406</v>
      </c>
      <c r="B311" s="14" t="s">
        <v>9</v>
      </c>
      <c r="C311" s="14" t="s">
        <v>687</v>
      </c>
      <c r="D311" s="15" t="s">
        <v>688</v>
      </c>
      <c r="E311" s="16">
        <v>343.5</v>
      </c>
      <c r="F311" s="33"/>
      <c r="G311" s="18">
        <v>28</v>
      </c>
      <c r="H311" s="14">
        <v>2</v>
      </c>
      <c r="I311" s="14">
        <v>0</v>
      </c>
      <c r="J311" s="14">
        <v>2</v>
      </c>
      <c r="K311" s="14">
        <v>1</v>
      </c>
      <c r="L311" s="33"/>
      <c r="M311" s="19">
        <v>46572.928571428572</v>
      </c>
      <c r="N311" s="38"/>
      <c r="O311" s="19">
        <v>48873.642857142855</v>
      </c>
      <c r="P311" s="19">
        <v>30285</v>
      </c>
      <c r="Q311" s="19">
        <v>88747</v>
      </c>
      <c r="R311" s="33"/>
      <c r="S311" s="14">
        <v>1</v>
      </c>
      <c r="T311" s="19">
        <v>28000</v>
      </c>
      <c r="U311" s="19">
        <v>30285</v>
      </c>
      <c r="V311" s="33"/>
      <c r="W311" s="17">
        <v>13.214285714285714</v>
      </c>
      <c r="X311" s="17">
        <v>11.214285714285714</v>
      </c>
      <c r="Y311" s="33"/>
      <c r="Z311" s="17">
        <v>42.464285714285715</v>
      </c>
      <c r="AA311" s="33"/>
      <c r="AB311" s="14">
        <v>3</v>
      </c>
      <c r="AC311" s="30">
        <f t="shared" si="8"/>
        <v>0.10714285714285714</v>
      </c>
      <c r="AD311" s="33"/>
      <c r="AE311" s="14">
        <v>16</v>
      </c>
      <c r="AF311" s="30">
        <f t="shared" si="9"/>
        <v>0.5714285714285714</v>
      </c>
      <c r="AG311" s="19">
        <v>46793.5</v>
      </c>
      <c r="AH311" s="19">
        <v>48087.25</v>
      </c>
      <c r="AI311" s="19">
        <v>38991</v>
      </c>
      <c r="AJ311" s="19">
        <v>54626</v>
      </c>
      <c r="AK311" s="17">
        <v>14.5625</v>
      </c>
      <c r="AL311" s="17">
        <v>12</v>
      </c>
      <c r="AM311" s="17">
        <v>43.4375</v>
      </c>
    </row>
    <row r="312" spans="1:39" s="2" customFormat="1" x14ac:dyDescent="0.2">
      <c r="A312" s="14" t="s">
        <v>318</v>
      </c>
      <c r="B312" s="14" t="s">
        <v>19</v>
      </c>
      <c r="C312" s="14" t="s">
        <v>689</v>
      </c>
      <c r="D312" s="15" t="s">
        <v>690</v>
      </c>
      <c r="E312" s="16">
        <v>162</v>
      </c>
      <c r="F312" s="33"/>
      <c r="G312" s="18">
        <v>7</v>
      </c>
      <c r="H312" s="14">
        <v>1</v>
      </c>
      <c r="I312" s="14">
        <v>0</v>
      </c>
      <c r="J312" s="14">
        <v>1</v>
      </c>
      <c r="K312" s="14">
        <v>0</v>
      </c>
      <c r="L312" s="33"/>
      <c r="M312" s="19">
        <v>49534.285714285717</v>
      </c>
      <c r="N312" s="38"/>
      <c r="O312" s="19">
        <v>49724.285714285717</v>
      </c>
      <c r="P312" s="19">
        <v>37382</v>
      </c>
      <c r="Q312" s="19">
        <v>88737</v>
      </c>
      <c r="R312" s="33"/>
      <c r="S312" s="14">
        <v>0</v>
      </c>
      <c r="T312" s="19">
        <v>0</v>
      </c>
      <c r="U312" s="19">
        <v>0</v>
      </c>
      <c r="V312" s="33"/>
      <c r="W312" s="17">
        <v>14</v>
      </c>
      <c r="X312" s="17">
        <v>12.142857142857142</v>
      </c>
      <c r="Y312" s="33"/>
      <c r="Z312" s="17">
        <v>40.285714285714285</v>
      </c>
      <c r="AA312" s="33"/>
      <c r="AB312" s="14">
        <v>2</v>
      </c>
      <c r="AC312" s="30">
        <f t="shared" si="8"/>
        <v>0.2857142857142857</v>
      </c>
      <c r="AD312" s="33"/>
      <c r="AE312" s="14">
        <v>6</v>
      </c>
      <c r="AF312" s="30">
        <f t="shared" si="9"/>
        <v>0.8571428571428571</v>
      </c>
      <c r="AG312" s="19">
        <v>43030.5</v>
      </c>
      <c r="AH312" s="19">
        <v>43222.166666666664</v>
      </c>
      <c r="AI312" s="19">
        <v>37382</v>
      </c>
      <c r="AJ312" s="19">
        <v>55412</v>
      </c>
      <c r="AK312" s="17">
        <v>11.666666666666666</v>
      </c>
      <c r="AL312" s="17">
        <v>9.5</v>
      </c>
      <c r="AM312" s="17">
        <v>37</v>
      </c>
    </row>
    <row r="313" spans="1:39" s="2" customFormat="1" x14ac:dyDescent="0.2">
      <c r="A313" s="14" t="s">
        <v>72</v>
      </c>
      <c r="B313" s="14" t="s">
        <v>64</v>
      </c>
      <c r="C313" s="14" t="s">
        <v>691</v>
      </c>
      <c r="D313" s="15" t="s">
        <v>692</v>
      </c>
      <c r="E313" s="16">
        <v>697.4</v>
      </c>
      <c r="F313" s="33"/>
      <c r="G313" s="18">
        <v>52</v>
      </c>
      <c r="H313" s="14">
        <v>1</v>
      </c>
      <c r="I313" s="14">
        <v>0</v>
      </c>
      <c r="J313" s="14">
        <v>2</v>
      </c>
      <c r="K313" s="14">
        <v>0</v>
      </c>
      <c r="L313" s="33"/>
      <c r="M313" s="19">
        <v>54200.538461538461</v>
      </c>
      <c r="N313" s="38"/>
      <c r="O313" s="19">
        <v>55949.076923076922</v>
      </c>
      <c r="P313" s="19">
        <v>36740</v>
      </c>
      <c r="Q313" s="19">
        <v>139282</v>
      </c>
      <c r="R313" s="33"/>
      <c r="S313" s="14">
        <v>1</v>
      </c>
      <c r="T313" s="19">
        <v>35360</v>
      </c>
      <c r="U313" s="19">
        <v>39023</v>
      </c>
      <c r="V313" s="33"/>
      <c r="W313" s="17">
        <v>16.923076923076923</v>
      </c>
      <c r="X313" s="17">
        <v>13.76923076923077</v>
      </c>
      <c r="Y313" s="33"/>
      <c r="Z313" s="17">
        <v>41.78846153846154</v>
      </c>
      <c r="AA313" s="33"/>
      <c r="AB313" s="14">
        <v>13</v>
      </c>
      <c r="AC313" s="30">
        <f t="shared" si="8"/>
        <v>0.25</v>
      </c>
      <c r="AD313" s="33"/>
      <c r="AE313" s="14">
        <v>28</v>
      </c>
      <c r="AF313" s="30">
        <f t="shared" si="9"/>
        <v>0.53846153846153844</v>
      </c>
      <c r="AG313" s="19">
        <v>52458.535714285717</v>
      </c>
      <c r="AH313" s="19">
        <v>53293.071428571428</v>
      </c>
      <c r="AI313" s="19">
        <v>36740</v>
      </c>
      <c r="AJ313" s="19">
        <v>65961</v>
      </c>
      <c r="AK313" s="17">
        <v>17.178571428571427</v>
      </c>
      <c r="AL313" s="17">
        <v>14.75</v>
      </c>
      <c r="AM313" s="17">
        <v>42.642857142857146</v>
      </c>
    </row>
    <row r="314" spans="1:39" s="2" customFormat="1" x14ac:dyDescent="0.2">
      <c r="A314" s="14" t="s">
        <v>5</v>
      </c>
      <c r="B314" s="14" t="s">
        <v>5</v>
      </c>
      <c r="C314" s="14" t="s">
        <v>693</v>
      </c>
      <c r="D314" s="15" t="s">
        <v>694</v>
      </c>
      <c r="E314" s="16">
        <v>1126.5</v>
      </c>
      <c r="F314" s="33"/>
      <c r="G314" s="18">
        <v>83</v>
      </c>
      <c r="H314" s="14">
        <v>5</v>
      </c>
      <c r="I314" s="14">
        <v>1</v>
      </c>
      <c r="J314" s="14">
        <v>0</v>
      </c>
      <c r="K314" s="14">
        <v>0</v>
      </c>
      <c r="L314" s="33"/>
      <c r="M314" s="19">
        <v>49239.915662650601</v>
      </c>
      <c r="N314" s="38"/>
      <c r="O314" s="19">
        <v>51787.265060240963</v>
      </c>
      <c r="P314" s="19">
        <v>34845</v>
      </c>
      <c r="Q314" s="19">
        <v>76912</v>
      </c>
      <c r="R314" s="33"/>
      <c r="S314" s="14">
        <v>0</v>
      </c>
      <c r="T314" s="19">
        <v>0</v>
      </c>
      <c r="U314" s="19">
        <v>0</v>
      </c>
      <c r="V314" s="33"/>
      <c r="W314" s="17">
        <v>16.891566265060241</v>
      </c>
      <c r="X314" s="17">
        <v>13.349397590361447</v>
      </c>
      <c r="Y314" s="33"/>
      <c r="Z314" s="17">
        <v>43.421686746987952</v>
      </c>
      <c r="AA314" s="33"/>
      <c r="AB314" s="14">
        <v>15</v>
      </c>
      <c r="AC314" s="30">
        <f t="shared" si="8"/>
        <v>0.18072289156626506</v>
      </c>
      <c r="AD314" s="33"/>
      <c r="AE314" s="14">
        <v>55</v>
      </c>
      <c r="AF314" s="30">
        <f t="shared" si="9"/>
        <v>0.66265060240963858</v>
      </c>
      <c r="AG314" s="19">
        <v>48592.072727272731</v>
      </c>
      <c r="AH314" s="19">
        <v>49755.818181818184</v>
      </c>
      <c r="AI314" s="19">
        <v>34845</v>
      </c>
      <c r="AJ314" s="19">
        <v>76912</v>
      </c>
      <c r="AK314" s="17">
        <v>16</v>
      </c>
      <c r="AL314" s="17">
        <v>12.6</v>
      </c>
      <c r="AM314" s="17">
        <v>42.490909090909092</v>
      </c>
    </row>
    <row r="315" spans="1:39" s="2" customFormat="1" x14ac:dyDescent="0.2">
      <c r="A315" s="14" t="s">
        <v>110</v>
      </c>
      <c r="B315" s="14" t="s">
        <v>9</v>
      </c>
      <c r="C315" s="14" t="s">
        <v>695</v>
      </c>
      <c r="D315" s="15" t="s">
        <v>696</v>
      </c>
      <c r="E315" s="16">
        <v>342.6</v>
      </c>
      <c r="F315" s="33"/>
      <c r="G315" s="18">
        <v>13</v>
      </c>
      <c r="H315" s="14">
        <v>9</v>
      </c>
      <c r="I315" s="14">
        <v>4</v>
      </c>
      <c r="J315" s="14">
        <v>0</v>
      </c>
      <c r="K315" s="14">
        <v>0</v>
      </c>
      <c r="L315" s="33"/>
      <c r="M315" s="19">
        <v>40442.769230769234</v>
      </c>
      <c r="N315" s="38"/>
      <c r="O315" s="19">
        <v>47984.538461538461</v>
      </c>
      <c r="P315" s="19">
        <v>38677</v>
      </c>
      <c r="Q315" s="19">
        <v>68204</v>
      </c>
      <c r="R315" s="33"/>
      <c r="S315" s="14">
        <v>0</v>
      </c>
      <c r="T315" s="19">
        <v>0</v>
      </c>
      <c r="U315" s="19">
        <v>0</v>
      </c>
      <c r="V315" s="33"/>
      <c r="W315" s="17">
        <v>13.307692307692308</v>
      </c>
      <c r="X315" s="17">
        <v>10.153846153846153</v>
      </c>
      <c r="Y315" s="33"/>
      <c r="Z315" s="17">
        <v>40.384615384615387</v>
      </c>
      <c r="AA315" s="33"/>
      <c r="AB315" s="14">
        <v>2</v>
      </c>
      <c r="AC315" s="30">
        <f t="shared" si="8"/>
        <v>0.15384615384615385</v>
      </c>
      <c r="AD315" s="33"/>
      <c r="AE315" s="14">
        <v>6</v>
      </c>
      <c r="AF315" s="30">
        <f t="shared" si="9"/>
        <v>0.46153846153846156</v>
      </c>
      <c r="AG315" s="19">
        <v>39346.5</v>
      </c>
      <c r="AH315" s="19">
        <v>44393.5</v>
      </c>
      <c r="AI315" s="19">
        <v>38677</v>
      </c>
      <c r="AJ315" s="19">
        <v>60466</v>
      </c>
      <c r="AK315" s="17">
        <v>11.833333333333334</v>
      </c>
      <c r="AL315" s="17">
        <v>7.833333333333333</v>
      </c>
      <c r="AM315" s="17">
        <v>42.166666666666664</v>
      </c>
    </row>
    <row r="316" spans="1:39" s="2" customFormat="1" x14ac:dyDescent="0.2">
      <c r="A316" s="14" t="s">
        <v>53</v>
      </c>
      <c r="B316" s="14" t="s">
        <v>9</v>
      </c>
      <c r="C316" s="14" t="s">
        <v>697</v>
      </c>
      <c r="D316" s="15" t="s">
        <v>698</v>
      </c>
      <c r="E316" s="16">
        <v>3408.7</v>
      </c>
      <c r="F316" s="33"/>
      <c r="G316" s="18">
        <v>274</v>
      </c>
      <c r="H316" s="14">
        <v>10</v>
      </c>
      <c r="I316" s="14">
        <v>1</v>
      </c>
      <c r="J316" s="14">
        <v>1</v>
      </c>
      <c r="K316" s="14">
        <v>0</v>
      </c>
      <c r="L316" s="33"/>
      <c r="M316" s="19">
        <v>55416.062043795624</v>
      </c>
      <c r="N316" s="38"/>
      <c r="O316" s="19">
        <v>57069.558394160587</v>
      </c>
      <c r="P316" s="19">
        <v>43708</v>
      </c>
      <c r="Q316" s="19">
        <v>91461</v>
      </c>
      <c r="R316" s="33"/>
      <c r="S316" s="14">
        <v>17</v>
      </c>
      <c r="T316" s="19">
        <v>45299.705882352944</v>
      </c>
      <c r="U316" s="19">
        <v>45792.76470588235</v>
      </c>
      <c r="V316" s="33"/>
      <c r="W316" s="17">
        <v>11.905109489051094</v>
      </c>
      <c r="X316" s="17">
        <v>9.4233576642335759</v>
      </c>
      <c r="Y316" s="33"/>
      <c r="Z316" s="17">
        <v>39.277372262773724</v>
      </c>
      <c r="AA316" s="33"/>
      <c r="AB316" s="14">
        <v>73</v>
      </c>
      <c r="AC316" s="30">
        <f t="shared" si="8"/>
        <v>0.26642335766423358</v>
      </c>
      <c r="AD316" s="33"/>
      <c r="AE316" s="14">
        <v>228</v>
      </c>
      <c r="AF316" s="30">
        <f t="shared" si="9"/>
        <v>0.83211678832116787</v>
      </c>
      <c r="AG316" s="19">
        <v>55346.934210526313</v>
      </c>
      <c r="AH316" s="19">
        <v>56645.232456140351</v>
      </c>
      <c r="AI316" s="19">
        <v>43708</v>
      </c>
      <c r="AJ316" s="19">
        <v>91461</v>
      </c>
      <c r="AK316" s="17">
        <v>11.991228070175438</v>
      </c>
      <c r="AL316" s="17">
        <v>9.4210526315789469</v>
      </c>
      <c r="AM316" s="17">
        <v>39.438596491228068</v>
      </c>
    </row>
    <row r="317" spans="1:39" s="2" customFormat="1" x14ac:dyDescent="0.2">
      <c r="A317" s="14" t="s">
        <v>520</v>
      </c>
      <c r="B317" s="14" t="s">
        <v>36</v>
      </c>
      <c r="C317" s="14" t="s">
        <v>699</v>
      </c>
      <c r="D317" s="15" t="s">
        <v>700</v>
      </c>
      <c r="E317" s="16">
        <v>381.1</v>
      </c>
      <c r="F317" s="33"/>
      <c r="G317" s="18">
        <v>30</v>
      </c>
      <c r="H317" s="14">
        <v>3</v>
      </c>
      <c r="I317" s="14">
        <v>1</v>
      </c>
      <c r="J317" s="14">
        <v>15</v>
      </c>
      <c r="K317" s="14">
        <v>9</v>
      </c>
      <c r="L317" s="33"/>
      <c r="M317" s="19">
        <v>54987.133333333331</v>
      </c>
      <c r="N317" s="38"/>
      <c r="O317" s="19">
        <v>56013.933333333334</v>
      </c>
      <c r="P317" s="19">
        <v>35476</v>
      </c>
      <c r="Q317" s="19">
        <v>70243</v>
      </c>
      <c r="R317" s="33"/>
      <c r="S317" s="14">
        <v>0</v>
      </c>
      <c r="T317" s="19">
        <v>0</v>
      </c>
      <c r="U317" s="19">
        <v>0</v>
      </c>
      <c r="V317" s="33"/>
      <c r="W317" s="17">
        <v>19.2</v>
      </c>
      <c r="X317" s="17">
        <v>16.2</v>
      </c>
      <c r="Y317" s="33"/>
      <c r="Z317" s="17">
        <v>45.56666666666667</v>
      </c>
      <c r="AA317" s="33"/>
      <c r="AB317" s="14">
        <v>10</v>
      </c>
      <c r="AC317" s="30">
        <f t="shared" si="8"/>
        <v>0.33333333333333331</v>
      </c>
      <c r="AD317" s="33"/>
      <c r="AE317" s="14">
        <v>21</v>
      </c>
      <c r="AF317" s="30">
        <f t="shared" si="9"/>
        <v>0.7</v>
      </c>
      <c r="AG317" s="19">
        <v>53120.285714285717</v>
      </c>
      <c r="AH317" s="19">
        <v>53260.047619047618</v>
      </c>
      <c r="AI317" s="19">
        <v>35476</v>
      </c>
      <c r="AJ317" s="19">
        <v>68481</v>
      </c>
      <c r="AK317" s="17">
        <v>18.095238095238095</v>
      </c>
      <c r="AL317" s="17">
        <v>14.904761904761905</v>
      </c>
      <c r="AM317" s="17">
        <v>44.285714285714285</v>
      </c>
    </row>
    <row r="318" spans="1:39" s="2" customFormat="1" x14ac:dyDescent="0.2">
      <c r="A318" s="14" t="s">
        <v>353</v>
      </c>
      <c r="B318" s="14" t="s">
        <v>23</v>
      </c>
      <c r="C318" s="14" t="s">
        <v>701</v>
      </c>
      <c r="D318" s="15" t="s">
        <v>702</v>
      </c>
      <c r="E318" s="16">
        <v>631.1</v>
      </c>
      <c r="F318" s="33"/>
      <c r="G318" s="18">
        <v>48</v>
      </c>
      <c r="H318" s="14">
        <v>4</v>
      </c>
      <c r="I318" s="14">
        <v>0</v>
      </c>
      <c r="J318" s="14">
        <v>3</v>
      </c>
      <c r="K318" s="14">
        <v>2</v>
      </c>
      <c r="L318" s="33"/>
      <c r="M318" s="19">
        <v>48248.9375</v>
      </c>
      <c r="N318" s="38"/>
      <c r="O318" s="19">
        <v>49255.833333333336</v>
      </c>
      <c r="P318" s="19">
        <v>32100</v>
      </c>
      <c r="Q318" s="19">
        <v>69761</v>
      </c>
      <c r="R318" s="33"/>
      <c r="S318" s="14">
        <v>2</v>
      </c>
      <c r="T318" s="19">
        <v>32100</v>
      </c>
      <c r="U318" s="19">
        <v>32100</v>
      </c>
      <c r="V318" s="33"/>
      <c r="W318" s="17">
        <v>15.020833333333334</v>
      </c>
      <c r="X318" s="17">
        <v>12.979166666666666</v>
      </c>
      <c r="Y318" s="33"/>
      <c r="Z318" s="17">
        <v>44.645833333333336</v>
      </c>
      <c r="AA318" s="33"/>
      <c r="AB318" s="14">
        <v>9</v>
      </c>
      <c r="AC318" s="30">
        <f t="shared" si="8"/>
        <v>0.1875</v>
      </c>
      <c r="AD318" s="33"/>
      <c r="AE318" s="14">
        <v>41</v>
      </c>
      <c r="AF318" s="30">
        <f t="shared" si="9"/>
        <v>0.85416666666666663</v>
      </c>
      <c r="AG318" s="19">
        <v>48530.121951219509</v>
      </c>
      <c r="AH318" s="19">
        <v>48919.92682926829</v>
      </c>
      <c r="AI318" s="19">
        <v>32100</v>
      </c>
      <c r="AJ318" s="19">
        <v>69761</v>
      </c>
      <c r="AK318" s="17">
        <v>15.195121951219512</v>
      </c>
      <c r="AL318" s="17">
        <v>13.219512195121951</v>
      </c>
      <c r="AM318" s="17">
        <v>44.731707317073173</v>
      </c>
    </row>
    <row r="319" spans="1:39" s="2" customFormat="1" x14ac:dyDescent="0.2">
      <c r="A319" s="14" t="s">
        <v>12</v>
      </c>
      <c r="B319" s="14" t="s">
        <v>9</v>
      </c>
      <c r="C319" s="14" t="s">
        <v>703</v>
      </c>
      <c r="D319" s="15" t="s">
        <v>704</v>
      </c>
      <c r="E319" s="16">
        <v>605.9</v>
      </c>
      <c r="F319" s="33"/>
      <c r="G319" s="18">
        <v>51</v>
      </c>
      <c r="H319" s="14">
        <v>5</v>
      </c>
      <c r="I319" s="14">
        <v>0</v>
      </c>
      <c r="J319" s="14">
        <v>1</v>
      </c>
      <c r="K319" s="14">
        <v>1</v>
      </c>
      <c r="L319" s="33"/>
      <c r="M319" s="19">
        <v>48774.568627450979</v>
      </c>
      <c r="N319" s="38"/>
      <c r="O319" s="19">
        <v>50694.98039215686</v>
      </c>
      <c r="P319" s="19">
        <v>36010</v>
      </c>
      <c r="Q319" s="19">
        <v>71809</v>
      </c>
      <c r="R319" s="33"/>
      <c r="S319" s="14">
        <v>2</v>
      </c>
      <c r="T319" s="19">
        <v>36010</v>
      </c>
      <c r="U319" s="19">
        <v>38570</v>
      </c>
      <c r="V319" s="33"/>
      <c r="W319" s="17">
        <v>11.705882352941176</v>
      </c>
      <c r="X319" s="17">
        <v>6.8235294117647056</v>
      </c>
      <c r="Y319" s="33"/>
      <c r="Z319" s="17">
        <v>37.764705882352942</v>
      </c>
      <c r="AA319" s="33"/>
      <c r="AB319" s="14">
        <v>12</v>
      </c>
      <c r="AC319" s="30">
        <f t="shared" si="8"/>
        <v>0.23529411764705882</v>
      </c>
      <c r="AD319" s="33"/>
      <c r="AE319" s="14">
        <v>30</v>
      </c>
      <c r="AF319" s="30">
        <f t="shared" si="9"/>
        <v>0.58823529411764708</v>
      </c>
      <c r="AG319" s="19">
        <v>47668.433333333334</v>
      </c>
      <c r="AH319" s="19">
        <v>48326.1</v>
      </c>
      <c r="AI319" s="19">
        <v>36010</v>
      </c>
      <c r="AJ319" s="19">
        <v>67470</v>
      </c>
      <c r="AK319" s="17">
        <v>11.466666666666667</v>
      </c>
      <c r="AL319" s="17">
        <v>5.5</v>
      </c>
      <c r="AM319" s="17">
        <v>38.633333333333333</v>
      </c>
    </row>
    <row r="320" spans="1:39" s="2" customFormat="1" x14ac:dyDescent="0.2">
      <c r="A320" s="14" t="s">
        <v>589</v>
      </c>
      <c r="B320" s="14" t="s">
        <v>64</v>
      </c>
      <c r="C320" s="14" t="s">
        <v>705</v>
      </c>
      <c r="D320" s="15" t="s">
        <v>706</v>
      </c>
      <c r="E320" s="16">
        <v>303</v>
      </c>
      <c r="F320" s="33"/>
      <c r="G320" s="18">
        <v>21</v>
      </c>
      <c r="H320" s="14">
        <v>1</v>
      </c>
      <c r="I320" s="14">
        <v>0</v>
      </c>
      <c r="J320" s="14">
        <v>2</v>
      </c>
      <c r="K320" s="14">
        <v>0</v>
      </c>
      <c r="L320" s="33"/>
      <c r="M320" s="19">
        <v>47949.571428571428</v>
      </c>
      <c r="N320" s="38"/>
      <c r="O320" s="19">
        <v>49183.952380952382</v>
      </c>
      <c r="P320" s="19">
        <v>36271</v>
      </c>
      <c r="Q320" s="19">
        <v>63466</v>
      </c>
      <c r="R320" s="33"/>
      <c r="S320" s="14">
        <v>2</v>
      </c>
      <c r="T320" s="19">
        <v>36271</v>
      </c>
      <c r="U320" s="19">
        <v>36271</v>
      </c>
      <c r="V320" s="33"/>
      <c r="W320" s="17">
        <v>14.523809523809524</v>
      </c>
      <c r="X320" s="17">
        <v>9.9047619047619051</v>
      </c>
      <c r="Y320" s="33"/>
      <c r="Z320" s="17">
        <v>41.571428571428569</v>
      </c>
      <c r="AA320" s="33"/>
      <c r="AB320" s="14">
        <v>0</v>
      </c>
      <c r="AC320" s="30">
        <f t="shared" si="8"/>
        <v>0</v>
      </c>
      <c r="AD320" s="33"/>
      <c r="AE320" s="14">
        <v>17</v>
      </c>
      <c r="AF320" s="30">
        <f t="shared" si="9"/>
        <v>0.80952380952380953</v>
      </c>
      <c r="AG320" s="19">
        <v>47873.941176470587</v>
      </c>
      <c r="AH320" s="19">
        <v>48145.705882352944</v>
      </c>
      <c r="AI320" s="19">
        <v>36271</v>
      </c>
      <c r="AJ320" s="19">
        <v>61771</v>
      </c>
      <c r="AK320" s="17">
        <v>14.058823529411764</v>
      </c>
      <c r="AL320" s="17">
        <v>9.764705882352942</v>
      </c>
      <c r="AM320" s="17">
        <v>40.352941176470587</v>
      </c>
    </row>
    <row r="321" spans="1:39" s="2" customFormat="1" x14ac:dyDescent="0.2">
      <c r="A321" s="14" t="s">
        <v>89</v>
      </c>
      <c r="B321" s="14" t="s">
        <v>27</v>
      </c>
      <c r="C321" s="14" t="s">
        <v>707</v>
      </c>
      <c r="D321" s="15" t="s">
        <v>708</v>
      </c>
      <c r="E321" s="16">
        <v>1591</v>
      </c>
      <c r="F321" s="33"/>
      <c r="G321" s="18">
        <v>115</v>
      </c>
      <c r="H321" s="14">
        <v>5</v>
      </c>
      <c r="I321" s="14">
        <v>0</v>
      </c>
      <c r="J321" s="14">
        <v>3</v>
      </c>
      <c r="K321" s="14">
        <v>3</v>
      </c>
      <c r="L321" s="33"/>
      <c r="M321" s="19">
        <v>53815.17391304348</v>
      </c>
      <c r="N321" s="38"/>
      <c r="O321" s="19">
        <v>55456.313043478258</v>
      </c>
      <c r="P321" s="19">
        <v>35736</v>
      </c>
      <c r="Q321" s="19">
        <v>77801</v>
      </c>
      <c r="R321" s="33"/>
      <c r="S321" s="14">
        <v>6</v>
      </c>
      <c r="T321" s="19">
        <v>39205</v>
      </c>
      <c r="U321" s="19">
        <v>39205</v>
      </c>
      <c r="V321" s="33"/>
      <c r="W321" s="17">
        <v>14.947826086956521</v>
      </c>
      <c r="X321" s="17">
        <v>12.626086956521739</v>
      </c>
      <c r="Y321" s="33"/>
      <c r="Z321" s="17">
        <v>42.88695652173913</v>
      </c>
      <c r="AA321" s="33"/>
      <c r="AB321" s="14">
        <v>50</v>
      </c>
      <c r="AC321" s="30">
        <f t="shared" si="8"/>
        <v>0.43478260869565216</v>
      </c>
      <c r="AD321" s="33"/>
      <c r="AE321" s="14">
        <v>67</v>
      </c>
      <c r="AF321" s="30">
        <f t="shared" si="9"/>
        <v>0.58260869565217388</v>
      </c>
      <c r="AG321" s="19">
        <v>52983.477611940296</v>
      </c>
      <c r="AH321" s="19">
        <v>53460.462686567167</v>
      </c>
      <c r="AI321" s="19">
        <v>35736</v>
      </c>
      <c r="AJ321" s="19">
        <v>70735</v>
      </c>
      <c r="AK321" s="17">
        <v>14.432835820895523</v>
      </c>
      <c r="AL321" s="17">
        <v>11.82089552238806</v>
      </c>
      <c r="AM321" s="17">
        <v>43.746268656716417</v>
      </c>
    </row>
    <row r="322" spans="1:39" s="2" customFormat="1" x14ac:dyDescent="0.2">
      <c r="A322" s="14" t="s">
        <v>492</v>
      </c>
      <c r="B322" s="14" t="s">
        <v>23</v>
      </c>
      <c r="C322" s="14" t="s">
        <v>709</v>
      </c>
      <c r="D322" s="15" t="s">
        <v>710</v>
      </c>
      <c r="E322" s="16">
        <v>467.8</v>
      </c>
      <c r="F322" s="33"/>
      <c r="G322" s="18">
        <v>40</v>
      </c>
      <c r="H322" s="14">
        <v>4</v>
      </c>
      <c r="I322" s="14">
        <v>0</v>
      </c>
      <c r="J322" s="14">
        <v>0</v>
      </c>
      <c r="K322" s="14">
        <v>0</v>
      </c>
      <c r="L322" s="33"/>
      <c r="M322" s="19">
        <v>46537.55</v>
      </c>
      <c r="N322" s="38"/>
      <c r="O322" s="19">
        <v>47766.15</v>
      </c>
      <c r="P322" s="19">
        <v>28660</v>
      </c>
      <c r="Q322" s="19">
        <v>65387</v>
      </c>
      <c r="R322" s="33"/>
      <c r="S322" s="14">
        <v>1</v>
      </c>
      <c r="T322" s="19">
        <v>32544</v>
      </c>
      <c r="U322" s="19">
        <v>38214</v>
      </c>
      <c r="V322" s="33"/>
      <c r="W322" s="17">
        <v>14.175000000000001</v>
      </c>
      <c r="X322" s="17">
        <v>10.775</v>
      </c>
      <c r="Y322" s="33"/>
      <c r="Z322" s="17">
        <v>43.375</v>
      </c>
      <c r="AA322" s="33"/>
      <c r="AB322" s="14">
        <v>7</v>
      </c>
      <c r="AC322" s="30">
        <f t="shared" si="8"/>
        <v>0.17499999999999999</v>
      </c>
      <c r="AD322" s="33"/>
      <c r="AE322" s="14">
        <v>36</v>
      </c>
      <c r="AF322" s="30">
        <f t="shared" si="9"/>
        <v>0.9</v>
      </c>
      <c r="AG322" s="19">
        <v>45551.916666666664</v>
      </c>
      <c r="AH322" s="19">
        <v>46189.861111111109</v>
      </c>
      <c r="AI322" s="19">
        <v>28660</v>
      </c>
      <c r="AJ322" s="19">
        <v>58881</v>
      </c>
      <c r="AK322" s="17">
        <v>13.111111111111111</v>
      </c>
      <c r="AL322" s="17">
        <v>10.138888888888889</v>
      </c>
      <c r="AM322" s="17">
        <v>42.805555555555557</v>
      </c>
    </row>
    <row r="323" spans="1:39" s="2" customFormat="1" x14ac:dyDescent="0.2">
      <c r="A323" s="14" t="s">
        <v>545</v>
      </c>
      <c r="B323" s="14" t="s">
        <v>19</v>
      </c>
      <c r="C323" s="14" t="s">
        <v>711</v>
      </c>
      <c r="D323" s="15" t="s">
        <v>712</v>
      </c>
      <c r="E323" s="16">
        <v>899.6</v>
      </c>
      <c r="F323" s="33"/>
      <c r="G323" s="18">
        <v>75</v>
      </c>
      <c r="H323" s="14">
        <v>1</v>
      </c>
      <c r="I323" s="14">
        <v>0</v>
      </c>
      <c r="J323" s="14">
        <v>1</v>
      </c>
      <c r="K323" s="14">
        <v>0</v>
      </c>
      <c r="L323" s="33"/>
      <c r="M323" s="19">
        <v>47389.346666666665</v>
      </c>
      <c r="N323" s="38"/>
      <c r="O323" s="19">
        <v>48494.626666666663</v>
      </c>
      <c r="P323" s="19">
        <v>31137</v>
      </c>
      <c r="Q323" s="19">
        <v>64133</v>
      </c>
      <c r="R323" s="33"/>
      <c r="S323" s="14">
        <v>0</v>
      </c>
      <c r="T323" s="19">
        <v>0</v>
      </c>
      <c r="U323" s="19">
        <v>0</v>
      </c>
      <c r="V323" s="33"/>
      <c r="W323" s="17">
        <v>15.92</v>
      </c>
      <c r="X323" s="17">
        <v>11.12</v>
      </c>
      <c r="Y323" s="33"/>
      <c r="Z323" s="17">
        <v>43.573333333333331</v>
      </c>
      <c r="AA323" s="33"/>
      <c r="AB323" s="14">
        <v>20</v>
      </c>
      <c r="AC323" s="30">
        <f t="shared" si="8"/>
        <v>0.26666666666666666</v>
      </c>
      <c r="AD323" s="33"/>
      <c r="AE323" s="14">
        <v>64</v>
      </c>
      <c r="AF323" s="30">
        <f t="shared" si="9"/>
        <v>0.85333333333333339</v>
      </c>
      <c r="AG323" s="19">
        <v>47028.21875</v>
      </c>
      <c r="AH323" s="19">
        <v>47603.703125</v>
      </c>
      <c r="AI323" s="19">
        <v>31137</v>
      </c>
      <c r="AJ323" s="19">
        <v>62540</v>
      </c>
      <c r="AK323" s="17">
        <v>15.3125</v>
      </c>
      <c r="AL323" s="17">
        <v>10.484375</v>
      </c>
      <c r="AM323" s="17">
        <v>43.421875</v>
      </c>
    </row>
    <row r="324" spans="1:39" s="2" customFormat="1" x14ac:dyDescent="0.2">
      <c r="A324" s="14" t="s">
        <v>72</v>
      </c>
      <c r="B324" s="14" t="s">
        <v>64</v>
      </c>
      <c r="C324" s="14" t="s">
        <v>713</v>
      </c>
      <c r="D324" s="15" t="s">
        <v>714</v>
      </c>
      <c r="E324" s="16">
        <v>160</v>
      </c>
      <c r="F324" s="33"/>
      <c r="G324" s="18">
        <v>10</v>
      </c>
      <c r="H324" s="14">
        <v>1</v>
      </c>
      <c r="I324" s="14">
        <v>0</v>
      </c>
      <c r="J324" s="14">
        <v>1</v>
      </c>
      <c r="K324" s="14">
        <v>0</v>
      </c>
      <c r="L324" s="33"/>
      <c r="M324" s="19">
        <v>41980.5</v>
      </c>
      <c r="N324" s="38"/>
      <c r="O324" s="19">
        <v>42637.1</v>
      </c>
      <c r="P324" s="19">
        <v>38238</v>
      </c>
      <c r="Q324" s="19">
        <v>54708</v>
      </c>
      <c r="R324" s="33"/>
      <c r="S324" s="14">
        <v>1</v>
      </c>
      <c r="T324" s="19">
        <v>38238</v>
      </c>
      <c r="U324" s="19">
        <v>38738</v>
      </c>
      <c r="V324" s="33"/>
      <c r="W324" s="17">
        <v>3.8</v>
      </c>
      <c r="X324" s="17">
        <v>1.9</v>
      </c>
      <c r="Y324" s="33"/>
      <c r="Z324" s="17">
        <v>34.9</v>
      </c>
      <c r="AA324" s="33"/>
      <c r="AB324" s="14">
        <v>1</v>
      </c>
      <c r="AC324" s="30">
        <f t="shared" si="8"/>
        <v>0.1</v>
      </c>
      <c r="AD324" s="33"/>
      <c r="AE324" s="14">
        <v>10</v>
      </c>
      <c r="AF324" s="30">
        <f t="shared" si="9"/>
        <v>1</v>
      </c>
      <c r="AG324" s="19">
        <v>41980.5</v>
      </c>
      <c r="AH324" s="19">
        <v>42637.1</v>
      </c>
      <c r="AI324" s="19">
        <v>38238</v>
      </c>
      <c r="AJ324" s="19">
        <v>54708</v>
      </c>
      <c r="AK324" s="17">
        <v>3.8</v>
      </c>
      <c r="AL324" s="17">
        <v>1.9</v>
      </c>
      <c r="AM324" s="17">
        <v>34.9</v>
      </c>
    </row>
    <row r="325" spans="1:39" s="2" customFormat="1" x14ac:dyDescent="0.2">
      <c r="A325" s="14" t="s">
        <v>210</v>
      </c>
      <c r="B325" s="14" t="s">
        <v>23</v>
      </c>
      <c r="C325" s="14" t="s">
        <v>715</v>
      </c>
      <c r="D325" s="15" t="s">
        <v>716</v>
      </c>
      <c r="E325" s="16">
        <v>668.2</v>
      </c>
      <c r="F325" s="33"/>
      <c r="G325" s="18">
        <v>49</v>
      </c>
      <c r="H325" s="14">
        <v>3</v>
      </c>
      <c r="I325" s="14">
        <v>0</v>
      </c>
      <c r="J325" s="14">
        <v>0</v>
      </c>
      <c r="K325" s="14">
        <v>0</v>
      </c>
      <c r="L325" s="33"/>
      <c r="M325" s="19">
        <v>50647.959183673469</v>
      </c>
      <c r="N325" s="38"/>
      <c r="O325" s="19">
        <v>53708.836734693876</v>
      </c>
      <c r="P325" s="19">
        <v>36008</v>
      </c>
      <c r="Q325" s="19">
        <v>68878</v>
      </c>
      <c r="R325" s="33"/>
      <c r="S325" s="14">
        <v>0</v>
      </c>
      <c r="T325" s="19">
        <v>0</v>
      </c>
      <c r="U325" s="19">
        <v>0</v>
      </c>
      <c r="V325" s="33"/>
      <c r="W325" s="17">
        <v>13.755102040816327</v>
      </c>
      <c r="X325" s="17">
        <v>10.897959183673469</v>
      </c>
      <c r="Y325" s="33"/>
      <c r="Z325" s="17">
        <v>41.795918367346935</v>
      </c>
      <c r="AA325" s="33"/>
      <c r="AB325" s="14">
        <v>19</v>
      </c>
      <c r="AC325" s="30">
        <f t="shared" si="8"/>
        <v>0.38775510204081631</v>
      </c>
      <c r="AD325" s="33"/>
      <c r="AE325" s="14">
        <v>34</v>
      </c>
      <c r="AF325" s="30">
        <f t="shared" si="9"/>
        <v>0.69387755102040816</v>
      </c>
      <c r="AG325" s="19">
        <v>49456.647058823532</v>
      </c>
      <c r="AH325" s="19">
        <v>50456.294117647056</v>
      </c>
      <c r="AI325" s="19">
        <v>36008</v>
      </c>
      <c r="AJ325" s="19">
        <v>63105</v>
      </c>
      <c r="AK325" s="17">
        <v>12.852941176470589</v>
      </c>
      <c r="AL325" s="17">
        <v>9.6764705882352935</v>
      </c>
      <c r="AM325" s="17">
        <v>42.352941176470587</v>
      </c>
    </row>
    <row r="326" spans="1:39" s="2" customFormat="1" x14ac:dyDescent="0.2">
      <c r="A326" s="14" t="s">
        <v>50</v>
      </c>
      <c r="B326" s="14" t="s">
        <v>5</v>
      </c>
      <c r="C326" s="14" t="s">
        <v>717</v>
      </c>
      <c r="D326" s="15" t="s">
        <v>718</v>
      </c>
      <c r="E326" s="16">
        <v>689.8</v>
      </c>
      <c r="F326" s="33"/>
      <c r="G326" s="18">
        <v>51</v>
      </c>
      <c r="H326" s="14">
        <v>2</v>
      </c>
      <c r="I326" s="14">
        <v>0</v>
      </c>
      <c r="J326" s="14">
        <v>1</v>
      </c>
      <c r="K326" s="14">
        <v>0</v>
      </c>
      <c r="L326" s="33"/>
      <c r="M326" s="19">
        <v>51183.686274509804</v>
      </c>
      <c r="N326" s="38"/>
      <c r="O326" s="19">
        <v>52557.666666666664</v>
      </c>
      <c r="P326" s="19">
        <v>37424</v>
      </c>
      <c r="Q326" s="19">
        <v>80729</v>
      </c>
      <c r="R326" s="33"/>
      <c r="S326" s="14">
        <v>2</v>
      </c>
      <c r="T326" s="19">
        <v>37425</v>
      </c>
      <c r="U326" s="19">
        <v>37425</v>
      </c>
      <c r="V326" s="33"/>
      <c r="W326" s="17">
        <v>14.862745098039216</v>
      </c>
      <c r="X326" s="17">
        <v>12.294117647058824</v>
      </c>
      <c r="Y326" s="33"/>
      <c r="Z326" s="17">
        <v>39.666666666666664</v>
      </c>
      <c r="AA326" s="33"/>
      <c r="AB326" s="14">
        <v>6</v>
      </c>
      <c r="AC326" s="30">
        <f t="shared" si="8"/>
        <v>0.11764705882352941</v>
      </c>
      <c r="AD326" s="33"/>
      <c r="AE326" s="14">
        <v>41</v>
      </c>
      <c r="AF326" s="30">
        <f t="shared" si="9"/>
        <v>0.80392156862745101</v>
      </c>
      <c r="AG326" s="19">
        <v>51325.317073170729</v>
      </c>
      <c r="AH326" s="19">
        <v>52142.512195121948</v>
      </c>
      <c r="AI326" s="19">
        <v>37424</v>
      </c>
      <c r="AJ326" s="19">
        <v>80729</v>
      </c>
      <c r="AK326" s="17">
        <v>14.780487804878049</v>
      </c>
      <c r="AL326" s="17">
        <v>11.780487804878049</v>
      </c>
      <c r="AM326" s="17">
        <v>39.878048780487802</v>
      </c>
    </row>
    <row r="327" spans="1:39" s="2" customFormat="1" x14ac:dyDescent="0.2">
      <c r="A327" s="14" t="s">
        <v>362</v>
      </c>
      <c r="B327" s="14" t="s">
        <v>27</v>
      </c>
      <c r="C327" s="14" t="s">
        <v>719</v>
      </c>
      <c r="D327" s="15" t="s">
        <v>720</v>
      </c>
      <c r="E327" s="16">
        <v>1705.1</v>
      </c>
      <c r="F327" s="33"/>
      <c r="G327" s="18">
        <v>127</v>
      </c>
      <c r="H327" s="14">
        <v>10</v>
      </c>
      <c r="I327" s="14">
        <v>0</v>
      </c>
      <c r="J327" s="14">
        <v>5</v>
      </c>
      <c r="K327" s="14">
        <v>2</v>
      </c>
      <c r="L327" s="33"/>
      <c r="M327" s="19">
        <v>52854.763779527559</v>
      </c>
      <c r="N327" s="38"/>
      <c r="O327" s="19">
        <v>52998.960629921261</v>
      </c>
      <c r="P327" s="19">
        <v>35000</v>
      </c>
      <c r="Q327" s="19">
        <v>74051</v>
      </c>
      <c r="R327" s="33"/>
      <c r="S327" s="14">
        <v>1</v>
      </c>
      <c r="T327" s="19">
        <v>35000</v>
      </c>
      <c r="U327" s="19">
        <v>35000</v>
      </c>
      <c r="V327" s="33"/>
      <c r="W327" s="17">
        <v>15.307086614173228</v>
      </c>
      <c r="X327" s="17">
        <v>12.141732283464567</v>
      </c>
      <c r="Y327" s="33"/>
      <c r="Z327" s="17">
        <v>42.637795275590548</v>
      </c>
      <c r="AA327" s="33"/>
      <c r="AB327" s="14">
        <v>37</v>
      </c>
      <c r="AC327" s="30">
        <f t="shared" si="8"/>
        <v>0.29133858267716534</v>
      </c>
      <c r="AD327" s="33"/>
      <c r="AE327" s="14">
        <v>114</v>
      </c>
      <c r="AF327" s="30">
        <f t="shared" si="9"/>
        <v>0.89763779527559051</v>
      </c>
      <c r="AG327" s="19">
        <v>52100.42105263158</v>
      </c>
      <c r="AH327" s="19">
        <v>52239.035087719298</v>
      </c>
      <c r="AI327" s="19">
        <v>35000</v>
      </c>
      <c r="AJ327" s="19">
        <v>74051</v>
      </c>
      <c r="AK327" s="17">
        <v>14.728070175438596</v>
      </c>
      <c r="AL327" s="17">
        <v>11.412280701754385</v>
      </c>
      <c r="AM327" s="17">
        <v>42.377192982456137</v>
      </c>
    </row>
    <row r="328" spans="1:39" s="2" customFormat="1" x14ac:dyDescent="0.2">
      <c r="A328" s="14" t="s">
        <v>5</v>
      </c>
      <c r="B328" s="14" t="s">
        <v>5</v>
      </c>
      <c r="C328" s="14" t="s">
        <v>721</v>
      </c>
      <c r="D328" s="15" t="s">
        <v>722</v>
      </c>
      <c r="E328" s="16">
        <v>10935.7</v>
      </c>
      <c r="F328" s="33"/>
      <c r="G328" s="18">
        <v>786</v>
      </c>
      <c r="H328" s="14">
        <v>12</v>
      </c>
      <c r="I328" s="14">
        <v>2</v>
      </c>
      <c r="J328" s="14">
        <v>0</v>
      </c>
      <c r="K328" s="14">
        <v>0</v>
      </c>
      <c r="L328" s="33"/>
      <c r="M328" s="19">
        <v>51870.783715012723</v>
      </c>
      <c r="N328" s="38"/>
      <c r="O328" s="19">
        <v>52447.14885496183</v>
      </c>
      <c r="P328" s="19">
        <v>35456</v>
      </c>
      <c r="Q328" s="19">
        <v>85155</v>
      </c>
      <c r="R328" s="33"/>
      <c r="S328" s="14">
        <v>31</v>
      </c>
      <c r="T328" s="19">
        <v>42554.032258064515</v>
      </c>
      <c r="U328" s="19">
        <v>42970.580645161288</v>
      </c>
      <c r="V328" s="33"/>
      <c r="W328" s="17">
        <v>10.44147582697201</v>
      </c>
      <c r="X328" s="17">
        <v>8.8638676844783717</v>
      </c>
      <c r="Y328" s="33"/>
      <c r="Z328" s="17">
        <v>39.515267175572518</v>
      </c>
      <c r="AA328" s="33"/>
      <c r="AB328" s="14">
        <v>273</v>
      </c>
      <c r="AC328" s="30">
        <f t="shared" si="8"/>
        <v>0.34732824427480918</v>
      </c>
      <c r="AD328" s="33"/>
      <c r="AE328" s="14">
        <v>603</v>
      </c>
      <c r="AF328" s="30">
        <f t="shared" si="9"/>
        <v>0.76717557251908397</v>
      </c>
      <c r="AG328" s="19">
        <v>51233.852404643447</v>
      </c>
      <c r="AH328" s="19">
        <v>51786.912106135984</v>
      </c>
      <c r="AI328" s="19">
        <v>35456</v>
      </c>
      <c r="AJ328" s="19">
        <v>85155</v>
      </c>
      <c r="AK328" s="17">
        <v>10.051409618573798</v>
      </c>
      <c r="AL328" s="17">
        <v>8.3001658374792697</v>
      </c>
      <c r="AM328" s="17">
        <v>39.721393034825873</v>
      </c>
    </row>
    <row r="329" spans="1:39" s="2" customFormat="1" x14ac:dyDescent="0.2">
      <c r="A329" s="14" t="s">
        <v>12</v>
      </c>
      <c r="B329" s="14" t="s">
        <v>9</v>
      </c>
      <c r="C329" s="14" t="s">
        <v>723</v>
      </c>
      <c r="D329" s="15" t="s">
        <v>724</v>
      </c>
      <c r="E329" s="16">
        <v>9448.4</v>
      </c>
      <c r="F329" s="33"/>
      <c r="G329" s="18">
        <v>585</v>
      </c>
      <c r="H329" s="14">
        <v>17</v>
      </c>
      <c r="I329" s="14">
        <v>6</v>
      </c>
      <c r="J329" s="14">
        <v>0</v>
      </c>
      <c r="K329" s="14">
        <v>0</v>
      </c>
      <c r="L329" s="33"/>
      <c r="M329" s="19">
        <v>58996.656410256408</v>
      </c>
      <c r="N329" s="38"/>
      <c r="O329" s="19">
        <v>60697.45811965812</v>
      </c>
      <c r="P329" s="19">
        <v>45844</v>
      </c>
      <c r="Q329" s="19">
        <v>87723</v>
      </c>
      <c r="R329" s="33"/>
      <c r="S329" s="14">
        <v>27</v>
      </c>
      <c r="T329" s="19">
        <v>47238.555555555555</v>
      </c>
      <c r="U329" s="19">
        <v>47744.888888888891</v>
      </c>
      <c r="V329" s="33"/>
      <c r="W329" s="17">
        <v>10.311111111111112</v>
      </c>
      <c r="X329" s="17">
        <v>6.447863247863248</v>
      </c>
      <c r="Y329" s="33"/>
      <c r="Z329" s="17">
        <v>36.155555555555559</v>
      </c>
      <c r="AA329" s="33"/>
      <c r="AB329" s="14">
        <v>264</v>
      </c>
      <c r="AC329" s="30">
        <f t="shared" si="8"/>
        <v>0.45128205128205129</v>
      </c>
      <c r="AD329" s="33"/>
      <c r="AE329" s="14">
        <v>377</v>
      </c>
      <c r="AF329" s="30">
        <f t="shared" si="9"/>
        <v>0.64444444444444449</v>
      </c>
      <c r="AG329" s="19">
        <v>58382.668435013264</v>
      </c>
      <c r="AH329" s="19">
        <v>58731.761273209551</v>
      </c>
      <c r="AI329" s="19">
        <v>45844</v>
      </c>
      <c r="AJ329" s="19">
        <v>83427</v>
      </c>
      <c r="AK329" s="17">
        <v>9.9363395225464188</v>
      </c>
      <c r="AL329" s="17">
        <v>5.8647214854111409</v>
      </c>
      <c r="AM329" s="17">
        <v>36.03448275862069</v>
      </c>
    </row>
    <row r="330" spans="1:39" s="2" customFormat="1" x14ac:dyDescent="0.2">
      <c r="A330" s="14" t="s">
        <v>50</v>
      </c>
      <c r="B330" s="14" t="s">
        <v>5</v>
      </c>
      <c r="C330" s="14" t="s">
        <v>725</v>
      </c>
      <c r="D330" s="15" t="s">
        <v>726</v>
      </c>
      <c r="E330" s="16">
        <v>1995.9</v>
      </c>
      <c r="F330" s="33"/>
      <c r="G330" s="18">
        <v>143</v>
      </c>
      <c r="H330" s="14">
        <v>10</v>
      </c>
      <c r="I330" s="14">
        <v>1</v>
      </c>
      <c r="J330" s="14">
        <v>2</v>
      </c>
      <c r="K330" s="14">
        <v>0</v>
      </c>
      <c r="L330" s="33"/>
      <c r="M330" s="19">
        <v>56702.230769230766</v>
      </c>
      <c r="N330" s="38"/>
      <c r="O330" s="19">
        <v>58035.825174825171</v>
      </c>
      <c r="P330" s="19">
        <v>38376</v>
      </c>
      <c r="Q330" s="19">
        <v>78636</v>
      </c>
      <c r="R330" s="33"/>
      <c r="S330" s="14">
        <v>3</v>
      </c>
      <c r="T330" s="19">
        <v>38376</v>
      </c>
      <c r="U330" s="19">
        <v>38376</v>
      </c>
      <c r="V330" s="33"/>
      <c r="W330" s="17">
        <v>14.503496503496503</v>
      </c>
      <c r="X330" s="17">
        <v>8.4615384615384617</v>
      </c>
      <c r="Y330" s="33"/>
      <c r="Z330" s="17">
        <v>40.125874125874127</v>
      </c>
      <c r="AA330" s="33"/>
      <c r="AB330" s="14">
        <v>78</v>
      </c>
      <c r="AC330" s="30">
        <f t="shared" si="8"/>
        <v>0.54545454545454541</v>
      </c>
      <c r="AD330" s="33"/>
      <c r="AE330" s="14">
        <v>88</v>
      </c>
      <c r="AF330" s="30">
        <f t="shared" si="9"/>
        <v>0.61538461538461542</v>
      </c>
      <c r="AG330" s="19">
        <v>55514.784090909088</v>
      </c>
      <c r="AH330" s="19">
        <v>56088.795454545456</v>
      </c>
      <c r="AI330" s="19">
        <v>38376</v>
      </c>
      <c r="AJ330" s="19">
        <v>74022</v>
      </c>
      <c r="AK330" s="17">
        <v>13.477272727272727</v>
      </c>
      <c r="AL330" s="17">
        <v>7.2386363636363633</v>
      </c>
      <c r="AM330" s="17">
        <v>39.829545454545453</v>
      </c>
    </row>
    <row r="331" spans="1:39" s="2" customFormat="1" x14ac:dyDescent="0.2">
      <c r="A331" s="14" t="s">
        <v>483</v>
      </c>
      <c r="B331" s="14" t="s">
        <v>23</v>
      </c>
      <c r="C331" s="14" t="s">
        <v>727</v>
      </c>
      <c r="D331" s="15" t="s">
        <v>728</v>
      </c>
      <c r="E331" s="16">
        <v>548.79999999999995</v>
      </c>
      <c r="F331" s="33"/>
      <c r="G331" s="18">
        <v>48</v>
      </c>
      <c r="H331" s="14">
        <v>1</v>
      </c>
      <c r="I331" s="14">
        <v>0</v>
      </c>
      <c r="J331" s="14">
        <v>1</v>
      </c>
      <c r="K331" s="14">
        <v>1</v>
      </c>
      <c r="L331" s="33"/>
      <c r="M331" s="19">
        <v>49246.854166666664</v>
      </c>
      <c r="N331" s="38"/>
      <c r="O331" s="19">
        <v>50399.520833333336</v>
      </c>
      <c r="P331" s="19">
        <v>36005</v>
      </c>
      <c r="Q331" s="19">
        <v>67067</v>
      </c>
      <c r="R331" s="33"/>
      <c r="S331" s="14">
        <v>0</v>
      </c>
      <c r="T331" s="19">
        <v>0</v>
      </c>
      <c r="U331" s="19">
        <v>0</v>
      </c>
      <c r="V331" s="33"/>
      <c r="W331" s="17">
        <v>20.083333333333332</v>
      </c>
      <c r="X331" s="17">
        <v>16.8125</v>
      </c>
      <c r="Y331" s="33"/>
      <c r="Z331" s="17">
        <v>48</v>
      </c>
      <c r="AA331" s="33"/>
      <c r="AB331" s="14">
        <v>5</v>
      </c>
      <c r="AC331" s="30">
        <f t="shared" si="8"/>
        <v>0.10416666666666667</v>
      </c>
      <c r="AD331" s="33"/>
      <c r="AE331" s="14">
        <v>27</v>
      </c>
      <c r="AF331" s="30">
        <f t="shared" si="9"/>
        <v>0.5625</v>
      </c>
      <c r="AG331" s="19">
        <v>49111.518518518518</v>
      </c>
      <c r="AH331" s="19">
        <v>49111.518518518518</v>
      </c>
      <c r="AI331" s="19">
        <v>36005</v>
      </c>
      <c r="AJ331" s="19">
        <v>61493</v>
      </c>
      <c r="AK331" s="17">
        <v>19.888888888888889</v>
      </c>
      <c r="AL331" s="17">
        <v>15.62962962962963</v>
      </c>
      <c r="AM331" s="17">
        <v>48.185185185185183</v>
      </c>
    </row>
    <row r="332" spans="1:39" s="2" customFormat="1" x14ac:dyDescent="0.2">
      <c r="A332" s="14" t="s">
        <v>523</v>
      </c>
      <c r="B332" s="14" t="s">
        <v>19</v>
      </c>
      <c r="C332" s="14" t="s">
        <v>729</v>
      </c>
      <c r="D332" s="15" t="s">
        <v>730</v>
      </c>
      <c r="E332" s="16">
        <v>1529.2</v>
      </c>
      <c r="F332" s="33"/>
      <c r="G332" s="18">
        <v>115</v>
      </c>
      <c r="H332" s="14">
        <v>2</v>
      </c>
      <c r="I332" s="14">
        <v>0</v>
      </c>
      <c r="J332" s="14">
        <v>4</v>
      </c>
      <c r="K332" s="14">
        <v>3</v>
      </c>
      <c r="L332" s="33"/>
      <c r="M332" s="19">
        <v>52626.930434782611</v>
      </c>
      <c r="N332" s="38"/>
      <c r="O332" s="19">
        <v>54116.252173913046</v>
      </c>
      <c r="P332" s="19">
        <v>35375</v>
      </c>
      <c r="Q332" s="19">
        <v>72181</v>
      </c>
      <c r="R332" s="33"/>
      <c r="S332" s="14">
        <v>4</v>
      </c>
      <c r="T332" s="19">
        <v>36082.5</v>
      </c>
      <c r="U332" s="19">
        <v>36082.5</v>
      </c>
      <c r="V332" s="33"/>
      <c r="W332" s="17">
        <v>12.591304347826087</v>
      </c>
      <c r="X332" s="17">
        <v>9.5043478260869563</v>
      </c>
      <c r="Y332" s="33"/>
      <c r="Z332" s="17">
        <v>40.713043478260872</v>
      </c>
      <c r="AA332" s="33"/>
      <c r="AB332" s="14">
        <v>1</v>
      </c>
      <c r="AC332" s="30">
        <f t="shared" si="8"/>
        <v>8.6956521739130436E-3</v>
      </c>
      <c r="AD332" s="33"/>
      <c r="AE332" s="14">
        <v>93</v>
      </c>
      <c r="AF332" s="30">
        <f t="shared" si="9"/>
        <v>0.80869565217391304</v>
      </c>
      <c r="AG332" s="19">
        <v>52530.118279569891</v>
      </c>
      <c r="AH332" s="19">
        <v>52892.849462365593</v>
      </c>
      <c r="AI332" s="19">
        <v>35375</v>
      </c>
      <c r="AJ332" s="19">
        <v>69520</v>
      </c>
      <c r="AK332" s="17">
        <v>12.268817204301076</v>
      </c>
      <c r="AL332" s="17">
        <v>9.4193548387096779</v>
      </c>
      <c r="AM332" s="17">
        <v>41.1505376344086</v>
      </c>
    </row>
    <row r="333" spans="1:39" s="2" customFormat="1" x14ac:dyDescent="0.2">
      <c r="A333" s="14" t="s">
        <v>282</v>
      </c>
      <c r="B333" s="14" t="s">
        <v>19</v>
      </c>
      <c r="C333" s="14" t="s">
        <v>731</v>
      </c>
      <c r="D333" s="15" t="s">
        <v>732</v>
      </c>
      <c r="E333" s="16">
        <v>321.10000000000002</v>
      </c>
      <c r="F333" s="33"/>
      <c r="G333" s="18">
        <v>25</v>
      </c>
      <c r="H333" s="14">
        <v>5</v>
      </c>
      <c r="I333" s="14">
        <v>0</v>
      </c>
      <c r="J333" s="14">
        <v>0</v>
      </c>
      <c r="K333" s="14">
        <v>0</v>
      </c>
      <c r="L333" s="33"/>
      <c r="M333" s="19">
        <v>42128.480000000003</v>
      </c>
      <c r="N333" s="38"/>
      <c r="O333" s="19">
        <v>43467.76</v>
      </c>
      <c r="P333" s="19">
        <v>33657</v>
      </c>
      <c r="Q333" s="19">
        <v>60234</v>
      </c>
      <c r="R333" s="33"/>
      <c r="S333" s="14">
        <v>2</v>
      </c>
      <c r="T333" s="19">
        <v>31009</v>
      </c>
      <c r="U333" s="19">
        <v>33909.5</v>
      </c>
      <c r="V333" s="33"/>
      <c r="W333" s="17">
        <v>16.079999999999998</v>
      </c>
      <c r="X333" s="17">
        <v>13.04</v>
      </c>
      <c r="Y333" s="33"/>
      <c r="Z333" s="17">
        <v>44.92</v>
      </c>
      <c r="AA333" s="33"/>
      <c r="AB333" s="14">
        <v>0</v>
      </c>
      <c r="AC333" s="30">
        <f t="shared" si="8"/>
        <v>0</v>
      </c>
      <c r="AD333" s="33"/>
      <c r="AE333" s="14">
        <v>19</v>
      </c>
      <c r="AF333" s="30">
        <f t="shared" si="9"/>
        <v>0.76</v>
      </c>
      <c r="AG333" s="19">
        <v>41512.789473684214</v>
      </c>
      <c r="AH333" s="19">
        <v>42219.684210526313</v>
      </c>
      <c r="AI333" s="19">
        <v>33657</v>
      </c>
      <c r="AJ333" s="19">
        <v>53144</v>
      </c>
      <c r="AK333" s="17">
        <v>14.684210526315789</v>
      </c>
      <c r="AL333" s="17">
        <v>11.315789473684211</v>
      </c>
      <c r="AM333" s="17">
        <v>43.578947368421055</v>
      </c>
    </row>
    <row r="334" spans="1:39" s="2" customFormat="1" x14ac:dyDescent="0.2">
      <c r="A334" s="14" t="s">
        <v>97</v>
      </c>
      <c r="B334" s="14" t="s">
        <v>27</v>
      </c>
      <c r="C334" s="14" t="s">
        <v>733</v>
      </c>
      <c r="D334" s="15" t="s">
        <v>734</v>
      </c>
      <c r="E334" s="16">
        <v>769.1</v>
      </c>
      <c r="F334" s="33"/>
      <c r="G334" s="18">
        <v>59</v>
      </c>
      <c r="H334" s="14">
        <v>4</v>
      </c>
      <c r="I334" s="14">
        <v>0</v>
      </c>
      <c r="J334" s="14">
        <v>0</v>
      </c>
      <c r="K334" s="14">
        <v>0</v>
      </c>
      <c r="L334" s="33"/>
      <c r="M334" s="19">
        <v>46780.949152542373</v>
      </c>
      <c r="N334" s="38"/>
      <c r="O334" s="19">
        <v>48527.135593220337</v>
      </c>
      <c r="P334" s="19">
        <v>34127</v>
      </c>
      <c r="Q334" s="19">
        <v>66577</v>
      </c>
      <c r="R334" s="33"/>
      <c r="S334" s="14">
        <v>2</v>
      </c>
      <c r="T334" s="19">
        <v>34127</v>
      </c>
      <c r="U334" s="19">
        <v>35919.5</v>
      </c>
      <c r="V334" s="33"/>
      <c r="W334" s="17">
        <v>11.525423728813559</v>
      </c>
      <c r="X334" s="17">
        <v>9.0169491525423737</v>
      </c>
      <c r="Y334" s="33"/>
      <c r="Z334" s="17">
        <v>39.203389830508478</v>
      </c>
      <c r="AA334" s="33"/>
      <c r="AB334" s="14">
        <v>14</v>
      </c>
      <c r="AC334" s="30">
        <f t="shared" si="8"/>
        <v>0.23728813559322035</v>
      </c>
      <c r="AD334" s="33"/>
      <c r="AE334" s="14">
        <v>35</v>
      </c>
      <c r="AF334" s="30">
        <f t="shared" si="9"/>
        <v>0.59322033898305082</v>
      </c>
      <c r="AG334" s="19">
        <v>45937</v>
      </c>
      <c r="AH334" s="19">
        <v>46790.542857142857</v>
      </c>
      <c r="AI334" s="19">
        <v>34127</v>
      </c>
      <c r="AJ334" s="19">
        <v>61558</v>
      </c>
      <c r="AK334" s="17">
        <v>9.9714285714285715</v>
      </c>
      <c r="AL334" s="17">
        <v>7.2285714285714286</v>
      </c>
      <c r="AM334" s="17">
        <v>38.942857142857143</v>
      </c>
    </row>
    <row r="335" spans="1:39" s="2" customFormat="1" x14ac:dyDescent="0.2">
      <c r="A335" s="14" t="s">
        <v>125</v>
      </c>
      <c r="B335" s="14" t="s">
        <v>23</v>
      </c>
      <c r="C335" s="14" t="s">
        <v>735</v>
      </c>
      <c r="D335" s="15" t="s">
        <v>736</v>
      </c>
      <c r="E335" s="16">
        <v>472.3</v>
      </c>
      <c r="F335" s="33"/>
      <c r="G335" s="18">
        <v>61</v>
      </c>
      <c r="H335" s="14">
        <v>3</v>
      </c>
      <c r="I335" s="14">
        <v>0</v>
      </c>
      <c r="J335" s="14">
        <v>0</v>
      </c>
      <c r="K335" s="14">
        <v>0</v>
      </c>
      <c r="L335" s="33"/>
      <c r="M335" s="19">
        <v>50340.836065573771</v>
      </c>
      <c r="N335" s="38"/>
      <c r="O335" s="19">
        <v>51358.885245901642</v>
      </c>
      <c r="P335" s="19">
        <v>36729</v>
      </c>
      <c r="Q335" s="19">
        <v>69601</v>
      </c>
      <c r="R335" s="33"/>
      <c r="S335" s="14">
        <v>1</v>
      </c>
      <c r="T335" s="19">
        <v>41668</v>
      </c>
      <c r="U335" s="19">
        <v>46298</v>
      </c>
      <c r="V335" s="33"/>
      <c r="W335" s="17">
        <v>12.344262295081966</v>
      </c>
      <c r="X335" s="17">
        <v>9.4098360655737707</v>
      </c>
      <c r="Y335" s="33"/>
      <c r="Z335" s="17">
        <v>40.770491803278688</v>
      </c>
      <c r="AA335" s="33"/>
      <c r="AB335" s="14">
        <v>17</v>
      </c>
      <c r="AC335" s="30">
        <f t="shared" si="8"/>
        <v>0.27868852459016391</v>
      </c>
      <c r="AD335" s="33"/>
      <c r="AE335" s="14">
        <v>54</v>
      </c>
      <c r="AF335" s="30">
        <f t="shared" si="9"/>
        <v>0.88524590163934425</v>
      </c>
      <c r="AG335" s="19">
        <v>50207.648148148146</v>
      </c>
      <c r="AH335" s="19">
        <v>50812.074074074073</v>
      </c>
      <c r="AI335" s="19">
        <v>36729</v>
      </c>
      <c r="AJ335" s="19">
        <v>68675</v>
      </c>
      <c r="AK335" s="17">
        <v>12.462962962962964</v>
      </c>
      <c r="AL335" s="17">
        <v>9.4629629629629637</v>
      </c>
      <c r="AM335" s="17">
        <v>41.314814814814817</v>
      </c>
    </row>
    <row r="336" spans="1:39" s="2" customFormat="1" x14ac:dyDescent="0.2">
      <c r="A336" s="14" t="s">
        <v>520</v>
      </c>
      <c r="B336" s="14" t="s">
        <v>36</v>
      </c>
      <c r="C336" s="14" t="s">
        <v>737</v>
      </c>
      <c r="D336" s="15" t="s">
        <v>738</v>
      </c>
      <c r="E336" s="16">
        <v>277.2</v>
      </c>
      <c r="F336" s="33"/>
      <c r="G336" s="18">
        <v>24</v>
      </c>
      <c r="H336" s="14">
        <v>3</v>
      </c>
      <c r="I336" s="14">
        <v>0</v>
      </c>
      <c r="J336" s="14">
        <v>1</v>
      </c>
      <c r="K336" s="14">
        <v>1</v>
      </c>
      <c r="L336" s="33"/>
      <c r="M336" s="19">
        <v>46210.916666666664</v>
      </c>
      <c r="N336" s="38"/>
      <c r="O336" s="19">
        <v>46975.041666666664</v>
      </c>
      <c r="P336" s="19">
        <v>34168</v>
      </c>
      <c r="Q336" s="19">
        <v>59664</v>
      </c>
      <c r="R336" s="33"/>
      <c r="S336" s="14">
        <v>1</v>
      </c>
      <c r="T336" s="19">
        <v>34021</v>
      </c>
      <c r="U336" s="19">
        <v>34168</v>
      </c>
      <c r="V336" s="33"/>
      <c r="W336" s="17">
        <v>11.125</v>
      </c>
      <c r="X336" s="17">
        <v>9.0833333333333339</v>
      </c>
      <c r="Y336" s="33"/>
      <c r="Z336" s="17">
        <v>39.625</v>
      </c>
      <c r="AA336" s="33"/>
      <c r="AB336" s="14">
        <v>1</v>
      </c>
      <c r="AC336" s="30">
        <f t="shared" si="8"/>
        <v>4.1666666666666664E-2</v>
      </c>
      <c r="AD336" s="33"/>
      <c r="AE336" s="14">
        <v>22</v>
      </c>
      <c r="AF336" s="30">
        <f t="shared" si="9"/>
        <v>0.91666666666666663</v>
      </c>
      <c r="AG336" s="19">
        <v>45774.36363636364</v>
      </c>
      <c r="AH336" s="19">
        <v>46396.727272727272</v>
      </c>
      <c r="AI336" s="19">
        <v>34168</v>
      </c>
      <c r="AJ336" s="19">
        <v>57322</v>
      </c>
      <c r="AK336" s="17">
        <v>10.590909090909092</v>
      </c>
      <c r="AL336" s="17">
        <v>8.7727272727272734</v>
      </c>
      <c r="AM336" s="17">
        <v>39.045454545454547</v>
      </c>
    </row>
    <row r="337" spans="1:39" s="2" customFormat="1" x14ac:dyDescent="0.2">
      <c r="A337" s="14" t="s">
        <v>277</v>
      </c>
      <c r="B337" s="14" t="s">
        <v>36</v>
      </c>
      <c r="C337" s="14" t="s">
        <v>739</v>
      </c>
      <c r="D337" s="15" t="s">
        <v>740</v>
      </c>
      <c r="E337" s="16">
        <v>1505.1</v>
      </c>
      <c r="F337" s="33"/>
      <c r="G337" s="18">
        <v>105</v>
      </c>
      <c r="H337" s="14">
        <v>1</v>
      </c>
      <c r="I337" s="14">
        <v>3</v>
      </c>
      <c r="J337" s="14">
        <v>0</v>
      </c>
      <c r="K337" s="14">
        <v>0</v>
      </c>
      <c r="L337" s="33"/>
      <c r="M337" s="19">
        <v>55786.095238095237</v>
      </c>
      <c r="N337" s="38"/>
      <c r="O337" s="19">
        <v>57586.609523809522</v>
      </c>
      <c r="P337" s="19">
        <v>34635</v>
      </c>
      <c r="Q337" s="19">
        <v>79595</v>
      </c>
      <c r="R337" s="33"/>
      <c r="S337" s="14">
        <v>4</v>
      </c>
      <c r="T337" s="19">
        <v>34635</v>
      </c>
      <c r="U337" s="19">
        <v>34856.5</v>
      </c>
      <c r="V337" s="33"/>
      <c r="W337" s="17">
        <v>16.590476190476192</v>
      </c>
      <c r="X337" s="17">
        <v>12.323809523809524</v>
      </c>
      <c r="Y337" s="33"/>
      <c r="Z337" s="17">
        <v>42.838095238095235</v>
      </c>
      <c r="AA337" s="33"/>
      <c r="AB337" s="14">
        <v>17</v>
      </c>
      <c r="AC337" s="30">
        <f t="shared" si="8"/>
        <v>0.16190476190476191</v>
      </c>
      <c r="AD337" s="33"/>
      <c r="AE337" s="14">
        <v>67</v>
      </c>
      <c r="AF337" s="30">
        <f t="shared" si="9"/>
        <v>0.63809523809523805</v>
      </c>
      <c r="AG337" s="19">
        <v>54286.537313432833</v>
      </c>
      <c r="AH337" s="19">
        <v>55022.895522388062</v>
      </c>
      <c r="AI337" s="19">
        <v>34635</v>
      </c>
      <c r="AJ337" s="19">
        <v>78410</v>
      </c>
      <c r="AK337" s="17">
        <v>15.611940298507463</v>
      </c>
      <c r="AL337" s="17">
        <v>11.104477611940299</v>
      </c>
      <c r="AM337" s="17">
        <v>42.089552238805972</v>
      </c>
    </row>
    <row r="338" spans="1:39" s="2" customFormat="1" x14ac:dyDescent="0.2">
      <c r="A338" s="14" t="s">
        <v>53</v>
      </c>
      <c r="B338" s="14" t="s">
        <v>9</v>
      </c>
      <c r="C338" s="14" t="s">
        <v>741</v>
      </c>
      <c r="D338" s="15" t="s">
        <v>742</v>
      </c>
      <c r="E338" s="16">
        <v>9012.5</v>
      </c>
      <c r="F338" s="33"/>
      <c r="G338" s="18">
        <v>562</v>
      </c>
      <c r="H338" s="14">
        <v>53</v>
      </c>
      <c r="I338" s="14">
        <v>6</v>
      </c>
      <c r="J338" s="14">
        <v>0</v>
      </c>
      <c r="K338" s="14">
        <v>0</v>
      </c>
      <c r="L338" s="33"/>
      <c r="M338" s="19">
        <v>61665.323843416372</v>
      </c>
      <c r="N338" s="38"/>
      <c r="O338" s="19">
        <v>63169.882562277577</v>
      </c>
      <c r="P338" s="19">
        <v>36288</v>
      </c>
      <c r="Q338" s="19">
        <v>93653</v>
      </c>
      <c r="R338" s="33"/>
      <c r="S338" s="14">
        <v>15</v>
      </c>
      <c r="T338" s="19">
        <v>44127.4</v>
      </c>
      <c r="U338" s="19">
        <v>44292.533333333333</v>
      </c>
      <c r="V338" s="33"/>
      <c r="W338" s="17">
        <v>14.386120996441282</v>
      </c>
      <c r="X338" s="17">
        <v>10.98932384341637</v>
      </c>
      <c r="Y338" s="33"/>
      <c r="Z338" s="17">
        <v>41.451957295373667</v>
      </c>
      <c r="AA338" s="33"/>
      <c r="AB338" s="14">
        <v>226</v>
      </c>
      <c r="AC338" s="30">
        <f t="shared" si="8"/>
        <v>0.40213523131672596</v>
      </c>
      <c r="AD338" s="33"/>
      <c r="AE338" s="14">
        <v>431</v>
      </c>
      <c r="AF338" s="30">
        <f t="shared" si="9"/>
        <v>0.76690391459074736</v>
      </c>
      <c r="AG338" s="19">
        <v>61216.018561484918</v>
      </c>
      <c r="AH338" s="19">
        <v>61827.406032482599</v>
      </c>
      <c r="AI338" s="19">
        <v>36288</v>
      </c>
      <c r="AJ338" s="19">
        <v>88281</v>
      </c>
      <c r="AK338" s="17">
        <v>14.183294663573086</v>
      </c>
      <c r="AL338" s="17">
        <v>10.649651972157773</v>
      </c>
      <c r="AM338" s="17">
        <v>41.600928074245942</v>
      </c>
    </row>
    <row r="339" spans="1:39" s="2" customFormat="1" x14ac:dyDescent="0.2">
      <c r="A339" s="14" t="s">
        <v>248</v>
      </c>
      <c r="B339" s="14" t="s">
        <v>36</v>
      </c>
      <c r="C339" s="14" t="s">
        <v>743</v>
      </c>
      <c r="D339" s="15" t="s">
        <v>744</v>
      </c>
      <c r="E339" s="16">
        <v>3050.7</v>
      </c>
      <c r="F339" s="33"/>
      <c r="G339" s="18">
        <v>217</v>
      </c>
      <c r="H339" s="14">
        <v>6</v>
      </c>
      <c r="I339" s="14">
        <v>10</v>
      </c>
      <c r="J339" s="14">
        <v>9</v>
      </c>
      <c r="K339" s="14">
        <v>1</v>
      </c>
      <c r="L339" s="33"/>
      <c r="M339" s="19">
        <v>51359.953917050691</v>
      </c>
      <c r="N339" s="38"/>
      <c r="O339" s="19">
        <v>53412.682027649767</v>
      </c>
      <c r="P339" s="19">
        <v>33987</v>
      </c>
      <c r="Q339" s="19">
        <v>85213</v>
      </c>
      <c r="R339" s="33"/>
      <c r="S339" s="14">
        <v>12</v>
      </c>
      <c r="T339" s="19">
        <v>35855.083333333336</v>
      </c>
      <c r="U339" s="19">
        <v>37804.5</v>
      </c>
      <c r="V339" s="33"/>
      <c r="W339" s="17">
        <v>12.11520737327189</v>
      </c>
      <c r="X339" s="17">
        <v>10.064516129032258</v>
      </c>
      <c r="Y339" s="33"/>
      <c r="Z339" s="17">
        <v>38.373271889400918</v>
      </c>
      <c r="AA339" s="33"/>
      <c r="AB339" s="14">
        <v>107</v>
      </c>
      <c r="AC339" s="30">
        <f t="shared" ref="AC339:AC369" si="10">(AB339/G339)</f>
        <v>0.49308755760368661</v>
      </c>
      <c r="AD339" s="33"/>
      <c r="AE339" s="14">
        <v>129</v>
      </c>
      <c r="AF339" s="30">
        <f t="shared" ref="AF339:AF369" si="11">AE339/G339</f>
        <v>0.59447004608294929</v>
      </c>
      <c r="AG339" s="19">
        <v>50887.35658914729</v>
      </c>
      <c r="AH339" s="19">
        <v>51614.860465116282</v>
      </c>
      <c r="AI339" s="19">
        <v>33987</v>
      </c>
      <c r="AJ339" s="19">
        <v>81396</v>
      </c>
      <c r="AK339" s="17">
        <v>12.069767441860465</v>
      </c>
      <c r="AL339" s="17">
        <v>10.170542635658915</v>
      </c>
      <c r="AM339" s="17">
        <v>39.232558139534881</v>
      </c>
    </row>
    <row r="340" spans="1:39" s="2" customFormat="1" x14ac:dyDescent="0.2">
      <c r="A340" s="14" t="s">
        <v>253</v>
      </c>
      <c r="B340" s="14" t="s">
        <v>64</v>
      </c>
      <c r="C340" s="14" t="s">
        <v>745</v>
      </c>
      <c r="D340" s="15" t="s">
        <v>746</v>
      </c>
      <c r="E340" s="16">
        <v>341.6</v>
      </c>
      <c r="F340" s="33"/>
      <c r="G340" s="18">
        <v>22</v>
      </c>
      <c r="H340" s="14">
        <v>3</v>
      </c>
      <c r="I340" s="14">
        <v>0</v>
      </c>
      <c r="J340" s="14">
        <v>2</v>
      </c>
      <c r="K340" s="14">
        <v>1</v>
      </c>
      <c r="L340" s="33"/>
      <c r="M340" s="19">
        <v>50008.454545454544</v>
      </c>
      <c r="N340" s="38"/>
      <c r="O340" s="19">
        <v>51913.090909090912</v>
      </c>
      <c r="P340" s="19">
        <v>31378</v>
      </c>
      <c r="Q340" s="19">
        <v>66820</v>
      </c>
      <c r="R340" s="33"/>
      <c r="S340" s="14">
        <v>0</v>
      </c>
      <c r="T340" s="19">
        <v>0</v>
      </c>
      <c r="U340" s="19">
        <v>0</v>
      </c>
      <c r="V340" s="33"/>
      <c r="W340" s="17">
        <v>14.181818181818182</v>
      </c>
      <c r="X340" s="17">
        <v>10.090909090909092</v>
      </c>
      <c r="Y340" s="33"/>
      <c r="Z340" s="17">
        <v>40.81818181818182</v>
      </c>
      <c r="AA340" s="33"/>
      <c r="AB340" s="14">
        <v>2</v>
      </c>
      <c r="AC340" s="30">
        <f t="shared" si="10"/>
        <v>9.0909090909090912E-2</v>
      </c>
      <c r="AD340" s="33"/>
      <c r="AE340" s="14">
        <v>20</v>
      </c>
      <c r="AF340" s="30">
        <f t="shared" si="11"/>
        <v>0.90909090909090906</v>
      </c>
      <c r="AG340" s="19">
        <v>49047.05</v>
      </c>
      <c r="AH340" s="19">
        <v>50843.8</v>
      </c>
      <c r="AI340" s="19">
        <v>31378</v>
      </c>
      <c r="AJ340" s="19">
        <v>66820</v>
      </c>
      <c r="AK340" s="17">
        <v>13.5</v>
      </c>
      <c r="AL340" s="17">
        <v>9.6</v>
      </c>
      <c r="AM340" s="17">
        <v>40.6</v>
      </c>
    </row>
    <row r="341" spans="1:39" s="2" customFormat="1" x14ac:dyDescent="0.2">
      <c r="A341" s="14" t="s">
        <v>499</v>
      </c>
      <c r="B341" s="14" t="s">
        <v>50</v>
      </c>
      <c r="C341" s="14" t="s">
        <v>747</v>
      </c>
      <c r="D341" s="15" t="s">
        <v>748</v>
      </c>
      <c r="E341" s="16">
        <v>1260.5999999999999</v>
      </c>
      <c r="F341" s="33"/>
      <c r="G341" s="18">
        <v>106</v>
      </c>
      <c r="H341" s="14">
        <v>3</v>
      </c>
      <c r="I341" s="14">
        <v>0</v>
      </c>
      <c r="J341" s="14">
        <v>0</v>
      </c>
      <c r="K341" s="14">
        <v>0</v>
      </c>
      <c r="L341" s="33"/>
      <c r="M341" s="19">
        <v>46996.037735849059</v>
      </c>
      <c r="N341" s="38"/>
      <c r="O341" s="19">
        <v>48217.783018867922</v>
      </c>
      <c r="P341" s="19">
        <v>35237</v>
      </c>
      <c r="Q341" s="19">
        <v>69597</v>
      </c>
      <c r="R341" s="33"/>
      <c r="S341" s="14">
        <v>12</v>
      </c>
      <c r="T341" s="19">
        <v>36522.333333333336</v>
      </c>
      <c r="U341" s="19">
        <v>36651.583333333336</v>
      </c>
      <c r="V341" s="33"/>
      <c r="W341" s="17">
        <v>11.113207547169811</v>
      </c>
      <c r="X341" s="17">
        <v>9.1981132075471699</v>
      </c>
      <c r="Y341" s="33"/>
      <c r="Z341" s="17">
        <v>39.377358490566039</v>
      </c>
      <c r="AA341" s="33"/>
      <c r="AB341" s="14">
        <v>27</v>
      </c>
      <c r="AC341" s="30">
        <f t="shared" si="10"/>
        <v>0.25471698113207547</v>
      </c>
      <c r="AD341" s="33"/>
      <c r="AE341" s="14">
        <v>93</v>
      </c>
      <c r="AF341" s="30">
        <f t="shared" si="11"/>
        <v>0.87735849056603776</v>
      </c>
      <c r="AG341" s="19">
        <v>46490.032258064515</v>
      </c>
      <c r="AH341" s="19">
        <v>47128.892473118278</v>
      </c>
      <c r="AI341" s="19">
        <v>35237</v>
      </c>
      <c r="AJ341" s="19">
        <v>69597</v>
      </c>
      <c r="AK341" s="17">
        <v>10.494623655913978</v>
      </c>
      <c r="AL341" s="17">
        <v>8.5268817204301079</v>
      </c>
      <c r="AM341" s="17">
        <v>39.12903225806452</v>
      </c>
    </row>
    <row r="342" spans="1:39" s="2" customFormat="1" x14ac:dyDescent="0.2">
      <c r="A342" s="14" t="s">
        <v>168</v>
      </c>
      <c r="B342" s="14" t="s">
        <v>16</v>
      </c>
      <c r="C342" s="14" t="s">
        <v>749</v>
      </c>
      <c r="D342" s="15" t="s">
        <v>750</v>
      </c>
      <c r="E342" s="16">
        <v>908</v>
      </c>
      <c r="F342" s="33"/>
      <c r="G342" s="18">
        <v>62</v>
      </c>
      <c r="H342" s="14">
        <v>5</v>
      </c>
      <c r="I342" s="14">
        <v>0</v>
      </c>
      <c r="J342" s="14">
        <v>0</v>
      </c>
      <c r="K342" s="14">
        <v>0</v>
      </c>
      <c r="L342" s="33"/>
      <c r="M342" s="19">
        <v>50749.43548387097</v>
      </c>
      <c r="N342" s="38"/>
      <c r="O342" s="19">
        <v>53645.5</v>
      </c>
      <c r="P342" s="19">
        <v>37030</v>
      </c>
      <c r="Q342" s="19">
        <v>68428</v>
      </c>
      <c r="R342" s="33"/>
      <c r="S342" s="14">
        <v>0</v>
      </c>
      <c r="T342" s="19">
        <v>0</v>
      </c>
      <c r="U342" s="19">
        <v>0</v>
      </c>
      <c r="V342" s="33"/>
      <c r="W342" s="17">
        <v>13.983870967741936</v>
      </c>
      <c r="X342" s="17">
        <v>11.790322580645162</v>
      </c>
      <c r="Y342" s="33"/>
      <c r="Z342" s="17">
        <v>38.451612903225808</v>
      </c>
      <c r="AA342" s="33"/>
      <c r="AB342" s="14">
        <v>7</v>
      </c>
      <c r="AC342" s="30">
        <f t="shared" si="10"/>
        <v>0.11290322580645161</v>
      </c>
      <c r="AD342" s="33"/>
      <c r="AE342" s="14">
        <v>46</v>
      </c>
      <c r="AF342" s="30">
        <f t="shared" si="11"/>
        <v>0.74193548387096775</v>
      </c>
      <c r="AG342" s="19">
        <v>50513.956521739128</v>
      </c>
      <c r="AH342" s="19">
        <v>52730.15217391304</v>
      </c>
      <c r="AI342" s="19">
        <v>37030</v>
      </c>
      <c r="AJ342" s="19">
        <v>66798</v>
      </c>
      <c r="AK342" s="17">
        <v>13.391304347826088</v>
      </c>
      <c r="AL342" s="17">
        <v>10.760869565217391</v>
      </c>
      <c r="AM342" s="17">
        <v>37.869565217391305</v>
      </c>
    </row>
    <row r="343" spans="1:39" s="2" customFormat="1" x14ac:dyDescent="0.2">
      <c r="A343" s="14" t="s">
        <v>267</v>
      </c>
      <c r="B343" s="14" t="s">
        <v>5</v>
      </c>
      <c r="C343" s="14" t="s">
        <v>751</v>
      </c>
      <c r="D343" s="15" t="s">
        <v>752</v>
      </c>
      <c r="E343" s="16">
        <v>869.4</v>
      </c>
      <c r="F343" s="33"/>
      <c r="G343" s="18">
        <v>62</v>
      </c>
      <c r="H343" s="14">
        <v>3</v>
      </c>
      <c r="I343" s="14">
        <v>0</v>
      </c>
      <c r="J343" s="14">
        <v>0</v>
      </c>
      <c r="K343" s="14">
        <v>0</v>
      </c>
      <c r="L343" s="33"/>
      <c r="M343" s="19">
        <v>46559.532258064515</v>
      </c>
      <c r="N343" s="38"/>
      <c r="O343" s="19">
        <v>48341.403225806454</v>
      </c>
      <c r="P343" s="19">
        <v>30963</v>
      </c>
      <c r="Q343" s="19">
        <v>69163</v>
      </c>
      <c r="R343" s="33"/>
      <c r="S343" s="14">
        <v>3</v>
      </c>
      <c r="T343" s="19">
        <v>30857</v>
      </c>
      <c r="U343" s="19">
        <v>32464.333333333332</v>
      </c>
      <c r="V343" s="33"/>
      <c r="W343" s="17">
        <v>13.725806451612904</v>
      </c>
      <c r="X343" s="17">
        <v>10.241935483870968</v>
      </c>
      <c r="Y343" s="33"/>
      <c r="Z343" s="17">
        <v>39.451612903225808</v>
      </c>
      <c r="AA343" s="33"/>
      <c r="AB343" s="14">
        <v>5</v>
      </c>
      <c r="AC343" s="30">
        <f t="shared" si="10"/>
        <v>8.0645161290322578E-2</v>
      </c>
      <c r="AD343" s="33"/>
      <c r="AE343" s="14">
        <v>44</v>
      </c>
      <c r="AF343" s="30">
        <f t="shared" si="11"/>
        <v>0.70967741935483875</v>
      </c>
      <c r="AG343" s="19">
        <v>46199.659090909088</v>
      </c>
      <c r="AH343" s="19">
        <v>46684.409090909088</v>
      </c>
      <c r="AI343" s="19">
        <v>30963</v>
      </c>
      <c r="AJ343" s="19">
        <v>69163</v>
      </c>
      <c r="AK343" s="17">
        <v>13.386363636363637</v>
      </c>
      <c r="AL343" s="17">
        <v>10</v>
      </c>
      <c r="AM343" s="17">
        <v>39.659090909090907</v>
      </c>
    </row>
    <row r="344" spans="1:39" s="2" customFormat="1" x14ac:dyDescent="0.2">
      <c r="A344" s="14" t="s">
        <v>446</v>
      </c>
      <c r="B344" s="14" t="s">
        <v>16</v>
      </c>
      <c r="C344" s="14" t="s">
        <v>753</v>
      </c>
      <c r="D344" s="15" t="s">
        <v>754</v>
      </c>
      <c r="E344" s="16">
        <v>691.9</v>
      </c>
      <c r="F344" s="33"/>
      <c r="G344" s="18">
        <v>49</v>
      </c>
      <c r="H344" s="14">
        <v>5</v>
      </c>
      <c r="I344" s="14">
        <v>1</v>
      </c>
      <c r="J344" s="14">
        <v>1</v>
      </c>
      <c r="K344" s="14">
        <v>1</v>
      </c>
      <c r="L344" s="33"/>
      <c r="M344" s="19">
        <v>43763.040816326531</v>
      </c>
      <c r="N344" s="38"/>
      <c r="O344" s="19">
        <v>46610.897959183676</v>
      </c>
      <c r="P344" s="19">
        <v>36711</v>
      </c>
      <c r="Q344" s="19">
        <v>62610</v>
      </c>
      <c r="R344" s="33"/>
      <c r="S344" s="14">
        <v>4</v>
      </c>
      <c r="T344" s="19">
        <v>37266</v>
      </c>
      <c r="U344" s="19">
        <v>38287</v>
      </c>
      <c r="V344" s="33"/>
      <c r="W344" s="17">
        <v>10.040816326530612</v>
      </c>
      <c r="X344" s="17">
        <v>7.408163265306122</v>
      </c>
      <c r="Y344" s="33"/>
      <c r="Z344" s="17">
        <v>39.469387755102041</v>
      </c>
      <c r="AA344" s="33"/>
      <c r="AB344" s="14">
        <v>11</v>
      </c>
      <c r="AC344" s="30">
        <f t="shared" si="10"/>
        <v>0.22448979591836735</v>
      </c>
      <c r="AD344" s="33"/>
      <c r="AE344" s="14">
        <v>31</v>
      </c>
      <c r="AF344" s="30">
        <f t="shared" si="11"/>
        <v>0.63265306122448983</v>
      </c>
      <c r="AG344" s="19">
        <v>42414.903225806454</v>
      </c>
      <c r="AH344" s="19">
        <v>43842.709677419356</v>
      </c>
      <c r="AI344" s="19">
        <v>36711</v>
      </c>
      <c r="AJ344" s="19">
        <v>57483</v>
      </c>
      <c r="AK344" s="17">
        <v>7.935483870967742</v>
      </c>
      <c r="AL344" s="17">
        <v>5.806451612903226</v>
      </c>
      <c r="AM344" s="17">
        <v>37.612903225806448</v>
      </c>
    </row>
    <row r="345" spans="1:39" s="2" customFormat="1" x14ac:dyDescent="0.2">
      <c r="A345" s="14" t="s">
        <v>113</v>
      </c>
      <c r="B345" s="14" t="s">
        <v>16</v>
      </c>
      <c r="C345" s="14" t="s">
        <v>755</v>
      </c>
      <c r="D345" s="15" t="s">
        <v>756</v>
      </c>
      <c r="E345" s="16">
        <v>819.1</v>
      </c>
      <c r="F345" s="33"/>
      <c r="G345" s="18">
        <v>60</v>
      </c>
      <c r="H345" s="14">
        <v>4</v>
      </c>
      <c r="I345" s="14">
        <v>0</v>
      </c>
      <c r="J345" s="14">
        <v>0</v>
      </c>
      <c r="K345" s="14">
        <v>0</v>
      </c>
      <c r="L345" s="33"/>
      <c r="M345" s="19">
        <v>51487.4</v>
      </c>
      <c r="N345" s="38"/>
      <c r="O345" s="19">
        <v>53296.333333333336</v>
      </c>
      <c r="P345" s="19">
        <v>37625</v>
      </c>
      <c r="Q345" s="19">
        <v>75343</v>
      </c>
      <c r="R345" s="33"/>
      <c r="S345" s="14">
        <v>4</v>
      </c>
      <c r="T345" s="19">
        <v>38941.75</v>
      </c>
      <c r="U345" s="19">
        <v>38941.75</v>
      </c>
      <c r="V345" s="33"/>
      <c r="W345" s="17">
        <v>14.4</v>
      </c>
      <c r="X345" s="17">
        <v>11.683333333333334</v>
      </c>
      <c r="Y345" s="33"/>
      <c r="Z345" s="17">
        <v>41.733333333333334</v>
      </c>
      <c r="AA345" s="33"/>
      <c r="AB345" s="14">
        <v>19</v>
      </c>
      <c r="AC345" s="30">
        <f t="shared" si="10"/>
        <v>0.31666666666666665</v>
      </c>
      <c r="AD345" s="33"/>
      <c r="AE345" s="14">
        <v>47</v>
      </c>
      <c r="AF345" s="30">
        <f t="shared" si="11"/>
        <v>0.78333333333333333</v>
      </c>
      <c r="AG345" s="19">
        <v>51736.191489361699</v>
      </c>
      <c r="AH345" s="19">
        <v>52804.297872340423</v>
      </c>
      <c r="AI345" s="19">
        <v>37625</v>
      </c>
      <c r="AJ345" s="19">
        <v>75343</v>
      </c>
      <c r="AK345" s="17">
        <v>14.638297872340425</v>
      </c>
      <c r="AL345" s="17">
        <v>11.76595744680851</v>
      </c>
      <c r="AM345" s="17">
        <v>42.978723404255319</v>
      </c>
    </row>
    <row r="346" spans="1:39" s="2" customFormat="1" x14ac:dyDescent="0.2">
      <c r="A346" s="14" t="s">
        <v>274</v>
      </c>
      <c r="B346" s="14" t="s">
        <v>16</v>
      </c>
      <c r="C346" s="14" t="s">
        <v>757</v>
      </c>
      <c r="D346" s="15" t="s">
        <v>758</v>
      </c>
      <c r="E346" s="16">
        <v>526</v>
      </c>
      <c r="F346" s="33"/>
      <c r="G346" s="18">
        <v>44</v>
      </c>
      <c r="H346" s="14">
        <v>4</v>
      </c>
      <c r="I346" s="14">
        <v>0</v>
      </c>
      <c r="J346" s="14">
        <v>0</v>
      </c>
      <c r="K346" s="14">
        <v>0</v>
      </c>
      <c r="L346" s="33"/>
      <c r="M346" s="19">
        <v>50444.681818181816</v>
      </c>
      <c r="N346" s="38"/>
      <c r="O346" s="19">
        <v>56777.840909090912</v>
      </c>
      <c r="P346" s="19">
        <v>39662</v>
      </c>
      <c r="Q346" s="19">
        <v>69255</v>
      </c>
      <c r="R346" s="33"/>
      <c r="S346" s="14">
        <v>2</v>
      </c>
      <c r="T346" s="19">
        <v>36026.5</v>
      </c>
      <c r="U346" s="19">
        <v>41824</v>
      </c>
      <c r="V346" s="33"/>
      <c r="W346" s="17">
        <v>17.227272727272727</v>
      </c>
      <c r="X346" s="17">
        <v>14</v>
      </c>
      <c r="Y346" s="33"/>
      <c r="Z346" s="17">
        <v>44.75</v>
      </c>
      <c r="AA346" s="33"/>
      <c r="AB346" s="14">
        <v>14</v>
      </c>
      <c r="AC346" s="30">
        <f t="shared" si="10"/>
        <v>0.31818181818181818</v>
      </c>
      <c r="AD346" s="33"/>
      <c r="AE346" s="14">
        <v>32</v>
      </c>
      <c r="AF346" s="30">
        <f t="shared" si="11"/>
        <v>0.72727272727272729</v>
      </c>
      <c r="AG346" s="19">
        <v>50183.21875</v>
      </c>
      <c r="AH346" s="19">
        <v>55038.21875</v>
      </c>
      <c r="AI346" s="19">
        <v>39662</v>
      </c>
      <c r="AJ346" s="19">
        <v>68074</v>
      </c>
      <c r="AK346" s="17">
        <v>17.03125</v>
      </c>
      <c r="AL346" s="17">
        <v>13.40625</v>
      </c>
      <c r="AM346" s="17">
        <v>45.5625</v>
      </c>
    </row>
    <row r="347" spans="1:39" s="2" customFormat="1" x14ac:dyDescent="0.2">
      <c r="A347" s="14" t="s">
        <v>446</v>
      </c>
      <c r="B347" s="14" t="s">
        <v>16</v>
      </c>
      <c r="C347" s="14" t="s">
        <v>759</v>
      </c>
      <c r="D347" s="15" t="s">
        <v>760</v>
      </c>
      <c r="E347" s="16">
        <v>185.6</v>
      </c>
      <c r="F347" s="33"/>
      <c r="G347" s="18">
        <v>23</v>
      </c>
      <c r="H347" s="14">
        <v>3</v>
      </c>
      <c r="I347" s="14">
        <v>0</v>
      </c>
      <c r="J347" s="14">
        <v>1</v>
      </c>
      <c r="K347" s="14">
        <v>0</v>
      </c>
      <c r="L347" s="33"/>
      <c r="M347" s="19">
        <v>39210.739130434784</v>
      </c>
      <c r="N347" s="38"/>
      <c r="O347" s="19">
        <v>40295.739130434784</v>
      </c>
      <c r="P347" s="19">
        <v>33331</v>
      </c>
      <c r="Q347" s="19">
        <v>54456</v>
      </c>
      <c r="R347" s="33"/>
      <c r="S347" s="14">
        <v>1</v>
      </c>
      <c r="T347" s="19">
        <v>33331</v>
      </c>
      <c r="U347" s="19">
        <v>33331</v>
      </c>
      <c r="V347" s="33"/>
      <c r="W347" s="17">
        <v>11.739130434782609</v>
      </c>
      <c r="X347" s="17">
        <v>6.8695652173913047</v>
      </c>
      <c r="Y347" s="33"/>
      <c r="Z347" s="17">
        <v>40</v>
      </c>
      <c r="AA347" s="33"/>
      <c r="AB347" s="14">
        <v>3</v>
      </c>
      <c r="AC347" s="30">
        <f t="shared" si="10"/>
        <v>0.13043478260869565</v>
      </c>
      <c r="AD347" s="33"/>
      <c r="AE347" s="14">
        <v>17</v>
      </c>
      <c r="AF347" s="30">
        <f t="shared" si="11"/>
        <v>0.73913043478260865</v>
      </c>
      <c r="AG347" s="19">
        <v>38347</v>
      </c>
      <c r="AH347" s="19">
        <v>39083.117647058825</v>
      </c>
      <c r="AI347" s="19">
        <v>33331</v>
      </c>
      <c r="AJ347" s="19">
        <v>50353</v>
      </c>
      <c r="AK347" s="17">
        <v>11.294117647058824</v>
      </c>
      <c r="AL347" s="17">
        <v>6.117647058823529</v>
      </c>
      <c r="AM347" s="17">
        <v>38.941176470588232</v>
      </c>
    </row>
    <row r="348" spans="1:39" s="2" customFormat="1" x14ac:dyDescent="0.2">
      <c r="A348" s="14" t="s">
        <v>285</v>
      </c>
      <c r="B348" s="14" t="s">
        <v>27</v>
      </c>
      <c r="C348" s="14" t="s">
        <v>761</v>
      </c>
      <c r="D348" s="15" t="s">
        <v>762</v>
      </c>
      <c r="E348" s="16">
        <v>1146.0999999999999</v>
      </c>
      <c r="F348" s="33"/>
      <c r="G348" s="18">
        <v>88</v>
      </c>
      <c r="H348" s="14">
        <v>2</v>
      </c>
      <c r="I348" s="14">
        <v>0</v>
      </c>
      <c r="J348" s="14">
        <v>3</v>
      </c>
      <c r="K348" s="14">
        <v>2</v>
      </c>
      <c r="L348" s="33"/>
      <c r="M348" s="19">
        <v>49155.034090909088</v>
      </c>
      <c r="N348" s="38"/>
      <c r="O348" s="19">
        <v>51972.284090909088</v>
      </c>
      <c r="P348" s="19">
        <v>34898</v>
      </c>
      <c r="Q348" s="19">
        <v>82098</v>
      </c>
      <c r="R348" s="33"/>
      <c r="S348" s="14">
        <v>4</v>
      </c>
      <c r="T348" s="19">
        <v>41088.5</v>
      </c>
      <c r="U348" s="19">
        <v>41650.5</v>
      </c>
      <c r="V348" s="33"/>
      <c r="W348" s="17">
        <v>12.477272727272727</v>
      </c>
      <c r="X348" s="17">
        <v>9.125</v>
      </c>
      <c r="Y348" s="33"/>
      <c r="Z348" s="17">
        <v>38.602272727272727</v>
      </c>
      <c r="AA348" s="33"/>
      <c r="AB348" s="14">
        <v>15</v>
      </c>
      <c r="AC348" s="30">
        <f t="shared" si="10"/>
        <v>0.17045454545454544</v>
      </c>
      <c r="AD348" s="33"/>
      <c r="AE348" s="14">
        <v>54</v>
      </c>
      <c r="AF348" s="30">
        <f t="shared" si="11"/>
        <v>0.61363636363636365</v>
      </c>
      <c r="AG348" s="19">
        <v>48908.111111111109</v>
      </c>
      <c r="AH348" s="19">
        <v>49730.777777777781</v>
      </c>
      <c r="AI348" s="19">
        <v>34898</v>
      </c>
      <c r="AJ348" s="19">
        <v>76106</v>
      </c>
      <c r="AK348" s="17">
        <v>12.75925925925926</v>
      </c>
      <c r="AL348" s="17">
        <v>9.1851851851851851</v>
      </c>
      <c r="AM348" s="17">
        <v>39.592592592592595</v>
      </c>
    </row>
    <row r="349" spans="1:39" s="2" customFormat="1" x14ac:dyDescent="0.2">
      <c r="A349" s="14" t="s">
        <v>499</v>
      </c>
      <c r="B349" s="14" t="s">
        <v>50</v>
      </c>
      <c r="C349" s="14" t="s">
        <v>763</v>
      </c>
      <c r="D349" s="15" t="s">
        <v>764</v>
      </c>
      <c r="E349" s="16">
        <v>799.1</v>
      </c>
      <c r="F349" s="33"/>
      <c r="G349" s="18">
        <v>55</v>
      </c>
      <c r="H349" s="14">
        <v>1</v>
      </c>
      <c r="I349" s="14">
        <v>0</v>
      </c>
      <c r="J349" s="14">
        <v>0</v>
      </c>
      <c r="K349" s="14">
        <v>0</v>
      </c>
      <c r="L349" s="33"/>
      <c r="M349" s="19">
        <v>53121.8</v>
      </c>
      <c r="N349" s="38"/>
      <c r="O349" s="19">
        <v>55351.436363636363</v>
      </c>
      <c r="P349" s="19">
        <v>35541</v>
      </c>
      <c r="Q349" s="19">
        <v>77867</v>
      </c>
      <c r="R349" s="33"/>
      <c r="S349" s="14">
        <v>3</v>
      </c>
      <c r="T349" s="19">
        <v>37074.333333333336</v>
      </c>
      <c r="U349" s="19">
        <v>37741</v>
      </c>
      <c r="V349" s="33"/>
      <c r="W349" s="17">
        <v>14.163636363636364</v>
      </c>
      <c r="X349" s="17">
        <v>11.672727272727272</v>
      </c>
      <c r="Y349" s="33"/>
      <c r="Z349" s="17">
        <v>40.563636363636363</v>
      </c>
      <c r="AA349" s="33"/>
      <c r="AB349" s="14">
        <v>10</v>
      </c>
      <c r="AC349" s="30">
        <f t="shared" si="10"/>
        <v>0.18181818181818182</v>
      </c>
      <c r="AD349" s="33"/>
      <c r="AE349" s="14">
        <v>36</v>
      </c>
      <c r="AF349" s="30">
        <f t="shared" si="11"/>
        <v>0.65454545454545454</v>
      </c>
      <c r="AG349" s="19">
        <v>52354.25</v>
      </c>
      <c r="AH349" s="19">
        <v>53137</v>
      </c>
      <c r="AI349" s="19">
        <v>35541</v>
      </c>
      <c r="AJ349" s="19">
        <v>66569</v>
      </c>
      <c r="AK349" s="17">
        <v>14.277777777777779</v>
      </c>
      <c r="AL349" s="17">
        <v>12.138888888888889</v>
      </c>
      <c r="AM349" s="17">
        <v>41.611111111111114</v>
      </c>
    </row>
    <row r="350" spans="1:39" s="2" customFormat="1" x14ac:dyDescent="0.2">
      <c r="A350" s="14" t="s">
        <v>492</v>
      </c>
      <c r="B350" s="14" t="s">
        <v>23</v>
      </c>
      <c r="C350" s="14" t="s">
        <v>765</v>
      </c>
      <c r="D350" s="15" t="s">
        <v>766</v>
      </c>
      <c r="E350" s="16">
        <v>358.1</v>
      </c>
      <c r="F350" s="33"/>
      <c r="G350" s="18">
        <v>39</v>
      </c>
      <c r="H350" s="14">
        <v>2</v>
      </c>
      <c r="I350" s="14">
        <v>0</v>
      </c>
      <c r="J350" s="14">
        <v>0</v>
      </c>
      <c r="K350" s="14">
        <v>0</v>
      </c>
      <c r="L350" s="33"/>
      <c r="M350" s="19">
        <v>45000.435897435898</v>
      </c>
      <c r="N350" s="38"/>
      <c r="O350" s="19">
        <v>47857.589743589742</v>
      </c>
      <c r="P350" s="19">
        <v>33925</v>
      </c>
      <c r="Q350" s="19">
        <v>67416</v>
      </c>
      <c r="R350" s="33"/>
      <c r="S350" s="14">
        <v>2</v>
      </c>
      <c r="T350" s="19">
        <v>33925</v>
      </c>
      <c r="U350" s="19">
        <v>33925</v>
      </c>
      <c r="V350" s="33"/>
      <c r="W350" s="17">
        <v>12.948717948717949</v>
      </c>
      <c r="X350" s="17">
        <v>9.8205128205128212</v>
      </c>
      <c r="Y350" s="33"/>
      <c r="Z350" s="17">
        <v>39.897435897435898</v>
      </c>
      <c r="AA350" s="33"/>
      <c r="AB350" s="14">
        <v>9</v>
      </c>
      <c r="AC350" s="30">
        <f t="shared" si="10"/>
        <v>0.23076923076923078</v>
      </c>
      <c r="AD350" s="33"/>
      <c r="AE350" s="14">
        <v>24</v>
      </c>
      <c r="AF350" s="30">
        <f t="shared" si="11"/>
        <v>0.61538461538461542</v>
      </c>
      <c r="AG350" s="19">
        <v>42105.083333333336</v>
      </c>
      <c r="AH350" s="19">
        <v>42940.875</v>
      </c>
      <c r="AI350" s="19">
        <v>33925</v>
      </c>
      <c r="AJ350" s="19">
        <v>59264</v>
      </c>
      <c r="AK350" s="17">
        <v>9.5416666666666661</v>
      </c>
      <c r="AL350" s="17">
        <v>6.208333333333333</v>
      </c>
      <c r="AM350" s="17">
        <v>36.708333333333336</v>
      </c>
    </row>
    <row r="351" spans="1:39" s="2" customFormat="1" x14ac:dyDescent="0.2">
      <c r="A351" s="14" t="s">
        <v>260</v>
      </c>
      <c r="B351" s="14" t="s">
        <v>9</v>
      </c>
      <c r="C351" s="14" t="s">
        <v>767</v>
      </c>
      <c r="D351" s="15" t="s">
        <v>768</v>
      </c>
      <c r="E351" s="16">
        <v>1722.6</v>
      </c>
      <c r="F351" s="33"/>
      <c r="G351" s="18">
        <v>115</v>
      </c>
      <c r="H351" s="14">
        <v>3</v>
      </c>
      <c r="I351" s="14">
        <v>3</v>
      </c>
      <c r="J351" s="14">
        <v>0</v>
      </c>
      <c r="K351" s="14">
        <v>0</v>
      </c>
      <c r="L351" s="33"/>
      <c r="M351" s="19">
        <v>53094.895652173916</v>
      </c>
      <c r="N351" s="38"/>
      <c r="O351" s="19">
        <v>54810.17391304348</v>
      </c>
      <c r="P351" s="19">
        <v>38416</v>
      </c>
      <c r="Q351" s="19">
        <v>72024</v>
      </c>
      <c r="R351" s="33"/>
      <c r="S351" s="14">
        <v>1</v>
      </c>
      <c r="T351" s="19">
        <v>38631</v>
      </c>
      <c r="U351" s="19">
        <v>38631</v>
      </c>
      <c r="V351" s="33"/>
      <c r="W351" s="17">
        <v>14.391304347826088</v>
      </c>
      <c r="X351" s="17">
        <v>10.11304347826087</v>
      </c>
      <c r="Y351" s="33"/>
      <c r="Z351" s="17">
        <v>41.104347826086958</v>
      </c>
      <c r="AA351" s="33"/>
      <c r="AB351" s="14">
        <v>32</v>
      </c>
      <c r="AC351" s="30">
        <f t="shared" si="10"/>
        <v>0.27826086956521739</v>
      </c>
      <c r="AD351" s="33"/>
      <c r="AE351" s="14">
        <v>69</v>
      </c>
      <c r="AF351" s="30">
        <f t="shared" si="11"/>
        <v>0.6</v>
      </c>
      <c r="AG351" s="19">
        <v>52666.942028985504</v>
      </c>
      <c r="AH351" s="19">
        <v>53342.478260869568</v>
      </c>
      <c r="AI351" s="19">
        <v>38416</v>
      </c>
      <c r="AJ351" s="19">
        <v>72024</v>
      </c>
      <c r="AK351" s="17">
        <v>14.927536231884059</v>
      </c>
      <c r="AL351" s="17">
        <v>10.44927536231884</v>
      </c>
      <c r="AM351" s="17">
        <v>41.826086956521742</v>
      </c>
    </row>
    <row r="352" spans="1:39" s="2" customFormat="1" x14ac:dyDescent="0.2">
      <c r="A352" s="14" t="s">
        <v>253</v>
      </c>
      <c r="B352" s="14" t="s">
        <v>64</v>
      </c>
      <c r="C352" s="14" t="s">
        <v>769</v>
      </c>
      <c r="D352" s="15" t="s">
        <v>770</v>
      </c>
      <c r="E352" s="16">
        <v>476.1</v>
      </c>
      <c r="F352" s="33"/>
      <c r="G352" s="18">
        <v>36</v>
      </c>
      <c r="H352" s="14">
        <v>2</v>
      </c>
      <c r="I352" s="14">
        <v>0</v>
      </c>
      <c r="J352" s="14">
        <v>1</v>
      </c>
      <c r="K352" s="14">
        <v>0</v>
      </c>
      <c r="L352" s="33"/>
      <c r="M352" s="19">
        <v>48142.972222222219</v>
      </c>
      <c r="N352" s="38"/>
      <c r="O352" s="19">
        <v>50239.305555555555</v>
      </c>
      <c r="P352" s="19">
        <v>34844</v>
      </c>
      <c r="Q352" s="19">
        <v>65553</v>
      </c>
      <c r="R352" s="33"/>
      <c r="S352" s="14">
        <v>0</v>
      </c>
      <c r="T352" s="19">
        <v>0</v>
      </c>
      <c r="U352" s="19">
        <v>0</v>
      </c>
      <c r="V352" s="33"/>
      <c r="W352" s="17">
        <v>13.75</v>
      </c>
      <c r="X352" s="17">
        <v>11.055555555555555</v>
      </c>
      <c r="Y352" s="33"/>
      <c r="Z352" s="17">
        <v>42.194444444444443</v>
      </c>
      <c r="AA352" s="33"/>
      <c r="AB352" s="14">
        <v>6</v>
      </c>
      <c r="AC352" s="30">
        <f t="shared" si="10"/>
        <v>0.16666666666666666</v>
      </c>
      <c r="AD352" s="33"/>
      <c r="AE352" s="14">
        <v>23</v>
      </c>
      <c r="AF352" s="30">
        <f t="shared" si="11"/>
        <v>0.63888888888888884</v>
      </c>
      <c r="AG352" s="19">
        <v>48481.65217391304</v>
      </c>
      <c r="AH352" s="19">
        <v>49013.869565217392</v>
      </c>
      <c r="AI352" s="19">
        <v>34844</v>
      </c>
      <c r="AJ352" s="19">
        <v>63052</v>
      </c>
      <c r="AK352" s="17">
        <v>14.478260869565217</v>
      </c>
      <c r="AL352" s="17">
        <v>11.217391304347826</v>
      </c>
      <c r="AM352" s="17">
        <v>43.652173913043477</v>
      </c>
    </row>
    <row r="353" spans="1:39" s="2" customFormat="1" x14ac:dyDescent="0.2">
      <c r="A353" s="14" t="s">
        <v>274</v>
      </c>
      <c r="B353" s="14" t="s">
        <v>16</v>
      </c>
      <c r="C353" s="14" t="s">
        <v>771</v>
      </c>
      <c r="D353" s="15" t="s">
        <v>772</v>
      </c>
      <c r="E353" s="16">
        <v>551.4</v>
      </c>
      <c r="F353" s="33"/>
      <c r="G353" s="18">
        <v>43</v>
      </c>
      <c r="H353" s="14">
        <v>4</v>
      </c>
      <c r="I353" s="14">
        <v>0</v>
      </c>
      <c r="J353" s="14">
        <v>1</v>
      </c>
      <c r="K353" s="14">
        <v>1</v>
      </c>
      <c r="L353" s="33"/>
      <c r="M353" s="19">
        <v>58218.162790697672</v>
      </c>
      <c r="N353" s="38"/>
      <c r="O353" s="19">
        <v>60084.023255813954</v>
      </c>
      <c r="P353" s="19">
        <v>39134</v>
      </c>
      <c r="Q353" s="19">
        <v>114734</v>
      </c>
      <c r="R353" s="33"/>
      <c r="S353" s="14">
        <v>2</v>
      </c>
      <c r="T353" s="19">
        <v>39584.5</v>
      </c>
      <c r="U353" s="19">
        <v>41208.5</v>
      </c>
      <c r="V353" s="33"/>
      <c r="W353" s="17">
        <v>16.604651162790699</v>
      </c>
      <c r="X353" s="17">
        <v>12.534883720930232</v>
      </c>
      <c r="Y353" s="33"/>
      <c r="Z353" s="17">
        <v>44.418604651162788</v>
      </c>
      <c r="AA353" s="33"/>
      <c r="AB353" s="14">
        <v>12</v>
      </c>
      <c r="AC353" s="30">
        <f t="shared" si="10"/>
        <v>0.27906976744186046</v>
      </c>
      <c r="AD353" s="33"/>
      <c r="AE353" s="14">
        <v>36</v>
      </c>
      <c r="AF353" s="30">
        <f t="shared" si="11"/>
        <v>0.83720930232558144</v>
      </c>
      <c r="AG353" s="19">
        <v>56785.805555555555</v>
      </c>
      <c r="AH353" s="19">
        <v>58566.083333333336</v>
      </c>
      <c r="AI353" s="19">
        <v>39134</v>
      </c>
      <c r="AJ353" s="19">
        <v>81757</v>
      </c>
      <c r="AK353" s="17">
        <v>16.611111111111111</v>
      </c>
      <c r="AL353" s="17">
        <v>12.722222222222221</v>
      </c>
      <c r="AM353" s="17">
        <v>43.416666666666664</v>
      </c>
    </row>
    <row r="354" spans="1:39" s="2" customFormat="1" x14ac:dyDescent="0.2">
      <c r="A354" s="14" t="s">
        <v>12</v>
      </c>
      <c r="B354" s="14" t="s">
        <v>9</v>
      </c>
      <c r="C354" s="14" t="s">
        <v>773</v>
      </c>
      <c r="D354" s="15" t="s">
        <v>774</v>
      </c>
      <c r="E354" s="16">
        <v>927.1</v>
      </c>
      <c r="F354" s="33"/>
      <c r="G354" s="18">
        <v>93</v>
      </c>
      <c r="H354" s="14">
        <v>4</v>
      </c>
      <c r="I354" s="14">
        <v>0</v>
      </c>
      <c r="J354" s="14">
        <v>1</v>
      </c>
      <c r="K354" s="14">
        <v>1</v>
      </c>
      <c r="L354" s="33"/>
      <c r="M354" s="19">
        <v>43941.752688172041</v>
      </c>
      <c r="N354" s="38"/>
      <c r="O354" s="19">
        <v>44727.247311827959</v>
      </c>
      <c r="P354" s="19">
        <v>29000</v>
      </c>
      <c r="Q354" s="19">
        <v>68657</v>
      </c>
      <c r="R354" s="33"/>
      <c r="S354" s="14">
        <v>12</v>
      </c>
      <c r="T354" s="19">
        <v>34861.666666666664</v>
      </c>
      <c r="U354" s="19">
        <v>34861.666666666664</v>
      </c>
      <c r="V354" s="33"/>
      <c r="W354" s="17">
        <v>8.021505376344086</v>
      </c>
      <c r="X354" s="17">
        <v>5.612903225806452</v>
      </c>
      <c r="Y354" s="33"/>
      <c r="Z354" s="17">
        <v>37.655913978494624</v>
      </c>
      <c r="AA354" s="33"/>
      <c r="AB354" s="14">
        <v>10</v>
      </c>
      <c r="AC354" s="30">
        <f t="shared" si="10"/>
        <v>0.10752688172043011</v>
      </c>
      <c r="AD354" s="33"/>
      <c r="AE354" s="14">
        <v>81</v>
      </c>
      <c r="AF354" s="30">
        <f t="shared" si="11"/>
        <v>0.87096774193548387</v>
      </c>
      <c r="AG354" s="19">
        <v>42830.0987654321</v>
      </c>
      <c r="AH354" s="19">
        <v>43088.888888888891</v>
      </c>
      <c r="AI354" s="19">
        <v>29000</v>
      </c>
      <c r="AJ354" s="19">
        <v>68657</v>
      </c>
      <c r="AK354" s="17">
        <v>7.2098765432098766</v>
      </c>
      <c r="AL354" s="17">
        <v>5.4938271604938276</v>
      </c>
      <c r="AM354" s="17">
        <v>37.074074074074076</v>
      </c>
    </row>
    <row r="355" spans="1:39" s="2" customFormat="1" x14ac:dyDescent="0.2">
      <c r="A355" s="14"/>
      <c r="B355" s="14"/>
      <c r="C355" s="14"/>
      <c r="D355" s="15"/>
      <c r="E355" s="16"/>
      <c r="F355" s="33"/>
      <c r="G355" s="18"/>
      <c r="H355" s="14"/>
      <c r="I355" s="14"/>
      <c r="J355" s="14"/>
      <c r="K355" s="14"/>
      <c r="L355" s="33"/>
      <c r="M355" s="19"/>
      <c r="N355" s="38"/>
      <c r="O355" s="19"/>
      <c r="P355" s="19"/>
      <c r="Q355" s="19"/>
      <c r="R355" s="33"/>
      <c r="S355" s="14"/>
      <c r="T355" s="19"/>
      <c r="U355" s="19"/>
      <c r="V355" s="33"/>
      <c r="W355" s="17"/>
      <c r="X355" s="17"/>
      <c r="Y355" s="33"/>
      <c r="Z355" s="17"/>
      <c r="AA355" s="33"/>
      <c r="AB355" s="14"/>
      <c r="AC355" s="30"/>
      <c r="AD355" s="33"/>
      <c r="AE355" s="14"/>
      <c r="AF355" s="30"/>
      <c r="AG355" s="19"/>
      <c r="AH355" s="19"/>
      <c r="AI355" s="19"/>
      <c r="AJ355" s="19"/>
      <c r="AK355" s="17"/>
      <c r="AL355" s="17"/>
      <c r="AM355" s="17"/>
    </row>
    <row r="356" spans="1:39" s="8" customFormat="1" x14ac:dyDescent="0.2">
      <c r="A356" s="10"/>
      <c r="B356" s="10"/>
      <c r="C356" s="10"/>
      <c r="D356" s="21" t="s">
        <v>832</v>
      </c>
      <c r="E356" s="11">
        <v>483450.9</v>
      </c>
      <c r="F356" s="34"/>
      <c r="G356" s="12">
        <f>SUM(G19:G355)</f>
        <v>34510</v>
      </c>
      <c r="H356" s="10">
        <f>SUM(H19:H355)</f>
        <v>1591</v>
      </c>
      <c r="I356" s="10">
        <f>SUM(I19:I355)</f>
        <v>202</v>
      </c>
      <c r="J356" s="10">
        <f>SUM(J19:J355)</f>
        <v>525</v>
      </c>
      <c r="K356" s="10">
        <f>SUM(K19:K355)</f>
        <v>226</v>
      </c>
      <c r="L356" s="34"/>
      <c r="M356" s="13">
        <v>54104.49</v>
      </c>
      <c r="N356" s="39"/>
      <c r="O356" s="13">
        <v>56353.55</v>
      </c>
      <c r="P356" s="13">
        <v>28000</v>
      </c>
      <c r="Q356" s="13">
        <v>139282</v>
      </c>
      <c r="R356" s="34"/>
      <c r="S356" s="12">
        <f>SUM(S19:S354)</f>
        <v>1401</v>
      </c>
      <c r="T356" s="13">
        <v>40296.61</v>
      </c>
      <c r="U356" s="13">
        <v>41474.22</v>
      </c>
      <c r="V356" s="34"/>
      <c r="W356" s="9">
        <v>13.4894</v>
      </c>
      <c r="X356" s="9">
        <v>10.324999999999999</v>
      </c>
      <c r="Y356" s="34"/>
      <c r="Z356" s="9">
        <v>40.841610000000003</v>
      </c>
      <c r="AA356" s="34"/>
      <c r="AB356" s="47">
        <f>SUM(AB19:AB355)</f>
        <v>11277</v>
      </c>
      <c r="AC356" s="44">
        <f>(AB356/G356)</f>
        <v>0.32677484787018257</v>
      </c>
      <c r="AD356" s="34"/>
      <c r="AE356" s="12">
        <f>SUM(AE19:AE355)</f>
        <v>24968</v>
      </c>
      <c r="AF356" s="45">
        <f>AE356/G356</f>
        <v>0.72350043465662128</v>
      </c>
      <c r="AG356" s="13">
        <v>53490.17</v>
      </c>
      <c r="AH356" s="13">
        <v>54873.32</v>
      </c>
      <c r="AI356" s="13">
        <v>28000</v>
      </c>
      <c r="AJ356" s="13">
        <v>115443</v>
      </c>
      <c r="AK356" s="9">
        <v>13.2369</v>
      </c>
      <c r="AL356" s="9">
        <v>10.02867</v>
      </c>
      <c r="AM356" s="9">
        <v>41.083060000000003</v>
      </c>
    </row>
    <row r="357" spans="1:39" s="2" customFormat="1" x14ac:dyDescent="0.2">
      <c r="A357" s="33"/>
      <c r="B357" s="33"/>
      <c r="C357" s="33"/>
      <c r="D357" s="42"/>
      <c r="E357" s="41"/>
      <c r="F357" s="33"/>
      <c r="G357" s="35"/>
      <c r="H357" s="33"/>
      <c r="I357" s="33"/>
      <c r="J357" s="33"/>
      <c r="K357" s="33"/>
      <c r="L357" s="33"/>
      <c r="M357" s="38"/>
      <c r="N357" s="38"/>
      <c r="O357" s="38"/>
      <c r="P357" s="38"/>
      <c r="Q357" s="38"/>
      <c r="R357" s="33"/>
      <c r="S357" s="33"/>
      <c r="T357" s="38"/>
      <c r="U357" s="38"/>
      <c r="V357" s="33"/>
      <c r="W357" s="36"/>
      <c r="X357" s="36"/>
      <c r="Y357" s="33"/>
      <c r="Z357" s="36"/>
      <c r="AA357" s="33"/>
      <c r="AB357" s="33"/>
      <c r="AC357" s="43"/>
      <c r="AD357" s="33"/>
      <c r="AE357" s="33"/>
      <c r="AF357" s="43"/>
      <c r="AG357" s="38"/>
      <c r="AH357" s="38"/>
      <c r="AI357" s="38"/>
      <c r="AJ357" s="38"/>
      <c r="AK357" s="36"/>
      <c r="AL357" s="36"/>
      <c r="AM357" s="36"/>
    </row>
    <row r="358" spans="1:39" s="2" customFormat="1" x14ac:dyDescent="0.2">
      <c r="A358" s="23" t="s">
        <v>819</v>
      </c>
      <c r="B358" s="14"/>
      <c r="C358" s="14"/>
      <c r="D358" s="15"/>
      <c r="E358" s="16"/>
      <c r="F358" s="41"/>
      <c r="G358" s="18"/>
      <c r="H358" s="18"/>
      <c r="I358" s="18"/>
      <c r="J358" s="18"/>
      <c r="K358" s="18"/>
      <c r="L358" s="33"/>
      <c r="M358" s="19"/>
      <c r="N358" s="38"/>
      <c r="O358" s="19"/>
      <c r="P358" s="19"/>
      <c r="Q358" s="19"/>
      <c r="R358" s="33"/>
      <c r="S358" s="18"/>
      <c r="T358" s="19"/>
      <c r="U358" s="19"/>
      <c r="V358" s="33"/>
      <c r="W358" s="17"/>
      <c r="X358" s="17"/>
      <c r="Y358" s="36"/>
      <c r="Z358" s="17"/>
      <c r="AA358" s="33"/>
      <c r="AB358" s="18"/>
      <c r="AC358" s="17"/>
      <c r="AD358" s="35"/>
      <c r="AE358" s="18"/>
      <c r="AF358" s="17"/>
      <c r="AG358" s="19"/>
      <c r="AH358" s="19"/>
      <c r="AI358" s="19"/>
      <c r="AJ358" s="19"/>
      <c r="AK358" s="17"/>
      <c r="AL358" s="17"/>
      <c r="AM358" s="17"/>
    </row>
    <row r="359" spans="1:39" s="15" customFormat="1" ht="42.6" customHeight="1" x14ac:dyDescent="0.2">
      <c r="A359" s="14"/>
      <c r="B359" s="14"/>
      <c r="C359" s="14"/>
      <c r="E359" s="16"/>
      <c r="F359" s="33"/>
      <c r="G359" s="48" t="s">
        <v>792</v>
      </c>
      <c r="H359" s="48"/>
      <c r="I359" s="48"/>
      <c r="J359" s="48"/>
      <c r="K359" s="48"/>
      <c r="L359" s="33"/>
      <c r="M359" s="19"/>
      <c r="N359" s="38"/>
      <c r="O359" s="49" t="s">
        <v>793</v>
      </c>
      <c r="P359" s="49"/>
      <c r="Q359" s="49"/>
      <c r="R359" s="33"/>
      <c r="S359" s="50" t="s">
        <v>794</v>
      </c>
      <c r="T359" s="50"/>
      <c r="U359" s="50"/>
      <c r="V359" s="33"/>
      <c r="W359" s="51" t="s">
        <v>795</v>
      </c>
      <c r="X359" s="51"/>
      <c r="Y359" s="33"/>
      <c r="Z359" s="17"/>
      <c r="AA359" s="36"/>
      <c r="AB359" s="50" t="s">
        <v>796</v>
      </c>
      <c r="AC359" s="50"/>
      <c r="AD359" s="33"/>
      <c r="AE359" s="52" t="s">
        <v>797</v>
      </c>
      <c r="AF359" s="52"/>
      <c r="AG359" s="52"/>
      <c r="AH359" s="52"/>
      <c r="AI359" s="52"/>
      <c r="AJ359" s="52"/>
      <c r="AK359" s="52"/>
      <c r="AL359" s="52"/>
      <c r="AM359" s="52"/>
    </row>
    <row r="360" spans="1:39" s="8" customFormat="1" ht="63.75" x14ac:dyDescent="0.2">
      <c r="A360" s="10" t="s">
        <v>798</v>
      </c>
      <c r="B360" s="10" t="s">
        <v>799</v>
      </c>
      <c r="C360" s="10" t="s">
        <v>800</v>
      </c>
      <c r="D360" s="21" t="s">
        <v>801</v>
      </c>
      <c r="E360" s="11" t="s">
        <v>802</v>
      </c>
      <c r="F360" s="40"/>
      <c r="G360" s="12" t="s">
        <v>803</v>
      </c>
      <c r="H360" s="12" t="s">
        <v>804</v>
      </c>
      <c r="I360" s="12" t="s">
        <v>805</v>
      </c>
      <c r="J360" s="12" t="s">
        <v>806</v>
      </c>
      <c r="K360" s="12" t="s">
        <v>807</v>
      </c>
      <c r="L360" s="34"/>
      <c r="M360" s="13" t="s">
        <v>808</v>
      </c>
      <c r="N360" s="39"/>
      <c r="O360" s="13" t="s">
        <v>0</v>
      </c>
      <c r="P360" s="13" t="s">
        <v>1</v>
      </c>
      <c r="Q360" s="13" t="s">
        <v>2</v>
      </c>
      <c r="R360" s="34"/>
      <c r="S360" s="12" t="s">
        <v>3</v>
      </c>
      <c r="T360" s="13" t="s">
        <v>809</v>
      </c>
      <c r="U360" s="13" t="s">
        <v>810</v>
      </c>
      <c r="V360" s="34"/>
      <c r="W360" s="9" t="s">
        <v>811</v>
      </c>
      <c r="X360" s="9" t="s">
        <v>812</v>
      </c>
      <c r="Y360" s="34"/>
      <c r="Z360" s="9" t="s">
        <v>813</v>
      </c>
      <c r="AA360" s="37"/>
      <c r="AB360" s="12" t="s">
        <v>3</v>
      </c>
      <c r="AC360" s="9" t="s">
        <v>814</v>
      </c>
      <c r="AD360" s="34"/>
      <c r="AE360" s="12" t="s">
        <v>3</v>
      </c>
      <c r="AF360" s="9" t="s">
        <v>815</v>
      </c>
      <c r="AG360" s="13" t="s">
        <v>809</v>
      </c>
      <c r="AH360" s="13" t="s">
        <v>810</v>
      </c>
      <c r="AI360" s="13" t="s">
        <v>816</v>
      </c>
      <c r="AJ360" s="13" t="s">
        <v>817</v>
      </c>
      <c r="AK360" s="9" t="s">
        <v>811</v>
      </c>
      <c r="AL360" s="9" t="s">
        <v>812</v>
      </c>
      <c r="AM360" s="9" t="s">
        <v>818</v>
      </c>
    </row>
    <row r="361" spans="1:39" s="2" customFormat="1" x14ac:dyDescent="0.2">
      <c r="A361" s="14" t="s">
        <v>158</v>
      </c>
      <c r="B361" s="14" t="s">
        <v>36</v>
      </c>
      <c r="C361" s="14" t="s">
        <v>775</v>
      </c>
      <c r="D361" s="31" t="s">
        <v>822</v>
      </c>
      <c r="E361" s="16">
        <v>28666.5</v>
      </c>
      <c r="F361" s="33"/>
      <c r="G361" s="18">
        <v>21</v>
      </c>
      <c r="H361" s="14">
        <v>0</v>
      </c>
      <c r="I361" s="14">
        <v>0</v>
      </c>
      <c r="J361" s="14">
        <v>0</v>
      </c>
      <c r="K361" s="14">
        <v>0</v>
      </c>
      <c r="L361" s="33"/>
      <c r="M361" s="19">
        <v>62664.904761904763</v>
      </c>
      <c r="N361" s="38"/>
      <c r="O361" s="19">
        <v>63315.523809523809</v>
      </c>
      <c r="P361" s="19">
        <v>48190</v>
      </c>
      <c r="Q361" s="19">
        <v>93035</v>
      </c>
      <c r="R361" s="33"/>
      <c r="S361" s="14">
        <v>1</v>
      </c>
      <c r="T361" s="19">
        <v>48758</v>
      </c>
      <c r="U361" s="19">
        <v>49263</v>
      </c>
      <c r="V361" s="33"/>
      <c r="W361" s="17">
        <v>14.761904761904763</v>
      </c>
      <c r="X361" s="17">
        <v>8.1428571428571423</v>
      </c>
      <c r="Y361" s="33"/>
      <c r="Z361" s="17">
        <v>40.666666666666664</v>
      </c>
      <c r="AA361" s="33"/>
      <c r="AB361" s="14">
        <v>13</v>
      </c>
      <c r="AC361" s="30">
        <f t="shared" si="10"/>
        <v>0.61904761904761907</v>
      </c>
      <c r="AD361" s="33"/>
      <c r="AE361" s="14">
        <v>21</v>
      </c>
      <c r="AF361" s="30">
        <f t="shared" si="11"/>
        <v>1</v>
      </c>
      <c r="AG361" s="19">
        <v>62664.904761904763</v>
      </c>
      <c r="AH361" s="19">
        <v>63315.523809523809</v>
      </c>
      <c r="AI361" s="19">
        <v>48190</v>
      </c>
      <c r="AJ361" s="19">
        <v>93035</v>
      </c>
      <c r="AK361" s="17">
        <v>14.761904761904763</v>
      </c>
      <c r="AL361" s="17">
        <v>8.1428571428571423</v>
      </c>
      <c r="AM361" s="17">
        <v>40.666666666666664</v>
      </c>
    </row>
    <row r="362" spans="1:39" s="2" customFormat="1" x14ac:dyDescent="0.2">
      <c r="A362" s="14" t="s">
        <v>413</v>
      </c>
      <c r="B362" s="14" t="s">
        <v>19</v>
      </c>
      <c r="C362" s="14" t="s">
        <v>776</v>
      </c>
      <c r="D362" s="31" t="s">
        <v>823</v>
      </c>
      <c r="E362" s="16">
        <v>30218.400000000001</v>
      </c>
      <c r="F362" s="33"/>
      <c r="G362" s="18">
        <v>25</v>
      </c>
      <c r="H362" s="14">
        <v>1</v>
      </c>
      <c r="I362" s="14">
        <v>1</v>
      </c>
      <c r="J362" s="14">
        <v>0</v>
      </c>
      <c r="K362" s="14">
        <v>0</v>
      </c>
      <c r="L362" s="33"/>
      <c r="M362" s="19">
        <v>62244.76</v>
      </c>
      <c r="N362" s="38"/>
      <c r="O362" s="19">
        <v>62564.76</v>
      </c>
      <c r="P362" s="19">
        <v>46859</v>
      </c>
      <c r="Q362" s="19">
        <v>87556</v>
      </c>
      <c r="R362" s="33"/>
      <c r="S362" s="14">
        <v>0</v>
      </c>
      <c r="T362" s="19">
        <v>0</v>
      </c>
      <c r="U362" s="19">
        <v>0</v>
      </c>
      <c r="V362" s="33"/>
      <c r="W362" s="17">
        <v>15.64</v>
      </c>
      <c r="X362" s="17">
        <v>11.88</v>
      </c>
      <c r="Y362" s="33"/>
      <c r="Z362" s="17">
        <v>46.16</v>
      </c>
      <c r="AA362" s="33"/>
      <c r="AB362" s="14">
        <v>11</v>
      </c>
      <c r="AC362" s="30">
        <f t="shared" si="10"/>
        <v>0.44</v>
      </c>
      <c r="AD362" s="33"/>
      <c r="AE362" s="14">
        <v>25</v>
      </c>
      <c r="AF362" s="30">
        <f t="shared" si="11"/>
        <v>1</v>
      </c>
      <c r="AG362" s="19">
        <v>62244.76</v>
      </c>
      <c r="AH362" s="19">
        <v>62564.76</v>
      </c>
      <c r="AI362" s="19">
        <v>46859</v>
      </c>
      <c r="AJ362" s="19">
        <v>87556</v>
      </c>
      <c r="AK362" s="17">
        <v>15.64</v>
      </c>
      <c r="AL362" s="17">
        <v>11.88</v>
      </c>
      <c r="AM362" s="17">
        <v>46.16</v>
      </c>
    </row>
    <row r="363" spans="1:39" s="2" customFormat="1" x14ac:dyDescent="0.2">
      <c r="A363" s="14" t="s">
        <v>5</v>
      </c>
      <c r="B363" s="14" t="s">
        <v>5</v>
      </c>
      <c r="C363" s="14" t="s">
        <v>777</v>
      </c>
      <c r="D363" s="31" t="s">
        <v>824</v>
      </c>
      <c r="E363" s="16">
        <v>62482</v>
      </c>
      <c r="F363" s="33"/>
      <c r="G363" s="18">
        <v>105</v>
      </c>
      <c r="H363" s="14">
        <v>2</v>
      </c>
      <c r="I363" s="14">
        <v>0</v>
      </c>
      <c r="J363" s="14">
        <v>0</v>
      </c>
      <c r="K363" s="14">
        <v>0</v>
      </c>
      <c r="L363" s="33"/>
      <c r="M363" s="19">
        <v>58019.171428571426</v>
      </c>
      <c r="N363" s="38"/>
      <c r="O363" s="19">
        <v>58019.171428571426</v>
      </c>
      <c r="P363" s="19">
        <v>35246</v>
      </c>
      <c r="Q363" s="19">
        <v>82300</v>
      </c>
      <c r="R363" s="33"/>
      <c r="S363" s="14">
        <v>0</v>
      </c>
      <c r="T363" s="19">
        <v>0</v>
      </c>
      <c r="U363" s="19">
        <v>0</v>
      </c>
      <c r="V363" s="33"/>
      <c r="W363" s="17">
        <v>16.638095238095239</v>
      </c>
      <c r="X363" s="17">
        <v>12.438095238095238</v>
      </c>
      <c r="Y363" s="33"/>
      <c r="Z363" s="17">
        <v>46.504761904761907</v>
      </c>
      <c r="AA363" s="33"/>
      <c r="AB363" s="14">
        <v>41</v>
      </c>
      <c r="AC363" s="30">
        <f t="shared" si="10"/>
        <v>0.39047619047619048</v>
      </c>
      <c r="AD363" s="33"/>
      <c r="AE363" s="14">
        <v>104</v>
      </c>
      <c r="AF363" s="30">
        <f t="shared" si="11"/>
        <v>0.99047619047619051</v>
      </c>
      <c r="AG363" s="19">
        <v>57999.798076923078</v>
      </c>
      <c r="AH363" s="19">
        <v>57999.798076923078</v>
      </c>
      <c r="AI363" s="19">
        <v>35246</v>
      </c>
      <c r="AJ363" s="19">
        <v>82300</v>
      </c>
      <c r="AK363" s="17">
        <v>16.682692307692307</v>
      </c>
      <c r="AL363" s="17">
        <v>12.5</v>
      </c>
      <c r="AM363" s="17">
        <v>46.490384615384613</v>
      </c>
    </row>
    <row r="364" spans="1:39" s="2" customFormat="1" x14ac:dyDescent="0.2">
      <c r="A364" s="14" t="s">
        <v>102</v>
      </c>
      <c r="B364" s="14" t="s">
        <v>50</v>
      </c>
      <c r="C364" s="14" t="s">
        <v>778</v>
      </c>
      <c r="D364" s="31" t="s">
        <v>825</v>
      </c>
      <c r="E364" s="16">
        <v>47186.2</v>
      </c>
      <c r="F364" s="33"/>
      <c r="G364" s="18">
        <v>28</v>
      </c>
      <c r="H364" s="14">
        <v>1</v>
      </c>
      <c r="I364" s="14">
        <v>0</v>
      </c>
      <c r="J364" s="14">
        <v>0</v>
      </c>
      <c r="K364" s="14">
        <v>0</v>
      </c>
      <c r="L364" s="33"/>
      <c r="M364" s="19">
        <v>72712.857142857145</v>
      </c>
      <c r="N364" s="38"/>
      <c r="O364" s="19">
        <v>73065.571428571435</v>
      </c>
      <c r="P364" s="19">
        <v>56159</v>
      </c>
      <c r="Q364" s="19">
        <v>98200</v>
      </c>
      <c r="R364" s="33"/>
      <c r="S364" s="14">
        <v>1</v>
      </c>
      <c r="T364" s="19">
        <v>55893</v>
      </c>
      <c r="U364" s="19">
        <v>56159</v>
      </c>
      <c r="V364" s="33"/>
      <c r="W364" s="17">
        <v>16.392857142857142</v>
      </c>
      <c r="X364" s="17">
        <v>10.607142857142858</v>
      </c>
      <c r="Y364" s="33"/>
      <c r="Z364" s="17">
        <v>43.607142857142854</v>
      </c>
      <c r="AA364" s="33"/>
      <c r="AB364" s="14">
        <v>11</v>
      </c>
      <c r="AC364" s="30">
        <f t="shared" si="10"/>
        <v>0.39285714285714285</v>
      </c>
      <c r="AD364" s="33"/>
      <c r="AE364" s="14">
        <v>28</v>
      </c>
      <c r="AF364" s="30">
        <f t="shared" si="11"/>
        <v>1</v>
      </c>
      <c r="AG364" s="19">
        <v>72712.857142857145</v>
      </c>
      <c r="AH364" s="19">
        <v>73065.571428571435</v>
      </c>
      <c r="AI364" s="19">
        <v>56159</v>
      </c>
      <c r="AJ364" s="19">
        <v>98200</v>
      </c>
      <c r="AK364" s="17">
        <v>16.392857142857142</v>
      </c>
      <c r="AL364" s="17">
        <v>10.607142857142858</v>
      </c>
      <c r="AM364" s="17">
        <v>43.607142857142854</v>
      </c>
    </row>
    <row r="365" spans="1:39" s="2" customFormat="1" x14ac:dyDescent="0.2">
      <c r="A365" s="14" t="s">
        <v>26</v>
      </c>
      <c r="B365" s="14" t="s">
        <v>27</v>
      </c>
      <c r="C365" s="14" t="s">
        <v>779</v>
      </c>
      <c r="D365" s="31" t="s">
        <v>826</v>
      </c>
      <c r="E365" s="16">
        <v>68610</v>
      </c>
      <c r="F365" s="33"/>
      <c r="G365" s="18">
        <v>24</v>
      </c>
      <c r="H365" s="14">
        <v>2</v>
      </c>
      <c r="I365" s="14">
        <v>1</v>
      </c>
      <c r="J365" s="14">
        <v>0</v>
      </c>
      <c r="K365" s="14">
        <v>0</v>
      </c>
      <c r="L365" s="33"/>
      <c r="M365" s="19">
        <v>67131.833333333328</v>
      </c>
      <c r="N365" s="38"/>
      <c r="O365" s="19">
        <v>68701.708333333328</v>
      </c>
      <c r="P365" s="19">
        <v>46056</v>
      </c>
      <c r="Q365" s="19">
        <v>80283</v>
      </c>
      <c r="R365" s="33"/>
      <c r="S365" s="14">
        <v>1</v>
      </c>
      <c r="T365" s="19">
        <v>65210</v>
      </c>
      <c r="U365" s="19">
        <v>66543</v>
      </c>
      <c r="V365" s="33"/>
      <c r="W365" s="17">
        <v>18.541666666666668</v>
      </c>
      <c r="X365" s="17">
        <v>13.583333333333334</v>
      </c>
      <c r="Y365" s="33"/>
      <c r="Z365" s="17">
        <v>49.791666666666664</v>
      </c>
      <c r="AA365" s="33"/>
      <c r="AB365" s="14">
        <v>16</v>
      </c>
      <c r="AC365" s="30">
        <f t="shared" si="10"/>
        <v>0.66666666666666663</v>
      </c>
      <c r="AD365" s="33"/>
      <c r="AE365" s="14">
        <v>24</v>
      </c>
      <c r="AF365" s="30">
        <f t="shared" si="11"/>
        <v>1</v>
      </c>
      <c r="AG365" s="19">
        <v>67131.833333333328</v>
      </c>
      <c r="AH365" s="19">
        <v>68701.708333333328</v>
      </c>
      <c r="AI365" s="19">
        <v>46056</v>
      </c>
      <c r="AJ365" s="19">
        <v>80283</v>
      </c>
      <c r="AK365" s="17">
        <v>18.541666666666668</v>
      </c>
      <c r="AL365" s="17">
        <v>13.583333333333334</v>
      </c>
      <c r="AM365" s="17">
        <v>49.791666666666664</v>
      </c>
    </row>
    <row r="366" spans="1:39" s="2" customFormat="1" x14ac:dyDescent="0.2">
      <c r="A366" s="14" t="s">
        <v>53</v>
      </c>
      <c r="B366" s="14" t="s">
        <v>9</v>
      </c>
      <c r="C366" s="14" t="s">
        <v>780</v>
      </c>
      <c r="D366" s="31" t="s">
        <v>827</v>
      </c>
      <c r="E366" s="16">
        <v>133982.39999999999</v>
      </c>
      <c r="F366" s="33"/>
      <c r="G366" s="18">
        <v>19</v>
      </c>
      <c r="H366" s="14">
        <v>2</v>
      </c>
      <c r="I366" s="14">
        <v>0</v>
      </c>
      <c r="J366" s="14">
        <v>0</v>
      </c>
      <c r="K366" s="14">
        <v>0</v>
      </c>
      <c r="L366" s="33"/>
      <c r="M366" s="19">
        <v>67447.105263157893</v>
      </c>
      <c r="N366" s="38"/>
      <c r="O366" s="19">
        <v>67447.105263157893</v>
      </c>
      <c r="P366" s="19">
        <v>50530</v>
      </c>
      <c r="Q366" s="19">
        <v>82805</v>
      </c>
      <c r="R366" s="33"/>
      <c r="S366" s="14">
        <v>0</v>
      </c>
      <c r="T366" s="19">
        <v>0</v>
      </c>
      <c r="U366" s="19">
        <v>0</v>
      </c>
      <c r="V366" s="33"/>
      <c r="W366" s="17">
        <v>21.526315789473685</v>
      </c>
      <c r="X366" s="17">
        <v>11.578947368421053</v>
      </c>
      <c r="Y366" s="33"/>
      <c r="Z366" s="17">
        <v>48.210526315789473</v>
      </c>
      <c r="AA366" s="33"/>
      <c r="AB366" s="14">
        <v>13</v>
      </c>
      <c r="AC366" s="30">
        <f t="shared" si="10"/>
        <v>0.68421052631578949</v>
      </c>
      <c r="AD366" s="33"/>
      <c r="AE366" s="14">
        <v>19</v>
      </c>
      <c r="AF366" s="30">
        <f t="shared" si="11"/>
        <v>1</v>
      </c>
      <c r="AG366" s="19">
        <v>67447.105263157893</v>
      </c>
      <c r="AH366" s="19">
        <v>67447.105263157893</v>
      </c>
      <c r="AI366" s="19">
        <v>50530</v>
      </c>
      <c r="AJ366" s="19">
        <v>82805</v>
      </c>
      <c r="AK366" s="17">
        <v>21.526315789473685</v>
      </c>
      <c r="AL366" s="17">
        <v>11.578947368421053</v>
      </c>
      <c r="AM366" s="17">
        <v>48.210526315789473</v>
      </c>
    </row>
    <row r="367" spans="1:39" s="2" customFormat="1" x14ac:dyDescent="0.2">
      <c r="A367" s="14" t="s">
        <v>274</v>
      </c>
      <c r="B367" s="14" t="s">
        <v>16</v>
      </c>
      <c r="C367" s="14" t="s">
        <v>781</v>
      </c>
      <c r="D367" s="31" t="s">
        <v>828</v>
      </c>
      <c r="E367" s="16">
        <v>39296.199999999997</v>
      </c>
      <c r="F367" s="33"/>
      <c r="G367" s="18">
        <v>30</v>
      </c>
      <c r="H367" s="14">
        <v>0</v>
      </c>
      <c r="I367" s="14">
        <v>1</v>
      </c>
      <c r="J367" s="14">
        <v>0</v>
      </c>
      <c r="K367" s="14">
        <v>0</v>
      </c>
      <c r="L367" s="33"/>
      <c r="M367" s="19">
        <v>71097.666666666672</v>
      </c>
      <c r="N367" s="38"/>
      <c r="O367" s="19">
        <v>71097.666666666672</v>
      </c>
      <c r="P367" s="19">
        <v>45459</v>
      </c>
      <c r="Q367" s="19">
        <v>77805</v>
      </c>
      <c r="R367" s="33"/>
      <c r="S367" s="14">
        <v>1</v>
      </c>
      <c r="T367" s="19">
        <v>45459</v>
      </c>
      <c r="U367" s="19">
        <v>45459</v>
      </c>
      <c r="V367" s="33"/>
      <c r="W367" s="17">
        <v>21.166666666666668</v>
      </c>
      <c r="X367" s="17">
        <v>11.533333333333333</v>
      </c>
      <c r="Y367" s="33"/>
      <c r="Z367" s="17">
        <v>47.9</v>
      </c>
      <c r="AA367" s="33"/>
      <c r="AB367" s="14">
        <v>27</v>
      </c>
      <c r="AC367" s="30">
        <f t="shared" si="10"/>
        <v>0.9</v>
      </c>
      <c r="AD367" s="33"/>
      <c r="AE367" s="14">
        <v>30</v>
      </c>
      <c r="AF367" s="30">
        <f t="shared" si="11"/>
        <v>1</v>
      </c>
      <c r="AG367" s="19">
        <v>71097.666666666672</v>
      </c>
      <c r="AH367" s="19">
        <v>71097.666666666672</v>
      </c>
      <c r="AI367" s="19">
        <v>45459</v>
      </c>
      <c r="AJ367" s="19">
        <v>77805</v>
      </c>
      <c r="AK367" s="17">
        <v>21.166666666666668</v>
      </c>
      <c r="AL367" s="17">
        <v>11.533333333333333</v>
      </c>
      <c r="AM367" s="17">
        <v>47.9</v>
      </c>
    </row>
    <row r="368" spans="1:39" s="2" customFormat="1" x14ac:dyDescent="0.2">
      <c r="A368" s="14" t="s">
        <v>72</v>
      </c>
      <c r="B368" s="14" t="s">
        <v>64</v>
      </c>
      <c r="C368" s="14" t="s">
        <v>782</v>
      </c>
      <c r="D368" s="31" t="s">
        <v>829</v>
      </c>
      <c r="E368" s="16">
        <v>37927.800000000003</v>
      </c>
      <c r="F368" s="33"/>
      <c r="G368" s="18">
        <v>19</v>
      </c>
      <c r="H368" s="14">
        <v>1</v>
      </c>
      <c r="I368" s="14">
        <v>0</v>
      </c>
      <c r="J368" s="14">
        <v>0</v>
      </c>
      <c r="K368" s="14">
        <v>0</v>
      </c>
      <c r="L368" s="33"/>
      <c r="M368" s="19">
        <v>61982.947368421053</v>
      </c>
      <c r="N368" s="38"/>
      <c r="O368" s="19">
        <v>63061.684210526313</v>
      </c>
      <c r="P368" s="19">
        <v>48374</v>
      </c>
      <c r="Q368" s="19">
        <v>79012</v>
      </c>
      <c r="R368" s="33"/>
      <c r="S368" s="14">
        <v>0</v>
      </c>
      <c r="T368" s="19">
        <v>0</v>
      </c>
      <c r="U368" s="19">
        <v>0</v>
      </c>
      <c r="V368" s="33"/>
      <c r="W368" s="17">
        <v>21.105263157894736</v>
      </c>
      <c r="X368" s="17">
        <v>14.105263157894736</v>
      </c>
      <c r="Y368" s="33"/>
      <c r="Z368" s="17">
        <v>48.684210526315788</v>
      </c>
      <c r="AA368" s="33"/>
      <c r="AB368" s="14">
        <v>13</v>
      </c>
      <c r="AC368" s="30">
        <f t="shared" si="10"/>
        <v>0.68421052631578949</v>
      </c>
      <c r="AD368" s="33"/>
      <c r="AE368" s="14">
        <v>19</v>
      </c>
      <c r="AF368" s="30">
        <f t="shared" si="11"/>
        <v>1</v>
      </c>
      <c r="AG368" s="19">
        <v>61982.947368421053</v>
      </c>
      <c r="AH368" s="19">
        <v>63061.684210526313</v>
      </c>
      <c r="AI368" s="19">
        <v>48374</v>
      </c>
      <c r="AJ368" s="19">
        <v>79012</v>
      </c>
      <c r="AK368" s="17">
        <v>21.105263157894736</v>
      </c>
      <c r="AL368" s="17">
        <v>14.105263157894736</v>
      </c>
      <c r="AM368" s="17">
        <v>48.684210526315788</v>
      </c>
    </row>
    <row r="369" spans="1:39" s="2" customFormat="1" x14ac:dyDescent="0.2">
      <c r="A369" s="14" t="s">
        <v>105</v>
      </c>
      <c r="B369" s="14" t="s">
        <v>23</v>
      </c>
      <c r="C369" s="14" t="s">
        <v>783</v>
      </c>
      <c r="D369" s="31" t="s">
        <v>830</v>
      </c>
      <c r="E369" s="16">
        <v>35081.4</v>
      </c>
      <c r="F369" s="33"/>
      <c r="G369" s="18">
        <v>24</v>
      </c>
      <c r="H369" s="14">
        <v>3</v>
      </c>
      <c r="I369" s="14">
        <v>0</v>
      </c>
      <c r="J369" s="14">
        <v>0</v>
      </c>
      <c r="K369" s="14">
        <v>0</v>
      </c>
      <c r="L369" s="33"/>
      <c r="M369" s="19">
        <v>55579.458333333336</v>
      </c>
      <c r="N369" s="38"/>
      <c r="O369" s="19">
        <v>61712.041666666664</v>
      </c>
      <c r="P369" s="19">
        <v>43258</v>
      </c>
      <c r="Q369" s="19">
        <v>85901</v>
      </c>
      <c r="R369" s="33"/>
      <c r="S369" s="14">
        <v>0</v>
      </c>
      <c r="T369" s="19">
        <v>0</v>
      </c>
      <c r="U369" s="19">
        <v>0</v>
      </c>
      <c r="V369" s="33"/>
      <c r="W369" s="17">
        <v>17.75</v>
      </c>
      <c r="X369" s="17">
        <v>11.333333333333334</v>
      </c>
      <c r="Y369" s="33"/>
      <c r="Z369" s="17">
        <v>45.833333333333336</v>
      </c>
      <c r="AA369" s="33"/>
      <c r="AB369" s="14">
        <v>10</v>
      </c>
      <c r="AC369" s="30">
        <f t="shared" si="10"/>
        <v>0.41666666666666669</v>
      </c>
      <c r="AD369" s="33"/>
      <c r="AE369" s="14">
        <v>24</v>
      </c>
      <c r="AF369" s="30">
        <f t="shared" si="11"/>
        <v>1</v>
      </c>
      <c r="AG369" s="19">
        <v>55579.458333333336</v>
      </c>
      <c r="AH369" s="19">
        <v>61712.041666666664</v>
      </c>
      <c r="AI369" s="19">
        <v>43258</v>
      </c>
      <c r="AJ369" s="19">
        <v>85901</v>
      </c>
      <c r="AK369" s="17">
        <v>17.75</v>
      </c>
      <c r="AL369" s="17">
        <v>11.333333333333334</v>
      </c>
      <c r="AM369" s="17">
        <v>45.833333333333336</v>
      </c>
    </row>
    <row r="370" spans="1:39" s="2" customFormat="1" x14ac:dyDescent="0.2">
      <c r="A370" s="14"/>
      <c r="B370" s="14"/>
      <c r="C370" s="14"/>
      <c r="D370" s="15"/>
      <c r="E370" s="16"/>
      <c r="F370" s="33"/>
      <c r="G370" s="18"/>
      <c r="H370" s="14"/>
      <c r="I370" s="14"/>
      <c r="J370" s="14"/>
      <c r="K370" s="14"/>
      <c r="L370" s="33"/>
      <c r="M370" s="19"/>
      <c r="N370" s="38"/>
      <c r="O370" s="19"/>
      <c r="P370" s="19"/>
      <c r="Q370" s="19"/>
      <c r="R370" s="33"/>
      <c r="S370" s="14"/>
      <c r="T370" s="19"/>
      <c r="U370" s="19"/>
      <c r="V370" s="33"/>
      <c r="W370" s="17"/>
      <c r="X370" s="17"/>
      <c r="Y370" s="33"/>
      <c r="Z370" s="17"/>
      <c r="AA370" s="33"/>
      <c r="AB370" s="14"/>
      <c r="AC370" s="14"/>
      <c r="AD370" s="33"/>
      <c r="AE370" s="14"/>
      <c r="AF370" s="14"/>
      <c r="AG370" s="19"/>
      <c r="AH370" s="19"/>
      <c r="AI370" s="19"/>
      <c r="AJ370" s="19"/>
      <c r="AK370" s="17"/>
      <c r="AL370" s="17"/>
      <c r="AM370" s="17"/>
    </row>
    <row r="371" spans="1:39" s="8" customFormat="1" x14ac:dyDescent="0.2">
      <c r="A371" s="10"/>
      <c r="B371" s="10"/>
      <c r="C371" s="10"/>
      <c r="D371" s="21" t="s">
        <v>821</v>
      </c>
      <c r="E371" s="11">
        <f>SUM(E361:E370)</f>
        <v>483450.9</v>
      </c>
      <c r="F371" s="34"/>
      <c r="G371" s="12">
        <f>SUM(G361:G370)</f>
        <v>295</v>
      </c>
      <c r="H371" s="12">
        <f>SUM(H361:H370)</f>
        <v>12</v>
      </c>
      <c r="I371" s="12">
        <f>SUM(I361:I370)</f>
        <v>3</v>
      </c>
      <c r="J371" s="12">
        <f>SUM(J361:J370)</f>
        <v>0</v>
      </c>
      <c r="K371" s="12">
        <f>SUM(K361:K370)</f>
        <v>0</v>
      </c>
      <c r="L371" s="34"/>
      <c r="M371" s="13">
        <v>62838.06</v>
      </c>
      <c r="N371" s="39"/>
      <c r="O371" s="13">
        <v>63641.09</v>
      </c>
      <c r="P371" s="13">
        <v>35246</v>
      </c>
      <c r="Q371" s="13">
        <v>98200</v>
      </c>
      <c r="R371" s="34"/>
      <c r="S371" s="10">
        <f>SUM(S361:S370)</f>
        <v>4</v>
      </c>
      <c r="T371" s="13">
        <v>53830</v>
      </c>
      <c r="U371" s="13">
        <v>54356</v>
      </c>
      <c r="V371" s="34"/>
      <c r="W371" s="9">
        <v>17.705079999999999</v>
      </c>
      <c r="X371" s="9">
        <v>11.87457</v>
      </c>
      <c r="Y371" s="34"/>
      <c r="Z371" s="9">
        <v>46.389830000000003</v>
      </c>
      <c r="AA371" s="34"/>
      <c r="AB371" s="10">
        <f>SUM(AB361:AB370)</f>
        <v>155</v>
      </c>
      <c r="AC371" s="44">
        <f>(AB371/G371)</f>
        <v>0.52542372881355937</v>
      </c>
      <c r="AD371" s="34"/>
      <c r="AE371" s="10">
        <f>SUM(AE361:AE370)</f>
        <v>294</v>
      </c>
      <c r="AF371" s="45">
        <f>AE371/G371</f>
        <v>0.99661016949152548</v>
      </c>
      <c r="AG371" s="13">
        <v>62847.6</v>
      </c>
      <c r="AH371" s="13">
        <v>63653.36</v>
      </c>
      <c r="AI371" s="13">
        <v>35246</v>
      </c>
      <c r="AJ371" s="13">
        <v>98200</v>
      </c>
      <c r="AK371" s="9">
        <v>17.72448</v>
      </c>
      <c r="AL371" s="9">
        <v>11.894550000000001</v>
      </c>
      <c r="AM371" s="9">
        <v>46.384349999999998</v>
      </c>
    </row>
    <row r="372" spans="1:39" s="8" customFormat="1" x14ac:dyDescent="0.2">
      <c r="A372" s="10"/>
      <c r="B372" s="10"/>
      <c r="C372" s="10"/>
      <c r="D372" s="21"/>
      <c r="E372" s="11"/>
      <c r="F372" s="34"/>
      <c r="G372" s="12"/>
      <c r="H372" s="10"/>
      <c r="I372" s="10"/>
      <c r="J372" s="10"/>
      <c r="K372" s="10"/>
      <c r="L372" s="34"/>
      <c r="M372" s="13"/>
      <c r="N372" s="39"/>
      <c r="O372" s="13"/>
      <c r="P372" s="13"/>
      <c r="Q372" s="13"/>
      <c r="R372" s="34"/>
      <c r="S372" s="10"/>
      <c r="T372" s="13"/>
      <c r="U372" s="13"/>
      <c r="V372" s="34"/>
      <c r="W372" s="9"/>
      <c r="X372" s="9"/>
      <c r="Y372" s="34"/>
      <c r="Z372" s="9"/>
      <c r="AA372" s="34"/>
      <c r="AB372" s="10"/>
      <c r="AC372" s="10"/>
      <c r="AD372" s="34"/>
      <c r="AE372" s="10"/>
      <c r="AF372" s="10"/>
      <c r="AG372" s="13"/>
      <c r="AH372" s="13"/>
      <c r="AI372" s="13"/>
      <c r="AJ372" s="13"/>
      <c r="AK372" s="9"/>
      <c r="AL372" s="9"/>
      <c r="AM372" s="9"/>
    </row>
    <row r="373" spans="1:39" s="8" customFormat="1" x14ac:dyDescent="0.2">
      <c r="A373" s="10"/>
      <c r="B373" s="10"/>
      <c r="C373" s="10"/>
      <c r="D373" s="21" t="s">
        <v>831</v>
      </c>
      <c r="E373" s="11">
        <v>483450.9</v>
      </c>
      <c r="F373" s="34"/>
      <c r="G373" s="12">
        <f>G356+G371</f>
        <v>34805</v>
      </c>
      <c r="H373" s="12">
        <f>H356+H371</f>
        <v>1603</v>
      </c>
      <c r="I373" s="12">
        <f>I356+I371</f>
        <v>205</v>
      </c>
      <c r="J373" s="12">
        <f>J356+J371</f>
        <v>525</v>
      </c>
      <c r="K373" s="12">
        <f>K356+K371</f>
        <v>226</v>
      </c>
      <c r="L373" s="34"/>
      <c r="M373" s="13">
        <v>54178.51</v>
      </c>
      <c r="N373" s="39"/>
      <c r="O373" s="13">
        <v>56415.32</v>
      </c>
      <c r="P373" s="13">
        <v>28000</v>
      </c>
      <c r="Q373" s="13">
        <v>139282</v>
      </c>
      <c r="R373" s="34"/>
      <c r="S373" s="12">
        <f>S371+S356</f>
        <v>1405</v>
      </c>
      <c r="T373" s="13">
        <v>40335.129999999997</v>
      </c>
      <c r="U373" s="13">
        <v>41510.89</v>
      </c>
      <c r="V373" s="34"/>
      <c r="W373" s="9">
        <v>13.5251</v>
      </c>
      <c r="X373" s="9">
        <v>10.338200000000001</v>
      </c>
      <c r="Y373" s="34"/>
      <c r="Z373" s="9">
        <v>40.888599999999997</v>
      </c>
      <c r="AA373" s="34"/>
      <c r="AB373" s="46">
        <f>AB371+AB356</f>
        <v>11432</v>
      </c>
      <c r="AC373" s="44">
        <f>(AB373/G373)</f>
        <v>0.32845855480534408</v>
      </c>
      <c r="AD373" s="34"/>
      <c r="AE373" s="12">
        <f>AE371+AE356</f>
        <v>25262</v>
      </c>
      <c r="AF373" s="45">
        <f>AE373/G373</f>
        <v>0.72581525642867406</v>
      </c>
      <c r="AG373" s="13">
        <v>53599.07</v>
      </c>
      <c r="AH373" s="13">
        <v>54975.51</v>
      </c>
      <c r="AI373" s="13">
        <v>28000</v>
      </c>
      <c r="AJ373" s="13">
        <v>115443</v>
      </c>
      <c r="AK373" s="9">
        <v>13.289099999999999</v>
      </c>
      <c r="AL373" s="9">
        <v>10.05039</v>
      </c>
      <c r="AM373" s="9">
        <v>41.144759999999998</v>
      </c>
    </row>
  </sheetData>
  <mergeCells count="12">
    <mergeCell ref="G359:K359"/>
    <mergeCell ref="O359:Q359"/>
    <mergeCell ref="S359:U359"/>
    <mergeCell ref="W359:X359"/>
    <mergeCell ref="AB359:AC359"/>
    <mergeCell ref="AE359:AM359"/>
    <mergeCell ref="G16:K16"/>
    <mergeCell ref="O16:Q16"/>
    <mergeCell ref="S16:U16"/>
    <mergeCell ref="W16:X16"/>
    <mergeCell ref="AB16:AC16"/>
    <mergeCell ref="AE16:AM16"/>
  </mergeCells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Albers, Lisa [IDOE]</dc:creator>
  <cp:lastModifiedBy>Albers, Lisa [IDOE]</cp:lastModifiedBy>
  <dcterms:created xsi:type="dcterms:W3CDTF">2026-04-18T13:45:54Z</dcterms:created>
  <dcterms:modified xsi:type="dcterms:W3CDTF">2026-04-18T13:46:23Z</dcterms:modified>
</cp:coreProperties>
</file>