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S:\School Finance Team\SBRC\Hearing Schedules Recommendations and Summaries\2026-2027\"/>
    </mc:Choice>
  </mc:AlternateContent>
  <xr:revisionPtr revIDLastSave="0" documentId="13_ncr:1_{49EE7696-C9A0-42E3-96B1-A97FA05791B7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FY27 SBRC" sheetId="2" r:id="rId1"/>
    <sheet name="AR DOP" sheetId="6" r:id="rId2"/>
    <sheet name="Increased Enrollment" sheetId="8" r:id="rId3"/>
    <sheet name="OEO Not on PY Headcount" sheetId="7" r:id="rId4"/>
    <sheet name="EL Beyond 5 Years" sheetId="9" r:id="rId5"/>
    <sheet name="EL Excess Costs" sheetId="10" r:id="rId6"/>
  </sheets>
  <definedNames>
    <definedName name="_xlnm._FilterDatabase" localSheetId="4" hidden="1">'EL Beyond 5 Years'!$B$1:$D$182</definedName>
    <definedName name="_xlnm._FilterDatabase" localSheetId="0" hidden="1">'FY27 SBRC'!$A$3:$V$329</definedName>
    <definedName name="_xlnm._FilterDatabase" localSheetId="2" hidden="1">'Increased Enrollment'!$B$1:$D$1</definedName>
    <definedName name="_xlnm.Print_Titles" localSheetId="4">'EL Beyond 5 Years'!$1:$1</definedName>
    <definedName name="_xlnm.Print_Titles" localSheetId="2">'Increased Enrollment'!$1:$1</definedName>
    <definedName name="_xlnm.Print_Titles" localSheetId="3">'OEO Not on PY Headcount'!$1:$1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29" i="2" l="1"/>
  <c r="C52" i="2"/>
  <c r="C4" i="2" l="1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07" i="2"/>
  <c r="F323" i="6"/>
  <c r="F322" i="6"/>
  <c r="F321" i="6"/>
  <c r="F320" i="6"/>
  <c r="F319" i="6"/>
  <c r="F318" i="6"/>
  <c r="F317" i="6"/>
  <c r="F316" i="6"/>
  <c r="F315" i="6"/>
  <c r="F314" i="6"/>
  <c r="F313" i="6"/>
  <c r="F312" i="6"/>
  <c r="F311" i="6"/>
  <c r="F310" i="6"/>
  <c r="F309" i="6"/>
  <c r="F308" i="6"/>
  <c r="F307" i="6"/>
  <c r="F306" i="6"/>
  <c r="F305" i="6"/>
  <c r="F304" i="6"/>
  <c r="F303" i="6"/>
  <c r="F302" i="6"/>
  <c r="F301" i="6"/>
  <c r="F300" i="6"/>
  <c r="F299" i="6"/>
  <c r="F298" i="6"/>
  <c r="F297" i="6"/>
  <c r="F296" i="6"/>
  <c r="F295" i="6"/>
  <c r="F294" i="6"/>
  <c r="F293" i="6"/>
  <c r="F292" i="6"/>
  <c r="F291" i="6"/>
  <c r="F290" i="6"/>
  <c r="F289" i="6"/>
  <c r="F288" i="6"/>
  <c r="F287" i="6"/>
  <c r="F286" i="6"/>
  <c r="F285" i="6"/>
  <c r="F284" i="6"/>
  <c r="F283" i="6"/>
  <c r="F282" i="6"/>
  <c r="F281" i="6"/>
  <c r="F280" i="6"/>
  <c r="F279" i="6"/>
  <c r="F278" i="6"/>
  <c r="F277" i="6"/>
  <c r="F276" i="6"/>
  <c r="F275" i="6"/>
  <c r="F274" i="6"/>
  <c r="F273" i="6"/>
  <c r="F272" i="6"/>
  <c r="F271" i="6"/>
  <c r="F270" i="6"/>
  <c r="F269" i="6"/>
  <c r="F268" i="6"/>
  <c r="F267" i="6"/>
  <c r="F266" i="6"/>
  <c r="F265" i="6"/>
  <c r="F264" i="6"/>
  <c r="F263" i="6"/>
  <c r="F262" i="6"/>
  <c r="F261" i="6"/>
  <c r="F260" i="6"/>
  <c r="F259" i="6"/>
  <c r="F258" i="6"/>
  <c r="F257" i="6"/>
  <c r="F256" i="6"/>
  <c r="F255" i="6"/>
  <c r="F254" i="6"/>
  <c r="F253" i="6"/>
  <c r="F252" i="6"/>
  <c r="F251" i="6"/>
  <c r="F250" i="6"/>
  <c r="F249" i="6"/>
  <c r="F248" i="6"/>
  <c r="F247" i="6"/>
  <c r="F246" i="6"/>
  <c r="F245" i="6"/>
  <c r="F244" i="6"/>
  <c r="F243" i="6"/>
  <c r="F242" i="6"/>
  <c r="F241" i="6"/>
  <c r="F240" i="6"/>
  <c r="F239" i="6"/>
  <c r="F238" i="6"/>
  <c r="F237" i="6"/>
  <c r="F236" i="6"/>
  <c r="F235" i="6"/>
  <c r="F234" i="6"/>
  <c r="F233" i="6"/>
  <c r="F232" i="6"/>
  <c r="F231" i="6"/>
  <c r="F230" i="6"/>
  <c r="F229" i="6"/>
  <c r="F228" i="6"/>
  <c r="F227" i="6"/>
  <c r="F226" i="6"/>
  <c r="F225" i="6"/>
  <c r="F224" i="6"/>
  <c r="F223" i="6"/>
  <c r="F222" i="6"/>
  <c r="F221" i="6"/>
  <c r="F220" i="6"/>
  <c r="F219" i="6"/>
  <c r="F218" i="6"/>
  <c r="F217" i="6"/>
  <c r="F216" i="6"/>
  <c r="F215" i="6"/>
  <c r="F214" i="6"/>
  <c r="F213" i="6"/>
  <c r="F212" i="6"/>
  <c r="F211" i="6"/>
  <c r="F210" i="6"/>
  <c r="F209" i="6"/>
  <c r="F208" i="6"/>
  <c r="F207" i="6"/>
  <c r="F206" i="6"/>
  <c r="F205" i="6"/>
  <c r="F204" i="6"/>
  <c r="F203" i="6"/>
  <c r="F202" i="6"/>
  <c r="F201" i="6"/>
  <c r="F200" i="6"/>
  <c r="F199" i="6"/>
  <c r="F198" i="6"/>
  <c r="F197" i="6"/>
  <c r="F196" i="6"/>
  <c r="F195" i="6"/>
  <c r="F194" i="6"/>
  <c r="F193" i="6"/>
  <c r="F192" i="6"/>
  <c r="F191" i="6"/>
  <c r="F190" i="6"/>
  <c r="F189" i="6"/>
  <c r="F188" i="6"/>
  <c r="F187" i="6"/>
  <c r="F186" i="6"/>
  <c r="F185" i="6"/>
  <c r="F184" i="6"/>
  <c r="F183" i="6"/>
  <c r="F182" i="6"/>
  <c r="F181" i="6"/>
  <c r="F180" i="6"/>
  <c r="F179" i="6"/>
  <c r="F178" i="6"/>
  <c r="F177" i="6"/>
  <c r="F176" i="6"/>
  <c r="F175" i="6"/>
  <c r="F174" i="6"/>
  <c r="F173" i="6"/>
  <c r="F172" i="6"/>
  <c r="F171" i="6"/>
  <c r="F170" i="6"/>
  <c r="F169" i="6"/>
  <c r="F168" i="6"/>
  <c r="F167" i="6"/>
  <c r="F166" i="6"/>
  <c r="F165" i="6"/>
  <c r="F164" i="6"/>
  <c r="F163" i="6"/>
  <c r="F162" i="6"/>
  <c r="F161" i="6"/>
  <c r="F160" i="6"/>
  <c r="F159" i="6"/>
  <c r="F158" i="6"/>
  <c r="F157" i="6"/>
  <c r="F156" i="6"/>
  <c r="F155" i="6"/>
  <c r="F154" i="6"/>
  <c r="F153" i="6"/>
  <c r="F152" i="6"/>
  <c r="F151" i="6"/>
  <c r="F150" i="6"/>
  <c r="F149" i="6"/>
  <c r="F148" i="6"/>
  <c r="F147" i="6"/>
  <c r="F146" i="6"/>
  <c r="F145" i="6"/>
  <c r="F144" i="6"/>
  <c r="F143" i="6"/>
  <c r="F142" i="6"/>
  <c r="F141" i="6"/>
  <c r="F140" i="6"/>
  <c r="F139" i="6"/>
  <c r="F138" i="6"/>
  <c r="F137" i="6"/>
  <c r="F136" i="6"/>
  <c r="F135" i="6"/>
  <c r="F134" i="6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S5" i="2" l="1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310" i="2"/>
  <c r="S311" i="2"/>
  <c r="S312" i="2"/>
  <c r="S313" i="2"/>
  <c r="S314" i="2"/>
  <c r="S315" i="2"/>
  <c r="S316" i="2"/>
  <c r="S317" i="2"/>
  <c r="S318" i="2"/>
  <c r="S319" i="2"/>
  <c r="S320" i="2"/>
  <c r="S321" i="2"/>
  <c r="S322" i="2"/>
  <c r="S323" i="2"/>
  <c r="S324" i="2"/>
  <c r="S325" i="2"/>
  <c r="S326" i="2"/>
  <c r="S327" i="2"/>
  <c r="S328" i="2"/>
  <c r="S4" i="2"/>
  <c r="D190" i="9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4" i="2"/>
  <c r="D298" i="7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4" i="2"/>
  <c r="D84" i="8"/>
  <c r="S329" i="2" l="1"/>
  <c r="R329" i="2"/>
  <c r="Q329" i="2"/>
  <c r="P329" i="2"/>
  <c r="O329" i="2"/>
  <c r="N329" i="2"/>
  <c r="M329" i="2"/>
  <c r="L329" i="2"/>
  <c r="K329" i="2"/>
  <c r="J329" i="2"/>
  <c r="I329" i="2"/>
  <c r="H329" i="2"/>
  <c r="G329" i="2"/>
  <c r="E329" i="2"/>
  <c r="D329" i="2"/>
  <c r="T5" i="2"/>
  <c r="T6" i="2"/>
  <c r="T7" i="2"/>
  <c r="T8" i="2"/>
  <c r="T9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8" i="2"/>
  <c r="T49" i="2"/>
  <c r="T50" i="2"/>
  <c r="T51" i="2"/>
  <c r="T53" i="2"/>
  <c r="T54" i="2"/>
  <c r="T55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41" i="2"/>
  <c r="T145" i="2"/>
  <c r="T146" i="2"/>
  <c r="T147" i="2"/>
  <c r="T148" i="2"/>
  <c r="T149" i="2"/>
  <c r="T150" i="2"/>
  <c r="T153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7" i="2"/>
  <c r="T178" i="2"/>
  <c r="T179" i="2"/>
  <c r="T180" i="2"/>
  <c r="T181" i="2"/>
  <c r="T182" i="2"/>
  <c r="T183" i="2"/>
  <c r="T184" i="2"/>
  <c r="T185" i="2"/>
  <c r="T187" i="2"/>
  <c r="T188" i="2"/>
  <c r="T189" i="2"/>
  <c r="T190" i="2"/>
  <c r="T191" i="2"/>
  <c r="T192" i="2"/>
  <c r="T193" i="2"/>
  <c r="T194" i="2"/>
  <c r="T195" i="2"/>
  <c r="T196" i="2"/>
  <c r="T197" i="2"/>
  <c r="T198" i="2"/>
  <c r="T199" i="2"/>
  <c r="T200" i="2"/>
  <c r="T201" i="2"/>
  <c r="T202" i="2"/>
  <c r="T211" i="2"/>
  <c r="T212" i="2"/>
  <c r="T213" i="2"/>
  <c r="T214" i="2"/>
  <c r="T215" i="2"/>
  <c r="T216" i="2"/>
  <c r="T217" i="2"/>
  <c r="T219" i="2"/>
  <c r="T220" i="2"/>
  <c r="T221" i="2"/>
  <c r="T222" i="2"/>
  <c r="T223" i="2"/>
  <c r="T224" i="2"/>
  <c r="T225" i="2"/>
  <c r="T226" i="2"/>
  <c r="T227" i="2"/>
  <c r="T228" i="2"/>
  <c r="T229" i="2"/>
  <c r="T230" i="2"/>
  <c r="T231" i="2"/>
  <c r="T232" i="2"/>
  <c r="T233" i="2"/>
  <c r="T234" i="2"/>
  <c r="T235" i="2"/>
  <c r="T236" i="2"/>
  <c r="T237" i="2"/>
  <c r="T238" i="2"/>
  <c r="T239" i="2"/>
  <c r="T240" i="2"/>
  <c r="T241" i="2"/>
  <c r="T242" i="2"/>
  <c r="T243" i="2"/>
  <c r="T244" i="2"/>
  <c r="T245" i="2"/>
  <c r="T246" i="2"/>
  <c r="T247" i="2"/>
  <c r="T248" i="2"/>
  <c r="T249" i="2"/>
  <c r="T251" i="2"/>
  <c r="T252" i="2"/>
  <c r="T253" i="2"/>
  <c r="T254" i="2"/>
  <c r="T255" i="2"/>
  <c r="T256" i="2"/>
  <c r="T257" i="2"/>
  <c r="T258" i="2"/>
  <c r="T259" i="2"/>
  <c r="T260" i="2"/>
  <c r="T261" i="2"/>
  <c r="T262" i="2"/>
  <c r="T263" i="2"/>
  <c r="T264" i="2"/>
  <c r="T265" i="2"/>
  <c r="T266" i="2"/>
  <c r="T269" i="2"/>
  <c r="T270" i="2"/>
  <c r="T271" i="2"/>
  <c r="T272" i="2"/>
  <c r="T273" i="2"/>
  <c r="T274" i="2"/>
  <c r="T275" i="2"/>
  <c r="T276" i="2"/>
  <c r="T277" i="2"/>
  <c r="T278" i="2"/>
  <c r="T279" i="2"/>
  <c r="T282" i="2"/>
  <c r="T283" i="2"/>
  <c r="T284" i="2"/>
  <c r="T285" i="2"/>
  <c r="T286" i="2"/>
  <c r="T287" i="2"/>
  <c r="T288" i="2"/>
  <c r="T289" i="2"/>
  <c r="T290" i="2"/>
  <c r="T291" i="2"/>
  <c r="T292" i="2"/>
  <c r="T293" i="2"/>
  <c r="T294" i="2"/>
  <c r="T295" i="2"/>
  <c r="T296" i="2"/>
  <c r="T297" i="2"/>
  <c r="T298" i="2"/>
  <c r="T301" i="2"/>
  <c r="T302" i="2"/>
  <c r="T303" i="2"/>
  <c r="T304" i="2"/>
  <c r="T305" i="2"/>
  <c r="T306" i="2"/>
  <c r="T307" i="2"/>
  <c r="T308" i="2"/>
  <c r="T309" i="2"/>
  <c r="T310" i="2"/>
  <c r="T311" i="2"/>
  <c r="T312" i="2"/>
  <c r="T313" i="2"/>
  <c r="T314" i="2"/>
  <c r="T315" i="2"/>
  <c r="T316" i="2"/>
  <c r="T317" i="2"/>
  <c r="T318" i="2"/>
  <c r="T319" i="2"/>
  <c r="T320" i="2"/>
  <c r="T321" i="2"/>
  <c r="T322" i="2"/>
  <c r="T323" i="2"/>
  <c r="T324" i="2"/>
  <c r="T325" i="2"/>
  <c r="T326" i="2"/>
  <c r="T327" i="2"/>
  <c r="T328" i="2"/>
  <c r="T4" i="2"/>
  <c r="T52" i="2"/>
  <c r="T56" i="2"/>
  <c r="T151" i="2"/>
  <c r="T152" i="2"/>
  <c r="T209" i="2"/>
  <c r="T210" i="2"/>
  <c r="T280" i="2"/>
  <c r="T281" i="2"/>
  <c r="E324" i="6"/>
  <c r="D324" i="6"/>
  <c r="G324" i="6"/>
  <c r="F324" i="6"/>
  <c r="T10" i="2"/>
  <c r="T42" i="2"/>
  <c r="T43" i="2"/>
  <c r="T44" i="2"/>
  <c r="T45" i="2"/>
  <c r="T46" i="2"/>
  <c r="T47" i="2"/>
  <c r="T75" i="2"/>
  <c r="T76" i="2"/>
  <c r="T77" i="2"/>
  <c r="T107" i="2"/>
  <c r="T108" i="2"/>
  <c r="T139" i="2"/>
  <c r="T140" i="2"/>
  <c r="T142" i="2"/>
  <c r="T143" i="2"/>
  <c r="T144" i="2"/>
  <c r="T154" i="2"/>
  <c r="T155" i="2"/>
  <c r="T172" i="2"/>
  <c r="T173" i="2"/>
  <c r="T174" i="2"/>
  <c r="T175" i="2"/>
  <c r="T176" i="2"/>
  <c r="T186" i="2"/>
  <c r="T203" i="2"/>
  <c r="T204" i="2"/>
  <c r="T205" i="2"/>
  <c r="T206" i="2"/>
  <c r="T207" i="2"/>
  <c r="T208" i="2"/>
  <c r="T218" i="2"/>
  <c r="T250" i="2"/>
  <c r="T267" i="2"/>
  <c r="T268" i="2"/>
  <c r="T299" i="2"/>
  <c r="T300" i="2"/>
  <c r="C329" i="2" l="1"/>
  <c r="T329" i="2"/>
</calcChain>
</file>

<file path=xl/sharedStrings.xml><?xml version="1.0" encoding="utf-8"?>
<sst xmlns="http://schemas.openxmlformats.org/spreadsheetml/2006/main" count="2488" uniqueCount="1335">
  <si>
    <t>ADAIR-CASEY</t>
  </si>
  <si>
    <t>ADEL-DESOTO-MINBURN</t>
  </si>
  <si>
    <t>AGWSR</t>
  </si>
  <si>
    <t>AKRON-WESTFIELD</t>
  </si>
  <si>
    <t>ALBERT CITY-TRUESDALE</t>
  </si>
  <si>
    <t>ALBIA</t>
  </si>
  <si>
    <t>ALBURNETT</t>
  </si>
  <si>
    <t>ALDEN</t>
  </si>
  <si>
    <t xml:space="preserve">ALGONA </t>
  </si>
  <si>
    <t>ALLAMAKEE</t>
  </si>
  <si>
    <t>AMES</t>
  </si>
  <si>
    <t>ANAMOSA</t>
  </si>
  <si>
    <t>ANDREW</t>
  </si>
  <si>
    <t>ANKENY</t>
  </si>
  <si>
    <t>APLINGTON-PARKERSBURG</t>
  </si>
  <si>
    <t>AR-WE-VA</t>
  </si>
  <si>
    <t>ATLANTIC</t>
  </si>
  <si>
    <t>AUDUBON</t>
  </si>
  <si>
    <t>BALLARD</t>
  </si>
  <si>
    <t>BAXTER</t>
  </si>
  <si>
    <t>BCLUW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</si>
  <si>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</si>
  <si>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</si>
  <si>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</si>
  <si>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</si>
  <si>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</si>
  <si>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</si>
  <si>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</si>
  <si>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BONDURANT-FARRAR</t>
  </si>
  <si>
    <t>BOONE</t>
  </si>
  <si>
    <t>BOYDEN-HULL</t>
  </si>
  <si>
    <t>BOYER VALLEY</t>
  </si>
  <si>
    <t>BROOKLYN-GUERNSEY-MALCOM</t>
  </si>
  <si>
    <t>BURLINGTON</t>
  </si>
  <si>
    <t>CAL</t>
  </si>
  <si>
    <t>CALAMUS/WHEATLAND</t>
  </si>
  <si>
    <t>CAM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</si>
  <si>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</si>
  <si>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</si>
  <si>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</si>
  <si>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</si>
  <si>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</si>
  <si>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</si>
  <si>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</si>
  <si>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</si>
  <si>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CITY</t>
  </si>
  <si>
    <t>CENTRAL CLAYTON</t>
  </si>
  <si>
    <t>CENTRAL DECATUR</t>
  </si>
  <si>
    <t>CENTRAL LEE</t>
  </si>
  <si>
    <t>CENTRAL LYON</t>
  </si>
  <si>
    <t xml:space="preserve">CENTRAL SPRINGS </t>
  </si>
  <si>
    <t>CHARITON</t>
  </si>
  <si>
    <t>CHARLES CITY</t>
  </si>
  <si>
    <t>CHARTER OAK-UTE</t>
  </si>
  <si>
    <t>CHEROKEE</t>
  </si>
  <si>
    <t>CLARINDA</t>
  </si>
  <si>
    <t xml:space="preserve">CLARION-GOLDFIELD-DOWS </t>
  </si>
  <si>
    <t>CLARKE</t>
  </si>
  <si>
    <t>CLARKSVILLE</t>
  </si>
  <si>
    <t>CLAY CENTRAL-EVERLY</t>
  </si>
  <si>
    <t>CLAYTON RIDGE</t>
  </si>
  <si>
    <t xml:space="preserve">CLEAR CREEK-AMANA </t>
  </si>
  <si>
    <t>CLEAR LAKE</t>
  </si>
  <si>
    <t>CLINTON</t>
  </si>
  <si>
    <t>COLFAX-MINGO</t>
  </si>
  <si>
    <t>COLLEGE</t>
  </si>
  <si>
    <t>COLLINS-MAXWELL</t>
  </si>
  <si>
    <t>COLO-NESCO</t>
  </si>
  <si>
    <t>COLUMBUS</t>
  </si>
  <si>
    <t>COON RAPIDS-BAYARD</t>
  </si>
  <si>
    <t>CORNING</t>
  </si>
  <si>
    <t>COUNCIL BLUFFS</t>
  </si>
  <si>
    <t>CRESTON</t>
  </si>
  <si>
    <t>DALLAS CENTER-GRIMES</t>
  </si>
  <si>
    <t>DANVILLE</t>
  </si>
  <si>
    <t>DAVENPORT</t>
  </si>
  <si>
    <t>DAVIS COUNTY</t>
  </si>
  <si>
    <t>DECORAH</t>
  </si>
  <si>
    <t>DELWOOD</t>
  </si>
  <si>
    <t>DENISON</t>
  </si>
  <si>
    <t>DENVER</t>
  </si>
  <si>
    <t>DES MOINES</t>
  </si>
  <si>
    <t>DIAGONAL</t>
  </si>
  <si>
    <t>DIKE-NEW HARTFORD</t>
  </si>
  <si>
    <t>DUBUQUE</t>
  </si>
  <si>
    <t>DUNKERTON</t>
  </si>
  <si>
    <t>DURANT</t>
  </si>
  <si>
    <t>EAGLE GROVE</t>
  </si>
  <si>
    <t>EARLHAM</t>
  </si>
  <si>
    <t>EAST BUCHANAN</t>
  </si>
  <si>
    <t>EAST MARSHALL</t>
  </si>
  <si>
    <t xml:space="preserve">EAST MILLS </t>
  </si>
  <si>
    <t>EAST SAC COUNTY</t>
  </si>
  <si>
    <t>EAST UNION</t>
  </si>
  <si>
    <t>EASTERN ALLAMAKEE</t>
  </si>
  <si>
    <t>EASTON VALLEY</t>
  </si>
  <si>
    <t>EDDYVILLE-BLAKESBURG-FREMONT</t>
  </si>
  <si>
    <t>EDGEWOOD-COLESBURG</t>
  </si>
  <si>
    <t>ELDORA-NEW PROVIDENCE</t>
  </si>
  <si>
    <t>EMMETSBURG</t>
  </si>
  <si>
    <t xml:space="preserve">ENGLISH VALLEYS </t>
  </si>
  <si>
    <t>ESSEX</t>
  </si>
  <si>
    <t>ESTHERVILLE-LINCOLN CENTRAL</t>
  </si>
  <si>
    <t>EXIRA-ELK HORN-KIMBALLTON</t>
  </si>
  <si>
    <t>FAIRFIELD</t>
  </si>
  <si>
    <t>FOREST CITY</t>
  </si>
  <si>
    <t>FORT DODGE</t>
  </si>
  <si>
    <t>FORT MADISON</t>
  </si>
  <si>
    <t>FREMONT-MILLS</t>
  </si>
  <si>
    <t>GALVA-HOLSTEIN</t>
  </si>
  <si>
    <t>GARNER-HAYFIELD-VENTURA</t>
  </si>
  <si>
    <t>GEORGE-LITTLE ROCK</t>
  </si>
  <si>
    <t>GILBERT</t>
  </si>
  <si>
    <t>GILMORE CITY-BRADGATE</t>
  </si>
  <si>
    <t>GLADBROOK-REINBECK</t>
  </si>
  <si>
    <t>GLENWOOD</t>
  </si>
  <si>
    <t>GLIDDEN-RALSTON</t>
  </si>
  <si>
    <t>GMG</t>
  </si>
  <si>
    <t>GRAETTINGER-TERRIL</t>
  </si>
  <si>
    <t xml:space="preserve">GREENE COUNTY </t>
  </si>
  <si>
    <t>GRINNELL-NEWBURG</t>
  </si>
  <si>
    <t>GRISWOLD</t>
  </si>
  <si>
    <t>GRUNDY CENTER</t>
  </si>
  <si>
    <t>GUTHRIE CENTER</t>
  </si>
  <si>
    <t>HAMBURG</t>
  </si>
  <si>
    <t>HAMPTON-DUMONT</t>
  </si>
  <si>
    <t>HARLAN</t>
  </si>
  <si>
    <t>HARRIS-LAKE PARK</t>
  </si>
  <si>
    <t>HARTLEY-MELVIN-SANBORN</t>
  </si>
  <si>
    <t>HIGHLAND</t>
  </si>
  <si>
    <t>HINTON</t>
  </si>
  <si>
    <t>HLV</t>
  </si>
  <si>
    <t>HOWARD-WINNESHIEK</t>
  </si>
  <si>
    <t>HUBBARD-RADCLIFFE</t>
  </si>
  <si>
    <t>HUDSON</t>
  </si>
  <si>
    <t>HUMBOLDT</t>
  </si>
  <si>
    <t>IKM-MANNING</t>
  </si>
  <si>
    <t>INDEPENDENCE</t>
  </si>
  <si>
    <t>INDIANOLA</t>
  </si>
  <si>
    <t>INTERSTATE 35</t>
  </si>
  <si>
    <t>IOWA CITY</t>
  </si>
  <si>
    <t>IOWA FALLS</t>
  </si>
  <si>
    <t>IOWA VALLEY</t>
  </si>
  <si>
    <t>JANESVILLE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</si>
  <si>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</si>
  <si>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</si>
  <si>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</si>
  <si>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</si>
  <si>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</si>
  <si>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</si>
  <si>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</si>
  <si>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</si>
  <si>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</si>
  <si>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</si>
  <si>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LE MARS</t>
  </si>
  <si>
    <t>LENOX</t>
  </si>
  <si>
    <t>LEWIS CENTRAL</t>
  </si>
  <si>
    <t>LINN-MAR</t>
  </si>
  <si>
    <t>LISBON</t>
  </si>
  <si>
    <t>LOGAN-MAGNOLIA</t>
  </si>
  <si>
    <t>LONE TREE</t>
  </si>
  <si>
    <t>LOUISA-MUSCATINE</t>
  </si>
  <si>
    <t>LYNNVILLE-SULLY</t>
  </si>
  <si>
    <t>MADRID</t>
  </si>
  <si>
    <t>MANSON-NORTHWEST WEBSTER</t>
  </si>
  <si>
    <t xml:space="preserve">MAPLE VALLEY-ANTHON OTO </t>
  </si>
  <si>
    <t>MAQUOKETA</t>
  </si>
  <si>
    <t>MAQUOKETA VALLEY</t>
  </si>
  <si>
    <t>MARCUS-MERIDEN CLEGHORN</t>
  </si>
  <si>
    <t>MARION</t>
  </si>
  <si>
    <t>MARSHALLTOWN</t>
  </si>
  <si>
    <t>MARTENSDALE-ST MARYS</t>
  </si>
  <si>
    <t>MASON CITY</t>
  </si>
  <si>
    <t>MEDIAPOLIS</t>
  </si>
  <si>
    <t>MELCHER-DALLAS</t>
  </si>
  <si>
    <t>MFL MAR MAC</t>
  </si>
  <si>
    <t>MIDLAND</t>
  </si>
  <si>
    <t>MID-PRAIRIE</t>
  </si>
  <si>
    <t>MISSOURI VALLEY</t>
  </si>
  <si>
    <t>MOC-FLOYD VALLEY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</si>
  <si>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</si>
  <si>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</si>
  <si>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</si>
  <si>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</si>
  <si>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</si>
  <si>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</si>
  <si>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</si>
  <si>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</si>
  <si>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</si>
  <si>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</si>
  <si>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</si>
  <si>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</si>
  <si>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</si>
  <si>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 HAMPTON</t>
  </si>
  <si>
    <t>NEW LONDON</t>
  </si>
  <si>
    <t>NEWELL-FONDA</t>
  </si>
  <si>
    <t>NEWTON</t>
  </si>
  <si>
    <t xml:space="preserve">NODAWAY VALLEY </t>
  </si>
  <si>
    <t xml:space="preserve">NORTH BUTLER </t>
  </si>
  <si>
    <t>NORTH CEDAR</t>
  </si>
  <si>
    <t>NORTH IOWA</t>
  </si>
  <si>
    <t>NORTH KOSSUTH</t>
  </si>
  <si>
    <t>NORTH LINN</t>
  </si>
  <si>
    <t>NORTH MAHASKA</t>
  </si>
  <si>
    <t>NORTH POLK</t>
  </si>
  <si>
    <t>NORTH SCOTT</t>
  </si>
  <si>
    <t>NORTH TAMA</t>
  </si>
  <si>
    <t xml:space="preserve">NORTH UNION </t>
  </si>
  <si>
    <t>NORTHEAST</t>
  </si>
  <si>
    <t>NORTHWOOD-KENSETT</t>
  </si>
  <si>
    <t>NORWALK</t>
  </si>
  <si>
    <t>OELWEIN</t>
  </si>
  <si>
    <t>OGDEN</t>
  </si>
  <si>
    <t>OKOBOJI</t>
  </si>
  <si>
    <t>OLIN</t>
  </si>
  <si>
    <t>ORIENT-MACKSBURG</t>
  </si>
  <si>
    <t>OSAGE</t>
  </si>
  <si>
    <t>OSKALOOSA</t>
  </si>
  <si>
    <t>OTTUMWA</t>
  </si>
  <si>
    <t>PANORAMA</t>
  </si>
  <si>
    <t>PATON-CHURDAN</t>
  </si>
  <si>
    <t>PCM</t>
  </si>
  <si>
    <t>PEKIN</t>
  </si>
  <si>
    <t>PELLA</t>
  </si>
  <si>
    <t>PERRY</t>
  </si>
  <si>
    <t>PLEASANT VALLEY</t>
  </si>
  <si>
    <t>PLEASANTVILLE</t>
  </si>
  <si>
    <t xml:space="preserve">POCAHONTAS AREA </t>
  </si>
  <si>
    <t>POSTVILLE</t>
  </si>
  <si>
    <t>RED OAK</t>
  </si>
  <si>
    <t>REMSEN-UNION</t>
  </si>
  <si>
    <t>RICEVILLE</t>
  </si>
  <si>
    <t>RIVER VALLEY</t>
  </si>
  <si>
    <t>RIVERSIDE</t>
  </si>
  <si>
    <t>ROCK VALLEY</t>
  </si>
  <si>
    <t>ROLAND-STORY</t>
  </si>
  <si>
    <t>RUDD-ROCKFORD-MARBLE ROCK</t>
  </si>
  <si>
    <t>RUTHVEN-AYRSHIRE</t>
  </si>
  <si>
    <t>SAYDEL</t>
  </si>
  <si>
    <t>SCHALLER-CRESTLAND</t>
  </si>
  <si>
    <t>SCHLESWIG</t>
  </si>
  <si>
    <t>SERGEANT BLUFF-LUTON</t>
  </si>
  <si>
    <t>SEYMOUR</t>
  </si>
  <si>
    <t>SHELDON</t>
  </si>
  <si>
    <t>SHENANDOAH</t>
  </si>
  <si>
    <t>SIBLEY-OCHEYEDAN</t>
  </si>
  <si>
    <t>SIDNEY</t>
  </si>
  <si>
    <t>SIGOURNEY</t>
  </si>
  <si>
    <t>SIOUX CENTER</t>
  </si>
  <si>
    <t>SIOUX CENTRAL</t>
  </si>
  <si>
    <t>SIOUX CITY</t>
  </si>
  <si>
    <t>SOLON</t>
  </si>
  <si>
    <t>SOUTH CENTRAL CALHOUN</t>
  </si>
  <si>
    <t>SOUTH HAMILTON</t>
  </si>
  <si>
    <t>SOUTH O'BRIEN</t>
  </si>
  <si>
    <t>SOUTH PAGE</t>
  </si>
  <si>
    <t>SOUTH TAMA</t>
  </si>
  <si>
    <t>SOUTH WINNESHIEK</t>
  </si>
  <si>
    <t>SOUTHEAST POLK</t>
  </si>
  <si>
    <t>SOUTHEAST WARREN</t>
  </si>
  <si>
    <t>SPENCER</t>
  </si>
  <si>
    <t>SPIRIT LAKE</t>
  </si>
  <si>
    <t>SPRINGVILLE</t>
  </si>
  <si>
    <t>ST ANSGAR</t>
  </si>
  <si>
    <t>STANTON</t>
  </si>
  <si>
    <t>STARMONT</t>
  </si>
  <si>
    <t>STORM LAKE</t>
  </si>
  <si>
    <t>STRATFORD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</si>
  <si>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</si>
  <si>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</si>
  <si>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</si>
  <si>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</si>
  <si>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</si>
  <si>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</si>
  <si>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</si>
  <si>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</si>
  <si>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</si>
  <si>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</si>
  <si>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UNION</t>
  </si>
  <si>
    <t>UNITED</t>
  </si>
  <si>
    <t>URBANDALE</t>
  </si>
  <si>
    <t>VAN METER</t>
  </si>
  <si>
    <t>VILLISCA</t>
  </si>
  <si>
    <t>VINTON-SHELLSBURG</t>
  </si>
  <si>
    <t>WACO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</si>
  <si>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</si>
  <si>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</si>
  <si>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</si>
  <si>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</si>
  <si>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</si>
  <si>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</si>
  <si>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</si>
  <si>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</si>
  <si>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</si>
  <si>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</si>
  <si>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</t>
  </si>
  <si>
    <t>WEST CENTRAL</t>
  </si>
  <si>
    <t>WEST CENTRAL VALLEY</t>
  </si>
  <si>
    <t>WEST DELAWARE CO</t>
  </si>
  <si>
    <t>WEST DES MOINES</t>
  </si>
  <si>
    <t>WEST FORK</t>
  </si>
  <si>
    <t>WEST HANCOCK</t>
  </si>
  <si>
    <t>WEST HARRISON</t>
  </si>
  <si>
    <t>WEST LIBERTY</t>
  </si>
  <si>
    <t>WEST LYON</t>
  </si>
  <si>
    <t>WEST MARSHALL</t>
  </si>
  <si>
    <t>WEST MONONA</t>
  </si>
  <si>
    <t>WEST SIOUX</t>
  </si>
  <si>
    <t>WESTERN DUBUQUE CO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</si>
  <si>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</si>
  <si>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</si>
  <si>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</si>
  <si>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</si>
  <si>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</si>
  <si>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</si>
  <si>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</si>
  <si>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</si>
  <si>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</si>
  <si>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STATE TOTALS</t>
  </si>
  <si>
    <t>0018</t>
  </si>
  <si>
    <t>0027</t>
  </si>
  <si>
    <t>0009</t>
  </si>
  <si>
    <t>0441</t>
  </si>
  <si>
    <t>0063</t>
  </si>
  <si>
    <t>0072</t>
  </si>
  <si>
    <t>0081</t>
  </si>
  <si>
    <t>0099</t>
  </si>
  <si>
    <t>0108</t>
  </si>
  <si>
    <t>0126</t>
  </si>
  <si>
    <t>0135</t>
  </si>
  <si>
    <t>0171</t>
  </si>
  <si>
    <t>0225</t>
  </si>
  <si>
    <t>0234</t>
  </si>
  <si>
    <t>0243</t>
  </si>
  <si>
    <t>0261</t>
  </si>
  <si>
    <t>0279</t>
  </si>
  <si>
    <t>0355</t>
  </si>
  <si>
    <t>0387</t>
  </si>
  <si>
    <t>0414</t>
  </si>
  <si>
    <t>0472</t>
  </si>
  <si>
    <t>0513</t>
  </si>
  <si>
    <t>0540</t>
  </si>
  <si>
    <t>0549</t>
  </si>
  <si>
    <t>0576</t>
  </si>
  <si>
    <t>0585</t>
  </si>
  <si>
    <t>0594</t>
  </si>
  <si>
    <t>0603</t>
  </si>
  <si>
    <t>0609</t>
  </si>
  <si>
    <t>0621</t>
  </si>
  <si>
    <t>0720</t>
  </si>
  <si>
    <t>0729</t>
  </si>
  <si>
    <t>0747</t>
  </si>
  <si>
    <t>1917</t>
  </si>
  <si>
    <t>0846</t>
  </si>
  <si>
    <t>0882</t>
  </si>
  <si>
    <t>0916</t>
  </si>
  <si>
    <t>0918</t>
  </si>
  <si>
    <t>0914</t>
  </si>
  <si>
    <t>0936</t>
  </si>
  <si>
    <t>0977</t>
  </si>
  <si>
    <t>0981</t>
  </si>
  <si>
    <t>0999</t>
  </si>
  <si>
    <t>1044</t>
  </si>
  <si>
    <t>1053</t>
  </si>
  <si>
    <t>1062</t>
  </si>
  <si>
    <t>1071</t>
  </si>
  <si>
    <t>1089</t>
  </si>
  <si>
    <t>1080</t>
  </si>
  <si>
    <t>1082</t>
  </si>
  <si>
    <t>1093</t>
  </si>
  <si>
    <t>1079</t>
  </si>
  <si>
    <t>1095</t>
  </si>
  <si>
    <t>4772</t>
  </si>
  <si>
    <t>1107</t>
  </si>
  <si>
    <t>1116</t>
  </si>
  <si>
    <t>1134</t>
  </si>
  <si>
    <t>1152</t>
  </si>
  <si>
    <t>1197</t>
  </si>
  <si>
    <t>1206</t>
  </si>
  <si>
    <t>1211</t>
  </si>
  <si>
    <t>1215</t>
  </si>
  <si>
    <t>1218</t>
  </si>
  <si>
    <t>2763</t>
  </si>
  <si>
    <t>1221</t>
  </si>
  <si>
    <t>1233</t>
  </si>
  <si>
    <t>1278</t>
  </si>
  <si>
    <t>1332</t>
  </si>
  <si>
    <t>1337</t>
  </si>
  <si>
    <t>1350</t>
  </si>
  <si>
    <t>1359</t>
  </si>
  <si>
    <t>1368</t>
  </si>
  <si>
    <t>1413</t>
  </si>
  <si>
    <t>1431</t>
  </si>
  <si>
    <t>1476</t>
  </si>
  <si>
    <t>1503</t>
  </si>
  <si>
    <t>1576</t>
  </si>
  <si>
    <t>1602</t>
  </si>
  <si>
    <t>1611</t>
  </si>
  <si>
    <t>1619</t>
  </si>
  <si>
    <t>1638</t>
  </si>
  <si>
    <t>1675</t>
  </si>
  <si>
    <t>1701</t>
  </si>
  <si>
    <t>1719</t>
  </si>
  <si>
    <t>1737</t>
  </si>
  <si>
    <t>1782</t>
  </si>
  <si>
    <t>1791</t>
  </si>
  <si>
    <t>1863</t>
  </si>
  <si>
    <t>1908</t>
  </si>
  <si>
    <t>1926</t>
  </si>
  <si>
    <t>1944</t>
  </si>
  <si>
    <t>1953</t>
  </si>
  <si>
    <t>1963</t>
  </si>
  <si>
    <t>3978</t>
  </si>
  <si>
    <t>6741</t>
  </si>
  <si>
    <t>1970</t>
  </si>
  <si>
    <t>1972</t>
  </si>
  <si>
    <t>1965</t>
  </si>
  <si>
    <t>0657</t>
  </si>
  <si>
    <t>1989</t>
  </si>
  <si>
    <t>2007</t>
  </si>
  <si>
    <t>2088</t>
  </si>
  <si>
    <t>2097</t>
  </si>
  <si>
    <t>2113</t>
  </si>
  <si>
    <t>2124</t>
  </si>
  <si>
    <t>2151</t>
  </si>
  <si>
    <t>2169</t>
  </si>
  <si>
    <t>2295</t>
  </si>
  <si>
    <t>2313</t>
  </si>
  <si>
    <t>2322</t>
  </si>
  <si>
    <t>2369</t>
  </si>
  <si>
    <t>2376</t>
  </si>
  <si>
    <t>2403</t>
  </si>
  <si>
    <t>2457</t>
  </si>
  <si>
    <t>2466</t>
  </si>
  <si>
    <t>2493</t>
  </si>
  <si>
    <t>2502</t>
  </si>
  <si>
    <t>2511</t>
  </si>
  <si>
    <t>2520</t>
  </si>
  <si>
    <t>2682</t>
  </si>
  <si>
    <t>2556</t>
  </si>
  <si>
    <t>3195</t>
  </si>
  <si>
    <t>2709</t>
  </si>
  <si>
    <t>2718</t>
  </si>
  <si>
    <t>2727</t>
  </si>
  <si>
    <t>2754</t>
  </si>
  <si>
    <t>2772</t>
  </si>
  <si>
    <t>2781</t>
  </si>
  <si>
    <t>2826</t>
  </si>
  <si>
    <t>2846</t>
  </si>
  <si>
    <t>2862</t>
  </si>
  <si>
    <t>2977</t>
  </si>
  <si>
    <t>2988</t>
  </si>
  <si>
    <t>2766</t>
  </si>
  <si>
    <t>3029</t>
  </si>
  <si>
    <t>3033</t>
  </si>
  <si>
    <t>3042</t>
  </si>
  <si>
    <t>3060</t>
  </si>
  <si>
    <t>3168</t>
  </si>
  <si>
    <t>3105</t>
  </si>
  <si>
    <t>3114</t>
  </si>
  <si>
    <t>3119</t>
  </si>
  <si>
    <t>3141</t>
  </si>
  <si>
    <t>3150</t>
  </si>
  <si>
    <t>3154</t>
  </si>
  <si>
    <t>3186</t>
  </si>
  <si>
    <t>3204</t>
  </si>
  <si>
    <t>3231</t>
  </si>
  <si>
    <t>3312</t>
  </si>
  <si>
    <t>3330</t>
  </si>
  <si>
    <t>3348</t>
  </si>
  <si>
    <t>3375</t>
  </si>
  <si>
    <t>3420</t>
  </si>
  <si>
    <t>3465</t>
  </si>
  <si>
    <t>3537</t>
  </si>
  <si>
    <t>3555</t>
  </si>
  <si>
    <t>3600</t>
  </si>
  <si>
    <t>3609</t>
  </si>
  <si>
    <t>3645</t>
  </si>
  <si>
    <t>3715</t>
  </si>
  <si>
    <t>3744</t>
  </si>
  <si>
    <t>3798</t>
  </si>
  <si>
    <t>3816</t>
  </si>
  <si>
    <t>3841</t>
  </si>
  <si>
    <t>3906</t>
  </si>
  <si>
    <t>3942</t>
  </si>
  <si>
    <t>4023</t>
  </si>
  <si>
    <t>4033</t>
  </si>
  <si>
    <t>4041</t>
  </si>
  <si>
    <t>4043</t>
  </si>
  <si>
    <t>4068</t>
  </si>
  <si>
    <t>4086</t>
  </si>
  <si>
    <t>4104</t>
  </si>
  <si>
    <t>4122</t>
  </si>
  <si>
    <t>4131</t>
  </si>
  <si>
    <t>4203</t>
  </si>
  <si>
    <t>4212</t>
  </si>
  <si>
    <t>4419</t>
  </si>
  <si>
    <t>4269</t>
  </si>
  <si>
    <t>4271</t>
  </si>
  <si>
    <t>4356</t>
  </si>
  <si>
    <t>4149</t>
  </si>
  <si>
    <t>4437</t>
  </si>
  <si>
    <t>4446</t>
  </si>
  <si>
    <t>4491</t>
  </si>
  <si>
    <t>4505</t>
  </si>
  <si>
    <t>4509</t>
  </si>
  <si>
    <t>4518</t>
  </si>
  <si>
    <t>4527</t>
  </si>
  <si>
    <t>4536</t>
  </si>
  <si>
    <t>4554</t>
  </si>
  <si>
    <t>4572</t>
  </si>
  <si>
    <t>4581</t>
  </si>
  <si>
    <t>4599</t>
  </si>
  <si>
    <t>4617</t>
  </si>
  <si>
    <t>4662</t>
  </si>
  <si>
    <t>4689</t>
  </si>
  <si>
    <t>4644</t>
  </si>
  <si>
    <t>4725</t>
  </si>
  <si>
    <t>2673</t>
  </si>
  <si>
    <t>0153</t>
  </si>
  <si>
    <t>3691</t>
  </si>
  <si>
    <t>4774</t>
  </si>
  <si>
    <t>0873</t>
  </si>
  <si>
    <t>4778</t>
  </si>
  <si>
    <t>4777</t>
  </si>
  <si>
    <t>4776</t>
  </si>
  <si>
    <t>4779</t>
  </si>
  <si>
    <t>4784</t>
  </si>
  <si>
    <t>4785</t>
  </si>
  <si>
    <t>0333</t>
  </si>
  <si>
    <t>4773</t>
  </si>
  <si>
    <t>4788</t>
  </si>
  <si>
    <t>4797</t>
  </si>
  <si>
    <t>4860</t>
  </si>
  <si>
    <t>4869</t>
  </si>
  <si>
    <t>4878</t>
  </si>
  <si>
    <t>4890</t>
  </si>
  <si>
    <t>4905</t>
  </si>
  <si>
    <t>4978</t>
  </si>
  <si>
    <t>4995</t>
  </si>
  <si>
    <t>5013</t>
  </si>
  <si>
    <t>5049</t>
  </si>
  <si>
    <t>5121</t>
  </si>
  <si>
    <t>5139</t>
  </si>
  <si>
    <t>5163</t>
  </si>
  <si>
    <t>5166</t>
  </si>
  <si>
    <t>5184</t>
  </si>
  <si>
    <t>5250</t>
  </si>
  <si>
    <t>5256</t>
  </si>
  <si>
    <t>5283</t>
  </si>
  <si>
    <t>5310</t>
  </si>
  <si>
    <t>5463</t>
  </si>
  <si>
    <t>5486</t>
  </si>
  <si>
    <t>5508</t>
  </si>
  <si>
    <t>1975</t>
  </si>
  <si>
    <t>5607</t>
  </si>
  <si>
    <t>5643</t>
  </si>
  <si>
    <t>5697</t>
  </si>
  <si>
    <t>5724</t>
  </si>
  <si>
    <t>5805</t>
  </si>
  <si>
    <t>5823</t>
  </si>
  <si>
    <t>5832</t>
  </si>
  <si>
    <t>5877</t>
  </si>
  <si>
    <t>5895</t>
  </si>
  <si>
    <t>5949</t>
  </si>
  <si>
    <t>5976</t>
  </si>
  <si>
    <t>5994</t>
  </si>
  <si>
    <t>6003</t>
  </si>
  <si>
    <t>6012</t>
  </si>
  <si>
    <t>6030</t>
  </si>
  <si>
    <t>6039</t>
  </si>
  <si>
    <t>6093</t>
  </si>
  <si>
    <t>6091</t>
  </si>
  <si>
    <t>6095</t>
  </si>
  <si>
    <t>6097</t>
  </si>
  <si>
    <t>6098</t>
  </si>
  <si>
    <t>6100</t>
  </si>
  <si>
    <t>6101</t>
  </si>
  <si>
    <t>6094</t>
  </si>
  <si>
    <t>6096</t>
  </si>
  <si>
    <t>6102</t>
  </si>
  <si>
    <t>6120</t>
  </si>
  <si>
    <t>6138</t>
  </si>
  <si>
    <t>5751</t>
  </si>
  <si>
    <t>6165</t>
  </si>
  <si>
    <t>6175</t>
  </si>
  <si>
    <t>6219</t>
  </si>
  <si>
    <t>6246</t>
  </si>
  <si>
    <t>6273</t>
  </si>
  <si>
    <t>6408</t>
  </si>
  <si>
    <t>6453</t>
  </si>
  <si>
    <t>6460</t>
  </si>
  <si>
    <t>6462</t>
  </si>
  <si>
    <t>6471</t>
  </si>
  <si>
    <t>6509</t>
  </si>
  <si>
    <t>6512</t>
  </si>
  <si>
    <t>6516</t>
  </si>
  <si>
    <t>6534</t>
  </si>
  <si>
    <t>6561</t>
  </si>
  <si>
    <t>6579</t>
  </si>
  <si>
    <t>6592</t>
  </si>
  <si>
    <t>6615</t>
  </si>
  <si>
    <t>6651</t>
  </si>
  <si>
    <t>6660</t>
  </si>
  <si>
    <t>6700</t>
  </si>
  <si>
    <t>6759</t>
  </si>
  <si>
    <t>6762</t>
  </si>
  <si>
    <t>6768</t>
  </si>
  <si>
    <t>6795</t>
  </si>
  <si>
    <t>6822</t>
  </si>
  <si>
    <t>6840</t>
  </si>
  <si>
    <t>6854</t>
  </si>
  <si>
    <t>6867</t>
  </si>
  <si>
    <t>6921</t>
  </si>
  <si>
    <t>6930</t>
  </si>
  <si>
    <t>6937</t>
  </si>
  <si>
    <t>6943</t>
  </si>
  <si>
    <t>6264</t>
  </si>
  <si>
    <t>6950</t>
  </si>
  <si>
    <t>6957</t>
  </si>
  <si>
    <t>5922</t>
  </si>
  <si>
    <t>0819</t>
  </si>
  <si>
    <t>6969</t>
  </si>
  <si>
    <t>6975</t>
  </si>
  <si>
    <t>6983</t>
  </si>
  <si>
    <t>6985</t>
  </si>
  <si>
    <t>6987</t>
  </si>
  <si>
    <t>6990</t>
  </si>
  <si>
    <t>6961</t>
  </si>
  <si>
    <t>6992</t>
  </si>
  <si>
    <t>7002</t>
  </si>
  <si>
    <t>7029</t>
  </si>
  <si>
    <t>7038</t>
  </si>
  <si>
    <t>7047</t>
  </si>
  <si>
    <t>7056</t>
  </si>
  <si>
    <t>7092</t>
  </si>
  <si>
    <t>7098</t>
  </si>
  <si>
    <t>7110</t>
  </si>
  <si>
    <t>AHSTW</t>
  </si>
  <si>
    <t>SBRC Other # 2</t>
  </si>
  <si>
    <t>Dropout Prevention</t>
  </si>
  <si>
    <t>Use of Unexpended Fund Balance for Construction</t>
  </si>
  <si>
    <t>Environmental Hazards</t>
  </si>
  <si>
    <t>Special Education Deficit for prior year errors</t>
  </si>
  <si>
    <t>Interfund Transfers</t>
  </si>
  <si>
    <t>CAP for NUB</t>
  </si>
  <si>
    <t>Increasing Enrollment</t>
  </si>
  <si>
    <t>Total to Date</t>
  </si>
  <si>
    <t>Unique Need to Continue Program of Substantial Value to Students</t>
  </si>
  <si>
    <t>SBRC #1</t>
  </si>
  <si>
    <t>CENTRAL DeWitt</t>
  </si>
  <si>
    <t>1968</t>
  </si>
  <si>
    <t>6536</t>
  </si>
  <si>
    <t>5510</t>
  </si>
  <si>
    <t>5160</t>
  </si>
  <si>
    <t>6099</t>
  </si>
  <si>
    <t>6035</t>
  </si>
  <si>
    <t>ALTA-Aurelia</t>
  </si>
  <si>
    <t>ODEBOLT ARTHUR BATTLE CREEK IDA GROVE</t>
  </si>
  <si>
    <t>NORTH FAYETTE VALLEY</t>
  </si>
  <si>
    <t>VAN BUREN COUNTY</t>
  </si>
  <si>
    <t>Negative 
Award for 
Unused MSA</t>
  </si>
  <si>
    <t>New Program Start-up Costs</t>
  </si>
  <si>
    <t>Initial Staffing Costs</t>
  </si>
  <si>
    <t>AR/DOP Summary</t>
  </si>
  <si>
    <t>District Number</t>
  </si>
  <si>
    <t>District Name</t>
  </si>
  <si>
    <t xml:space="preserve">AGWSR Comm School District </t>
  </si>
  <si>
    <t xml:space="preserve">Adair-Casey Comm School District </t>
  </si>
  <si>
    <t xml:space="preserve">Adel DeSoto Minburn Comm School District </t>
  </si>
  <si>
    <t xml:space="preserve">Akron Westfield Comm School District </t>
  </si>
  <si>
    <t xml:space="preserve">Albert City-Truesdale Comm School District </t>
  </si>
  <si>
    <t xml:space="preserve">Albia Comm School District </t>
  </si>
  <si>
    <t xml:space="preserve">Alburnett Comm School District </t>
  </si>
  <si>
    <t xml:space="preserve">Allamakee Comm School District </t>
  </si>
  <si>
    <t xml:space="preserve">North Butler Comm School District </t>
  </si>
  <si>
    <t xml:space="preserve">Alta-Aurelia Comm School District </t>
  </si>
  <si>
    <t xml:space="preserve">Ames Comm School District </t>
  </si>
  <si>
    <t xml:space="preserve">Anamosa Comm School District </t>
  </si>
  <si>
    <t xml:space="preserve">Andrew Comm School District </t>
  </si>
  <si>
    <t xml:space="preserve">Ankeny Comm School District </t>
  </si>
  <si>
    <t xml:space="preserve">Aplington-Parkersburg Comm School District </t>
  </si>
  <si>
    <t xml:space="preserve">North Union Comm School District </t>
  </si>
  <si>
    <t xml:space="preserve">Ar-We-Va Comm School District </t>
  </si>
  <si>
    <t xml:space="preserve">Atlantic Comm School District </t>
  </si>
  <si>
    <t xml:space="preserve">Audubon Comm School District </t>
  </si>
  <si>
    <t xml:space="preserve">AHSTW Comm School District </t>
  </si>
  <si>
    <t xml:space="preserve">Ballard Comm School District </t>
  </si>
  <si>
    <t xml:space="preserve">Baxter Comm School District </t>
  </si>
  <si>
    <t xml:space="preserve">BCLUW Comm School District </t>
  </si>
  <si>
    <t xml:space="preserve">Bedford Comm School District </t>
  </si>
  <si>
    <t xml:space="preserve">Belle Plaine Comm School District </t>
  </si>
  <si>
    <t xml:space="preserve">Bellevue Comm School District </t>
  </si>
  <si>
    <t xml:space="preserve">Belmond-Klemme Comm School District </t>
  </si>
  <si>
    <t xml:space="preserve">Bettendorf Comm School District </t>
  </si>
  <si>
    <t xml:space="preserve">Bondurant-Farrar Comm School District </t>
  </si>
  <si>
    <t xml:space="preserve">Boone Comm School District </t>
  </si>
  <si>
    <t xml:space="preserve">Boyden-Hull Comm School District </t>
  </si>
  <si>
    <t xml:space="preserve">West Hancock Comm School District </t>
  </si>
  <si>
    <t xml:space="preserve">Brooklyn-Guernsey-Malcom Comm School District </t>
  </si>
  <si>
    <t xml:space="preserve">North Iowa Comm School District </t>
  </si>
  <si>
    <t xml:space="preserve">Burlington Comm School District </t>
  </si>
  <si>
    <t xml:space="preserve">CAM Comm School District </t>
  </si>
  <si>
    <t xml:space="preserve">CAL Comm School District </t>
  </si>
  <si>
    <t xml:space="preserve">Calamus-Wheatland Comm School District </t>
  </si>
  <si>
    <t xml:space="preserve">Camanche Comm School District </t>
  </si>
  <si>
    <t xml:space="preserve">Cardinal Comm School District </t>
  </si>
  <si>
    <t xml:space="preserve">Carlisle Comm School District </t>
  </si>
  <si>
    <t xml:space="preserve">Carroll Comm School District </t>
  </si>
  <si>
    <t xml:space="preserve">Cedar Falls Comm School District </t>
  </si>
  <si>
    <t xml:space="preserve">Center Point-Urbana Comm School District </t>
  </si>
  <si>
    <t xml:space="preserve">Centerville Comm School District </t>
  </si>
  <si>
    <t xml:space="preserve">Central Comm School District </t>
  </si>
  <si>
    <t xml:space="preserve">Central City Comm School District </t>
  </si>
  <si>
    <t xml:space="preserve">Central Decatur Comm School District </t>
  </si>
  <si>
    <t xml:space="preserve">Central Lyon Comm School District </t>
  </si>
  <si>
    <t xml:space="preserve">Chariton Comm School District </t>
  </si>
  <si>
    <t xml:space="preserve">Charles City Comm School District </t>
  </si>
  <si>
    <t xml:space="preserve">Charter Oak-Ute Comm School District </t>
  </si>
  <si>
    <t xml:space="preserve">Cherokee Comm School District </t>
  </si>
  <si>
    <t xml:space="preserve">Clarinda Comm School District </t>
  </si>
  <si>
    <t xml:space="preserve">Clarion-Goldfield-Dows Comm School District </t>
  </si>
  <si>
    <t xml:space="preserve">Clarke Comm School District </t>
  </si>
  <si>
    <t xml:space="preserve">Clarksville Comm School District </t>
  </si>
  <si>
    <t xml:space="preserve">Clay Central-Everly Comm School District </t>
  </si>
  <si>
    <t xml:space="preserve">Clear Creek Amana Comm School District </t>
  </si>
  <si>
    <t xml:space="preserve">Clear Lake Comm School District </t>
  </si>
  <si>
    <t xml:space="preserve">Clinton Comm School District </t>
  </si>
  <si>
    <t xml:space="preserve">Colfax-Mingo Comm School District </t>
  </si>
  <si>
    <t xml:space="preserve">College Comm School District </t>
  </si>
  <si>
    <t xml:space="preserve">Collins-Maxwell Comm School District </t>
  </si>
  <si>
    <t xml:space="preserve">Colo-NESCO  Comm School District </t>
  </si>
  <si>
    <t xml:space="preserve">Coon Rapids-Bayard Comm School District </t>
  </si>
  <si>
    <t xml:space="preserve">Corning Comm School District </t>
  </si>
  <si>
    <t xml:space="preserve">Council Bluffs Comm School District </t>
  </si>
  <si>
    <t xml:space="preserve">Creston Comm School District </t>
  </si>
  <si>
    <t xml:space="preserve">Dallas Center-Grimes Comm School District </t>
  </si>
  <si>
    <t xml:space="preserve">Danville  Comm School District </t>
  </si>
  <si>
    <t xml:space="preserve">Davenport Comm School District </t>
  </si>
  <si>
    <t xml:space="preserve">Davis County Comm School District </t>
  </si>
  <si>
    <t xml:space="preserve">Decorah Community School District </t>
  </si>
  <si>
    <t xml:space="preserve">Denison Comm School District </t>
  </si>
  <si>
    <t xml:space="preserve">Denver Comm School District </t>
  </si>
  <si>
    <t xml:space="preserve">Des Moines Independent Comm School District </t>
  </si>
  <si>
    <t xml:space="preserve">Diagonal Comm School District </t>
  </si>
  <si>
    <t xml:space="preserve">Dike-New Hartford Comm School District </t>
  </si>
  <si>
    <t xml:space="preserve">Dubuque Comm School District </t>
  </si>
  <si>
    <t xml:space="preserve">Dunkerton Comm School District </t>
  </si>
  <si>
    <t xml:space="preserve">Boyer Valley Comm School District </t>
  </si>
  <si>
    <t xml:space="preserve">Durant Comm School District </t>
  </si>
  <si>
    <t xml:space="preserve">Eagle Grove Comm School District </t>
  </si>
  <si>
    <t xml:space="preserve">East Buchanan Comm School District </t>
  </si>
  <si>
    <t xml:space="preserve">East Union Comm School District </t>
  </si>
  <si>
    <t xml:space="preserve">Eastern Allamakee Comm School District </t>
  </si>
  <si>
    <t xml:space="preserve">River Valley Comm School District </t>
  </si>
  <si>
    <t xml:space="preserve">Edgewood-Colesburg Comm School District </t>
  </si>
  <si>
    <t xml:space="preserve">Eldora-New Providence Comm School District </t>
  </si>
  <si>
    <t xml:space="preserve">Emmetsburg Comm School District </t>
  </si>
  <si>
    <t xml:space="preserve">English Valleys Comm School District </t>
  </si>
  <si>
    <t xml:space="preserve">Essex Comm School District </t>
  </si>
  <si>
    <t xml:space="preserve">Fairfield Comm School District </t>
  </si>
  <si>
    <t xml:space="preserve">Forest City Comm School District </t>
  </si>
  <si>
    <t xml:space="preserve">Fort Dodge Comm School District </t>
  </si>
  <si>
    <t xml:space="preserve">Fort Madison Comm School District </t>
  </si>
  <si>
    <t xml:space="preserve">Fremont-Mills Comm School District </t>
  </si>
  <si>
    <t xml:space="preserve">Galva-Holstein Comm School District </t>
  </si>
  <si>
    <t xml:space="preserve">Garner-Hayfield-Ventura Comm School District </t>
  </si>
  <si>
    <t xml:space="preserve">George-Little Rock Comm School District </t>
  </si>
  <si>
    <t xml:space="preserve">Gilbert Comm School District </t>
  </si>
  <si>
    <t xml:space="preserve">Gladbrook-Reinbeck Comm School District </t>
  </si>
  <si>
    <t xml:space="preserve">Glenwood Comm School District </t>
  </si>
  <si>
    <t xml:space="preserve">Glidden-Ralston Comm School District </t>
  </si>
  <si>
    <t xml:space="preserve">Graettinger-Terril Comm School District </t>
  </si>
  <si>
    <t xml:space="preserve">Nodaway Valley Comm School District </t>
  </si>
  <si>
    <t xml:space="preserve">Grinnell-Newburg Comm School District </t>
  </si>
  <si>
    <t xml:space="preserve">Griswold Comm School District </t>
  </si>
  <si>
    <t xml:space="preserve">Grundy Center Comm School District </t>
  </si>
  <si>
    <t xml:space="preserve">Guthrie Center Comm School District </t>
  </si>
  <si>
    <t xml:space="preserve">Clayton Ridge Comm School District </t>
  </si>
  <si>
    <t xml:space="preserve">H-L-V Comm School District </t>
  </si>
  <si>
    <t xml:space="preserve">Hamburg Comm School District </t>
  </si>
  <si>
    <t xml:space="preserve">Hampton-Dumont Comm School District </t>
  </si>
  <si>
    <t xml:space="preserve">Harlan Comm School District </t>
  </si>
  <si>
    <t xml:space="preserve">Harris-Lake Park Comm School District </t>
  </si>
  <si>
    <t xml:space="preserve">Hartley-Melvin-Sanborn Comm School District </t>
  </si>
  <si>
    <t xml:space="preserve">Highland  Comm School District </t>
  </si>
  <si>
    <t xml:space="preserve">Hinton Comm School District </t>
  </si>
  <si>
    <t xml:space="preserve">Howard-Winneshiek Comm School District </t>
  </si>
  <si>
    <t xml:space="preserve">Hubbard-Radcliffe Comm School District </t>
  </si>
  <si>
    <t xml:space="preserve">Hudson Comm School District </t>
  </si>
  <si>
    <t xml:space="preserve">Humboldt Comm School District </t>
  </si>
  <si>
    <t xml:space="preserve">Independence Comm School District </t>
  </si>
  <si>
    <t xml:space="preserve">Indianola Comm School District </t>
  </si>
  <si>
    <t xml:space="preserve">Interstate 35 Comm School District </t>
  </si>
  <si>
    <t xml:space="preserve">Iowa City Comm School District </t>
  </si>
  <si>
    <t xml:space="preserve">Iowa Falls Comm School District </t>
  </si>
  <si>
    <t xml:space="preserve">Iowa Valley Comm School District </t>
  </si>
  <si>
    <t xml:space="preserve">IKM-Manning Comm School District </t>
  </si>
  <si>
    <t xml:space="preserve">Janesville Consolidated School District </t>
  </si>
  <si>
    <t xml:space="preserve">Greene County Comm School District </t>
  </si>
  <si>
    <t xml:space="preserve">Jesup Comm School District </t>
  </si>
  <si>
    <t xml:space="preserve">Johnston Comm School District </t>
  </si>
  <si>
    <t xml:space="preserve">Keokuk Comm School District </t>
  </si>
  <si>
    <t xml:space="preserve">Keota Comm School District </t>
  </si>
  <si>
    <t xml:space="preserve">Kingsley-Pierson Comm School District </t>
  </si>
  <si>
    <t xml:space="preserve">Knoxville Comm School District </t>
  </si>
  <si>
    <t xml:space="preserve">Lake Mills Comm School District </t>
  </si>
  <si>
    <t xml:space="preserve">Lamoni Comm School District </t>
  </si>
  <si>
    <t xml:space="preserve">Laurens-Marathon Comm School District </t>
  </si>
  <si>
    <t xml:space="preserve">Lawton-Bronson Comm School District </t>
  </si>
  <si>
    <t xml:space="preserve">Le Mars Comm School District </t>
  </si>
  <si>
    <t xml:space="preserve">Lenox Comm School District </t>
  </si>
  <si>
    <t xml:space="preserve">Lewis Central Comm School District </t>
  </si>
  <si>
    <t xml:space="preserve">North Cedar Comm School District </t>
  </si>
  <si>
    <t xml:space="preserve">Linn-Mar Comm School District </t>
  </si>
  <si>
    <t xml:space="preserve">Logan-Magnolia Comm School District </t>
  </si>
  <si>
    <t xml:space="preserve">Louisa-Muscatine Comm School District </t>
  </si>
  <si>
    <t xml:space="preserve">Lynnville-Sully Comm School District </t>
  </si>
  <si>
    <t xml:space="preserve">Madrid Comm School District </t>
  </si>
  <si>
    <t xml:space="preserve">East Mills Comm School District </t>
  </si>
  <si>
    <t xml:space="preserve">Manson Northwest Webster Comm School District </t>
  </si>
  <si>
    <t xml:space="preserve">Maple Valley-Anthon Oto Comm School District </t>
  </si>
  <si>
    <t xml:space="preserve">Maquoketa Comm School District </t>
  </si>
  <si>
    <t xml:space="preserve">Maquoketa Valley Comm School District </t>
  </si>
  <si>
    <t xml:space="preserve">Marcus-Meriden-Cleghorn Comm School District </t>
  </si>
  <si>
    <t xml:space="preserve">Marion Independent School District </t>
  </si>
  <si>
    <t xml:space="preserve">Marshalltown Comm School District </t>
  </si>
  <si>
    <t xml:space="preserve">Martensdale-St Marys Comm School District </t>
  </si>
  <si>
    <t xml:space="preserve">Mason City Comm School District </t>
  </si>
  <si>
    <t xml:space="preserve">MOC-Floyd Valley Comm School District </t>
  </si>
  <si>
    <t xml:space="preserve">Mediapolis Comm School District </t>
  </si>
  <si>
    <t xml:space="preserve">Melcher-Dallas Comm School District </t>
  </si>
  <si>
    <t xml:space="preserve">Midland Comm School District </t>
  </si>
  <si>
    <t xml:space="preserve">Mid-Prairie Comm School District </t>
  </si>
  <si>
    <t xml:space="preserve">Missouri Valley Comm School District </t>
  </si>
  <si>
    <t xml:space="preserve">MFL MarMac Comm School District </t>
  </si>
  <si>
    <t xml:space="preserve">Montezuma Comm School District </t>
  </si>
  <si>
    <t xml:space="preserve">Monticello Comm School District </t>
  </si>
  <si>
    <t xml:space="preserve">Moravia Comm School District </t>
  </si>
  <si>
    <t xml:space="preserve">Mormon Trail Comm School District </t>
  </si>
  <si>
    <t xml:space="preserve">Morning Sun Comm School District </t>
  </si>
  <si>
    <t xml:space="preserve">Mount Ayr Comm School District </t>
  </si>
  <si>
    <t xml:space="preserve">Mount Pleasant Comm School District </t>
  </si>
  <si>
    <t xml:space="preserve">Mount Vernon Comm School District </t>
  </si>
  <si>
    <t xml:space="preserve">Murray Comm School District </t>
  </si>
  <si>
    <t xml:space="preserve">Muscatine Comm School District </t>
  </si>
  <si>
    <t xml:space="preserve">Nashua-Plainfield Comm School District </t>
  </si>
  <si>
    <t xml:space="preserve">Newell-Fonda Comm School District </t>
  </si>
  <si>
    <t xml:space="preserve">New Hampton Comm School District </t>
  </si>
  <si>
    <t xml:space="preserve">Newton Comm School District </t>
  </si>
  <si>
    <t xml:space="preserve">Central Springs Comm School District </t>
  </si>
  <si>
    <t xml:space="preserve">Northeast Comm School District </t>
  </si>
  <si>
    <t xml:space="preserve">North Fayette Valley Comm School District </t>
  </si>
  <si>
    <t xml:space="preserve">North Mahaska Comm School District </t>
  </si>
  <si>
    <t xml:space="preserve">North Linn Comm School District </t>
  </si>
  <si>
    <t xml:space="preserve">North Kossuth Comm School District </t>
  </si>
  <si>
    <t xml:space="preserve">North Polk Comm School District </t>
  </si>
  <si>
    <t xml:space="preserve">North Scott Comm School District </t>
  </si>
  <si>
    <t xml:space="preserve">North Tama County Comm School District </t>
  </si>
  <si>
    <t xml:space="preserve">Northwood-Kensett Comm School District </t>
  </si>
  <si>
    <t xml:space="preserve">Norwalk Comm School District </t>
  </si>
  <si>
    <t xml:space="preserve">Odebolt Arthur Battle Creek Ida Grove Comm School District </t>
  </si>
  <si>
    <t xml:space="preserve">Oelwein Comm School District </t>
  </si>
  <si>
    <t xml:space="preserve">Ogden Comm School District </t>
  </si>
  <si>
    <t xml:space="preserve">Okoboji Comm School District </t>
  </si>
  <si>
    <t xml:space="preserve">Osage Comm School District </t>
  </si>
  <si>
    <t xml:space="preserve">Oskaloosa Comm School District </t>
  </si>
  <si>
    <t xml:space="preserve">Ottumwa Comm School District </t>
  </si>
  <si>
    <t xml:space="preserve">Panorama Comm School District </t>
  </si>
  <si>
    <t xml:space="preserve">PCM Comm School District </t>
  </si>
  <si>
    <t xml:space="preserve">Pekin Comm School District </t>
  </si>
  <si>
    <t xml:space="preserve">Pella Comm School District </t>
  </si>
  <si>
    <t xml:space="preserve">Perry Comm School District </t>
  </si>
  <si>
    <t xml:space="preserve">Pleasant Valley Comm School District </t>
  </si>
  <si>
    <t xml:space="preserve">Pocahontas Area Comm School District </t>
  </si>
  <si>
    <t xml:space="preserve">Postville Comm School District </t>
  </si>
  <si>
    <t xml:space="preserve">Red Oak Comm School District </t>
  </si>
  <si>
    <t xml:space="preserve">Remsen-Union Comm School District </t>
  </si>
  <si>
    <t xml:space="preserve">Riceville Comm School District </t>
  </si>
  <si>
    <t xml:space="preserve">Riverside Comm School District </t>
  </si>
  <si>
    <t xml:space="preserve">Rock Valley Comm School District </t>
  </si>
  <si>
    <t xml:space="preserve">Roland-Story Comm School District </t>
  </si>
  <si>
    <t xml:space="preserve">Rudd-Rockford-Marble Rk Comm School District </t>
  </si>
  <si>
    <t xml:space="preserve">Ruthven-Ayrshire Comm School District </t>
  </si>
  <si>
    <t xml:space="preserve">St Ansgar Comm School District </t>
  </si>
  <si>
    <t xml:space="preserve">Saydel Comm School District </t>
  </si>
  <si>
    <t xml:space="preserve">Schaller-Crestland Comm School District </t>
  </si>
  <si>
    <t xml:space="preserve">Sergeant Bluff-Luton Comm School District </t>
  </si>
  <si>
    <t xml:space="preserve">Seymour Comm School District </t>
  </si>
  <si>
    <t xml:space="preserve">West Fork Comm School District </t>
  </si>
  <si>
    <t xml:space="preserve">Sheldon Comm School District </t>
  </si>
  <si>
    <t xml:space="preserve">Shenandoah Comm School District </t>
  </si>
  <si>
    <t xml:space="preserve">Sibley-Ocheyedan Comm School District </t>
  </si>
  <si>
    <t xml:space="preserve">Sidney Comm School District </t>
  </si>
  <si>
    <t xml:space="preserve">Sigourney Comm School District </t>
  </si>
  <si>
    <t xml:space="preserve">Sioux Center Comm School District </t>
  </si>
  <si>
    <t xml:space="preserve">Sioux Central Comm School District </t>
  </si>
  <si>
    <t xml:space="preserve">Sioux City Comm School District </t>
  </si>
  <si>
    <t xml:space="preserve">South Central Calhoun Comm School District </t>
  </si>
  <si>
    <t xml:space="preserve">Solon Comm School District </t>
  </si>
  <si>
    <t xml:space="preserve">Southeast Warren Comm School District </t>
  </si>
  <si>
    <t xml:space="preserve">South Hamilton Comm School District </t>
  </si>
  <si>
    <t xml:space="preserve">South Page Comm School District </t>
  </si>
  <si>
    <t xml:space="preserve">South O'Brien  Comm School District </t>
  </si>
  <si>
    <t xml:space="preserve">Southeast Polk Comm School District </t>
  </si>
  <si>
    <t xml:space="preserve">Spencer Comm School District </t>
  </si>
  <si>
    <t xml:space="preserve">Spirit Lake Comm School District </t>
  </si>
  <si>
    <t xml:space="preserve">Springville Comm School District </t>
  </si>
  <si>
    <t xml:space="preserve">Stanton Comm School District </t>
  </si>
  <si>
    <t xml:space="preserve">Starmont Comm School District </t>
  </si>
  <si>
    <t xml:space="preserve">Storm Lake Comm School District </t>
  </si>
  <si>
    <t xml:space="preserve">Stratford Comm School District </t>
  </si>
  <si>
    <t xml:space="preserve">West Central Valley Comm School District </t>
  </si>
  <si>
    <t xml:space="preserve">Sumner-Fredericksburg Comm School District </t>
  </si>
  <si>
    <t xml:space="preserve">Tipton Comm School District </t>
  </si>
  <si>
    <t xml:space="preserve">Treynor Comm School District </t>
  </si>
  <si>
    <t xml:space="preserve">Tri-Center Comm School District </t>
  </si>
  <si>
    <t xml:space="preserve">Tri-County Comm School District </t>
  </si>
  <si>
    <t xml:space="preserve">Tripoli Comm School District </t>
  </si>
  <si>
    <t xml:space="preserve">Turkey Valley Comm School District </t>
  </si>
  <si>
    <t xml:space="preserve">Twin Cedars Comm School District </t>
  </si>
  <si>
    <t xml:space="preserve">Underwood Comm School District </t>
  </si>
  <si>
    <t xml:space="preserve">Union Comm School District </t>
  </si>
  <si>
    <t xml:space="preserve">United Comm School District </t>
  </si>
  <si>
    <t xml:space="preserve">Urbandale Comm School District </t>
  </si>
  <si>
    <t xml:space="preserve">Van Buren County Comm School District </t>
  </si>
  <si>
    <t xml:space="preserve">Van Meter Comm School District </t>
  </si>
  <si>
    <t xml:space="preserve">Villisca Comm School District </t>
  </si>
  <si>
    <t xml:space="preserve">Vinton-Shellsburg Comm School District </t>
  </si>
  <si>
    <t xml:space="preserve">East Sac County Comm School District </t>
  </si>
  <si>
    <t xml:space="preserve">Wapello Comm School District </t>
  </si>
  <si>
    <t xml:space="preserve">Wapsie Valley Comm School District </t>
  </si>
  <si>
    <t xml:space="preserve">Washington Comm School District </t>
  </si>
  <si>
    <t xml:space="preserve">Waterloo Comm School District </t>
  </si>
  <si>
    <t xml:space="preserve">Waukee Comm School District </t>
  </si>
  <si>
    <t xml:space="preserve">Waverly-Shell Rock Comm School District </t>
  </si>
  <si>
    <t xml:space="preserve">Webster City Comm School District </t>
  </si>
  <si>
    <t xml:space="preserve">West Branch Comm School District </t>
  </si>
  <si>
    <t xml:space="preserve">West Burlington Ind School District </t>
  </si>
  <si>
    <t xml:space="preserve">West Central Comm School District </t>
  </si>
  <si>
    <t xml:space="preserve">West Delaware County Comm School District </t>
  </si>
  <si>
    <t xml:space="preserve">West Des Moines Comm School District </t>
  </si>
  <si>
    <t xml:space="preserve">Western Dubuque Comm School District </t>
  </si>
  <si>
    <t xml:space="preserve">West Harrison Comm School District </t>
  </si>
  <si>
    <t xml:space="preserve">West Liberty Comm School District </t>
  </si>
  <si>
    <t xml:space="preserve">West Lyon Comm School District </t>
  </si>
  <si>
    <t xml:space="preserve">West Marshall Comm School District </t>
  </si>
  <si>
    <t xml:space="preserve">West Monona Comm School District </t>
  </si>
  <si>
    <t xml:space="preserve">West Sioux Comm School District </t>
  </si>
  <si>
    <t xml:space="preserve">Westwood Comm School District </t>
  </si>
  <si>
    <t xml:space="preserve">Whiting Comm School District </t>
  </si>
  <si>
    <t xml:space="preserve">Williamsburg Comm School District </t>
  </si>
  <si>
    <t xml:space="preserve">Wilton Comm School District </t>
  </si>
  <si>
    <t xml:space="preserve">Winterset Comm School District </t>
  </si>
  <si>
    <t xml:space="preserve">Woodbine Comm School District </t>
  </si>
  <si>
    <t xml:space="preserve">Woodbury Central Comm School District </t>
  </si>
  <si>
    <t xml:space="preserve">Woodward-Granger Comm School District </t>
  </si>
  <si>
    <t>Historical</t>
  </si>
  <si>
    <t>FY22</t>
  </si>
  <si>
    <t>FY21</t>
  </si>
  <si>
    <t xml:space="preserve">Easton Valley Comm School District </t>
  </si>
  <si>
    <t xml:space="preserve">New London Comm School District </t>
  </si>
  <si>
    <t xml:space="preserve">Columbus Comm School District </t>
  </si>
  <si>
    <t xml:space="preserve">Twin Rivers Comm School District </t>
  </si>
  <si>
    <t>Certify Date</t>
  </si>
  <si>
    <t>EL Excess Costs</t>
  </si>
  <si>
    <t>Open Enroll Out (OEO) not on Previous Year's Count</t>
  </si>
  <si>
    <t>English Learners (EL) Beyond 
Five Years</t>
  </si>
  <si>
    <t>District </t>
  </si>
  <si>
    <t>Amount </t>
  </si>
  <si>
    <t>Number</t>
  </si>
  <si>
    <t>Name </t>
  </si>
  <si>
    <t>Requested </t>
  </si>
  <si>
    <t>Special Ed Deficit</t>
  </si>
  <si>
    <t>SOUTHEAST VALLEY</t>
  </si>
  <si>
    <t xml:space="preserve">Alden Comm School District </t>
  </si>
  <si>
    <t xml:space="preserve">Algona Comm School District </t>
  </si>
  <si>
    <t xml:space="preserve">Benton Comm School District </t>
  </si>
  <si>
    <t xml:space="preserve">Cedar Rapids Comm School District </t>
  </si>
  <si>
    <t xml:space="preserve">Central Lee Comm School District </t>
  </si>
  <si>
    <t xml:space="preserve">Earlham Comm School District </t>
  </si>
  <si>
    <t xml:space="preserve">Lisbon Comm School District </t>
  </si>
  <si>
    <t xml:space="preserve">Nevada Comm School District </t>
  </si>
  <si>
    <t xml:space="preserve">Paton-Churdan Comm School District </t>
  </si>
  <si>
    <t xml:space="preserve">Pleasantville Comm School District </t>
  </si>
  <si>
    <t xml:space="preserve">South Winneshiek Comm School District </t>
  </si>
  <si>
    <t xml:space="preserve">Wayne Comm School District </t>
  </si>
  <si>
    <t>FY23</t>
  </si>
  <si>
    <t>Any Unique 
Problems of School Districts</t>
  </si>
  <si>
    <t>Furnishing and Equipping New
Construction</t>
  </si>
  <si>
    <t>FY24</t>
  </si>
  <si>
    <t xml:space="preserve">Eddyville-Blakesburg- Fremont CSD </t>
  </si>
  <si>
    <t xml:space="preserve">Central DeWitt School District </t>
  </si>
  <si>
    <t xml:space="preserve">Moulton-Udell Comm School District </t>
  </si>
  <si>
    <t xml:space="preserve">Southeast Valley Community School District </t>
  </si>
  <si>
    <t xml:space="preserve">South Tama County  </t>
  </si>
  <si>
    <t xml:space="preserve">Winfield-Mt Union Comm School District </t>
  </si>
  <si>
    <t xml:space="preserve">Bennett Comm School District </t>
  </si>
  <si>
    <t xml:space="preserve">GMG Comm School District </t>
  </si>
  <si>
    <t xml:space="preserve">Schleswig Comm School District </t>
  </si>
  <si>
    <t>N=325</t>
  </si>
  <si>
    <t>December 2026</t>
  </si>
  <si>
    <t>2025 Application for FY26 Funding</t>
  </si>
  <si>
    <t xml:space="preserve">Estherville Lincoln Central Comm School District </t>
  </si>
  <si>
    <t xml:space="preserve">Exira-Elk Horn-Kimballton Comm School District </t>
  </si>
  <si>
    <t>Total FY26</t>
  </si>
  <si>
    <t>Ratio</t>
  </si>
  <si>
    <t>Maximum MSA Possible Before Carryforward</t>
  </si>
  <si>
    <t>Maximum Allowed MSA Request</t>
  </si>
  <si>
    <t>MSA Requested</t>
  </si>
  <si>
    <t>45% of OE</t>
  </si>
  <si>
    <t>Certification Date</t>
  </si>
  <si>
    <t>Adel-Desoto-Minburn</t>
  </si>
  <si>
    <t>Alta-Aurelia</t>
  </si>
  <si>
    <t>Andrew</t>
  </si>
  <si>
    <t>Audubon</t>
  </si>
  <si>
    <t>Ballard</t>
  </si>
  <si>
    <t>Baxter</t>
  </si>
  <si>
    <t>Bedford</t>
  </si>
  <si>
    <t>Bellevue</t>
  </si>
  <si>
    <t>Belmond-Klemme</t>
  </si>
  <si>
    <t>Boone</t>
  </si>
  <si>
    <t>West Hancock</t>
  </si>
  <si>
    <t>Calamus-Wheatland</t>
  </si>
  <si>
    <t>Cherokee</t>
  </si>
  <si>
    <t>Clarion-Goldfield-Dows</t>
  </si>
  <si>
    <t>Clay Central-Everly</t>
  </si>
  <si>
    <t>Clear Creek-Amana</t>
  </si>
  <si>
    <t>Clinton</t>
  </si>
  <si>
    <t>Collins-Maxwell</t>
  </si>
  <si>
    <t>Diagonal</t>
  </si>
  <si>
    <t>Boyer Valley</t>
  </si>
  <si>
    <t>Edgewood-Colesburg</t>
  </si>
  <si>
    <t>Essex</t>
  </si>
  <si>
    <t>Estherville-Lincoln Central</t>
  </si>
  <si>
    <t>Fairfield</t>
  </si>
  <si>
    <t>Forest City</t>
  </si>
  <si>
    <t>Garner-Hayfield-Ventura</t>
  </si>
  <si>
    <t>Gilbert</t>
  </si>
  <si>
    <t>Gilmore City-Bradgate</t>
  </si>
  <si>
    <t>Gladbrook-Reinbeck</t>
  </si>
  <si>
    <t>Glenwood</t>
  </si>
  <si>
    <t>Graettinger-Terril</t>
  </si>
  <si>
    <t>Nodaway Valley</t>
  </si>
  <si>
    <t>Hamburg</t>
  </si>
  <si>
    <t>Highland</t>
  </si>
  <si>
    <t>Iowa Falls</t>
  </si>
  <si>
    <t>Iowa Valley</t>
  </si>
  <si>
    <t>IKM-Manning</t>
  </si>
  <si>
    <t>Keota</t>
  </si>
  <si>
    <t>Lynnville-Sully</t>
  </si>
  <si>
    <t>Madrid</t>
  </si>
  <si>
    <t>Maquoketa Valley</t>
  </si>
  <si>
    <t>Marcus-Meriden Cleghorn</t>
  </si>
  <si>
    <t>Mason City</t>
  </si>
  <si>
    <t>Melcher-Dallas</t>
  </si>
  <si>
    <t>MFL Mar Mac</t>
  </si>
  <si>
    <t>Mormon Trail</t>
  </si>
  <si>
    <t>Morning Sun</t>
  </si>
  <si>
    <t>Mount Vernon</t>
  </si>
  <si>
    <t>Nashua-Plainfield</t>
  </si>
  <si>
    <t>North Linn</t>
  </si>
  <si>
    <t>North Tama</t>
  </si>
  <si>
    <t>Northwood-Kensett</t>
  </si>
  <si>
    <t>Norwalk</t>
  </si>
  <si>
    <t>Oskaloosa</t>
  </si>
  <si>
    <t>St Ansgar</t>
  </si>
  <si>
    <t>Schaller-Crestland</t>
  </si>
  <si>
    <t>Sioux Central</t>
  </si>
  <si>
    <t>South Central Calhoun</t>
  </si>
  <si>
    <t>Solon</t>
  </si>
  <si>
    <t>South Hamilton</t>
  </si>
  <si>
    <t>South O'Brien</t>
  </si>
  <si>
    <t>Southeast Polk</t>
  </si>
  <si>
    <t>Stratford</t>
  </si>
  <si>
    <t>Treynor</t>
  </si>
  <si>
    <t>Tri-Center</t>
  </si>
  <si>
    <t>Turkey Valley</t>
  </si>
  <si>
    <t>Union</t>
  </si>
  <si>
    <t>Van Meter</t>
  </si>
  <si>
    <t>Villisca</t>
  </si>
  <si>
    <t>Wapsie Valley</t>
  </si>
  <si>
    <t>Waukee</t>
  </si>
  <si>
    <t>Wayne</t>
  </si>
  <si>
    <t>West Bend-Mallard</t>
  </si>
  <si>
    <t>West Branch</t>
  </si>
  <si>
    <t>West Burlington</t>
  </si>
  <si>
    <t>West Harrison</t>
  </si>
  <si>
    <t>West Liberty</t>
  </si>
  <si>
    <t>Winfield-Mt Union</t>
  </si>
  <si>
    <t>Woodbine</t>
  </si>
  <si>
    <t>Woodbury Central</t>
  </si>
  <si>
    <t>Woodward-Granger</t>
  </si>
  <si>
    <t>Total</t>
  </si>
  <si>
    <t>Adair-Casey</t>
  </si>
  <si>
    <t>Akron-Westfield</t>
  </si>
  <si>
    <t>Albert City-Truesdale</t>
  </si>
  <si>
    <t>Albia</t>
  </si>
  <si>
    <t>Alburnett</t>
  </si>
  <si>
    <t>Alden</t>
  </si>
  <si>
    <t>Algona</t>
  </si>
  <si>
    <t>Allamakee</t>
  </si>
  <si>
    <t>North Butler</t>
  </si>
  <si>
    <t>Ames</t>
  </si>
  <si>
    <t>Anamosa</t>
  </si>
  <si>
    <t>Ankeny</t>
  </si>
  <si>
    <t>Aplington-Parkersburg</t>
  </si>
  <si>
    <t>North Union</t>
  </si>
  <si>
    <t>Ar-We-Va</t>
  </si>
  <si>
    <t>Atlantic</t>
  </si>
  <si>
    <t>Belle Plaine</t>
  </si>
  <si>
    <t>Bennett</t>
  </si>
  <si>
    <t>Benton</t>
  </si>
  <si>
    <t>Bettendorf</t>
  </si>
  <si>
    <t>Eddyville-Blakesburg-Fremont</t>
  </si>
  <si>
    <t>Bondurant-Farrar</t>
  </si>
  <si>
    <t>Boyden-Hull</t>
  </si>
  <si>
    <t>Brooklyn-Guernsey-Malcom</t>
  </si>
  <si>
    <t>North Iowa</t>
  </si>
  <si>
    <t>Burlington</t>
  </si>
  <si>
    <t xml:space="preserve">CAM </t>
  </si>
  <si>
    <t xml:space="preserve">CAL 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</si>
  <si>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</si>
  <si>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</si>
  <si>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</si>
  <si>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</si>
  <si>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</si>
  <si>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</si>
  <si>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</si>
  <si>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</si>
  <si>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Lee</t>
  </si>
  <si>
    <t>Central Clayton</t>
  </si>
  <si>
    <t>Central De Witt</t>
  </si>
  <si>
    <t>Central City</t>
  </si>
  <si>
    <t>Central Decatur</t>
  </si>
  <si>
    <t>Central Lyon</t>
  </si>
  <si>
    <t>Chariton</t>
  </si>
  <si>
    <t>Charles City</t>
  </si>
  <si>
    <t>Charter Oak-Ute</t>
  </si>
  <si>
    <t>Clarinda</t>
  </si>
  <si>
    <t>Clarke</t>
  </si>
  <si>
    <t>Clarksville</t>
  </si>
  <si>
    <t>Clear Lake</t>
  </si>
  <si>
    <t>Colfax-Mingo</t>
  </si>
  <si>
    <t>College Community</t>
  </si>
  <si>
    <t>Colo-Nesco</t>
  </si>
  <si>
    <t>Columbus</t>
  </si>
  <si>
    <t>Coon Rapids-Bayard</t>
  </si>
  <si>
    <t>Corning</t>
  </si>
  <si>
    <t>Council Bluffs</t>
  </si>
  <si>
    <t>Creston</t>
  </si>
  <si>
    <t>Dallas Center-Grimes</t>
  </si>
  <si>
    <t>Danville</t>
  </si>
  <si>
    <t>Davenport</t>
  </si>
  <si>
    <t>Davis County</t>
  </si>
  <si>
    <t>Decorah</t>
  </si>
  <si>
    <t>Delwood</t>
  </si>
  <si>
    <t>Denison</t>
  </si>
  <si>
    <t>Denver</t>
  </si>
  <si>
    <t>Des Moines</t>
  </si>
  <si>
    <t>Dike-New Hartford</t>
  </si>
  <si>
    <t>Dubuque</t>
  </si>
  <si>
    <t>Dunkerton</t>
  </si>
  <si>
    <t>Durant</t>
  </si>
  <si>
    <t>Eagle Grove</t>
  </si>
  <si>
    <t>Earlham</t>
  </si>
  <si>
    <t>East Buchanan</t>
  </si>
  <si>
    <t>Easton Valley</t>
  </si>
  <si>
    <t>East Marshall</t>
  </si>
  <si>
    <t>East Union</t>
  </si>
  <si>
    <t>Eastern Allamakee</t>
  </si>
  <si>
    <t>River Valley</t>
  </si>
  <si>
    <t>Eldora-New Providence</t>
  </si>
  <si>
    <t>English Valleys</t>
  </si>
  <si>
    <t>Exira-Elk Horn-Kimballton</t>
  </si>
  <si>
    <t>Fort Dodge</t>
  </si>
  <si>
    <t>Fort Madison</t>
  </si>
  <si>
    <t>Fremont-Mills</t>
  </si>
  <si>
    <t>Galva-Holstein</t>
  </si>
  <si>
    <t>George-Little Rock</t>
  </si>
  <si>
    <t>Glidden-Ralston</t>
  </si>
  <si>
    <t>Grinnell-Newburg</t>
  </si>
  <si>
    <t>Griswold</t>
  </si>
  <si>
    <t>Grundy Center</t>
  </si>
  <si>
    <t>Guthrie Center</t>
  </si>
  <si>
    <t>Clayton Ridge</t>
  </si>
  <si>
    <t>Hampton-Dumont</t>
  </si>
  <si>
    <t>Harlan</t>
  </si>
  <si>
    <t>Harris-Lake Park</t>
  </si>
  <si>
    <t>Hartley-Melvin-Sanborn</t>
  </si>
  <si>
    <t>Hinton</t>
  </si>
  <si>
    <t>Howard-Winneshiek</t>
  </si>
  <si>
    <t>Hubbard-Radcliffe</t>
  </si>
  <si>
    <t>Hudson</t>
  </si>
  <si>
    <t>Humboldt</t>
  </si>
  <si>
    <t>Independence</t>
  </si>
  <si>
    <t>Indianola</t>
  </si>
  <si>
    <t>Interstate 35</t>
  </si>
  <si>
    <t>Iowa City</t>
  </si>
  <si>
    <t>Janesville</t>
  </si>
  <si>
    <t>Greene County</t>
  </si>
  <si>
    <t>Jesup</t>
  </si>
  <si>
    <t>Johnston</t>
  </si>
  <si>
    <t>Keokuk</t>
  </si>
  <si>
    <t>Kingsley-Pierson</t>
  </si>
  <si>
    <t>Knoxville</t>
  </si>
  <si>
    <t>Lake Mills</t>
  </si>
  <si>
    <t>Lamoni</t>
  </si>
  <si>
    <t>Laurens-Marathon</t>
  </si>
  <si>
    <t>Lawton-Bronson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</si>
  <si>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</si>
  <si>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</si>
  <si>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</si>
  <si>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</si>
  <si>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</si>
  <si>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</si>
  <si>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</si>
  <si>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</si>
  <si>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</si>
  <si>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East Mills</t>
  </si>
  <si>
    <t>Manson-Northwest Webster</t>
  </si>
  <si>
    <t>Maple Valley-Anthon Oto</t>
  </si>
  <si>
    <t>Maquoketa</t>
  </si>
  <si>
    <t>Marion</t>
  </si>
  <si>
    <t>Marshalltown</t>
  </si>
  <si>
    <t>Martensdale-St Marys</t>
  </si>
  <si>
    <t>MOC-Floyd Valley</t>
  </si>
  <si>
    <t>Mediapolis</t>
  </si>
  <si>
    <t>Midland</t>
  </si>
  <si>
    <t>Mid-Prairie</t>
  </si>
  <si>
    <t>Missouri Valley</t>
  </si>
  <si>
    <t>Montezuma</t>
  </si>
  <si>
    <t>Monticello</t>
  </si>
  <si>
    <t>Moravia</t>
  </si>
  <si>
    <t>Moulton-Udell</t>
  </si>
  <si>
    <t>Mount Ayr</t>
  </si>
  <si>
    <t>Mount Pleasant</t>
  </si>
  <si>
    <t>Murray</t>
  </si>
  <si>
    <t>Muscatine</t>
  </si>
  <si>
    <t>Nevada</t>
  </si>
  <si>
    <t>Newell-Fonda</t>
  </si>
  <si>
    <t>New Hampton</t>
  </si>
  <si>
    <t>New London</t>
  </si>
  <si>
    <t>Newton</t>
  </si>
  <si>
    <t>Central Springs</t>
  </si>
  <si>
    <t>Northeast</t>
  </si>
  <si>
    <t>North Fayette Valley</t>
  </si>
  <si>
    <t>North Mahaska</t>
  </si>
  <si>
    <t>North Kossuth</t>
  </si>
  <si>
    <t>North Polk</t>
  </si>
  <si>
    <t>North Scott</t>
  </si>
  <si>
    <t>Odebolt Arthur Battle Creeek Ida Grove</t>
  </si>
  <si>
    <t>Oelwein</t>
  </si>
  <si>
    <t>Ogden</t>
  </si>
  <si>
    <t>Okoboji</t>
  </si>
  <si>
    <t>Olin</t>
  </si>
  <si>
    <t>Orient-Macksburg</t>
  </si>
  <si>
    <t>Osage</t>
  </si>
  <si>
    <t>Ottumwa</t>
  </si>
  <si>
    <t>Panorama</t>
  </si>
  <si>
    <t>Paton-Churdan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</si>
  <si>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</si>
  <si>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</si>
  <si>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</si>
  <si>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</si>
  <si>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</si>
  <si>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</si>
  <si>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</si>
  <si>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Red Oak</t>
  </si>
  <si>
    <t>Remsen-Union</t>
  </si>
  <si>
    <t>Riverside</t>
  </si>
  <si>
    <t>Rock Valley</t>
  </si>
  <si>
    <t>Roland-Story</t>
  </si>
  <si>
    <t>Rudd-Rockford-Marble Rock</t>
  </si>
  <si>
    <t>Ruthven-Ayrshire</t>
  </si>
  <si>
    <t>Saydel</t>
  </si>
  <si>
    <t>Schleswig</t>
  </si>
  <si>
    <t>Sergeant Bluff-Luton</t>
  </si>
  <si>
    <t>Seymour</t>
  </si>
  <si>
    <t>West Fork</t>
  </si>
  <si>
    <t>Sheldon</t>
  </si>
  <si>
    <t>Shenandoah</t>
  </si>
  <si>
    <t>Sibley-Ocheyedan</t>
  </si>
  <si>
    <t>Sidney</t>
  </si>
  <si>
    <t>Sigourney</t>
  </si>
  <si>
    <t>Sioux Center</t>
  </si>
  <si>
    <t>Sioux City</t>
  </si>
  <si>
    <t>Southeast Warren</t>
  </si>
  <si>
    <t>Southeast Valley</t>
  </si>
  <si>
    <t>South Page</t>
  </si>
  <si>
    <t>South Tama</t>
  </si>
  <si>
    <t>South Winneshiek</t>
  </si>
  <si>
    <t>Spencer</t>
  </si>
  <si>
    <t>Spirit Lake</t>
  </si>
  <si>
    <t>Springville</t>
  </si>
  <si>
    <t>Starmont</t>
  </si>
  <si>
    <t>Storm Lake</t>
  </si>
  <si>
    <t>West Central Valley</t>
  </si>
  <si>
    <t>Sumner-Fredericksburg</t>
  </si>
  <si>
    <t>Tipton</t>
  </si>
  <si>
    <t>Tri-County</t>
  </si>
  <si>
    <t>Tripoli</t>
  </si>
  <si>
    <t>Twin Cedars</t>
  </si>
  <si>
    <t>Twin Rivers</t>
  </si>
  <si>
    <t>Underwood</t>
  </si>
  <si>
    <t>United</t>
  </si>
  <si>
    <t>Urbandale</t>
  </si>
  <si>
    <t>Van Buren County</t>
  </si>
  <si>
    <t>Vinton-Shellsburg</t>
  </si>
  <si>
    <t>Waco</t>
  </si>
  <si>
    <t>East Sac County</t>
  </si>
  <si>
    <t>Wapello</t>
  </si>
  <si>
    <t>Washington</t>
  </si>
  <si>
    <t>Waterloo</t>
  </si>
  <si>
    <t>Waverly-Shell Rock</t>
  </si>
  <si>
    <t>Webster City</t>
  </si>
  <si>
    <t>West Central</t>
  </si>
  <si>
    <t>West Delaware Co</t>
  </si>
  <si>
    <t>West Des Moines</t>
  </si>
  <si>
    <t>Western Dubuque Co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</si>
  <si>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</si>
  <si>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</si>
  <si>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</si>
  <si>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</si>
  <si>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</si>
  <si>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</si>
  <si>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</si>
  <si>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Winterset</t>
  </si>
  <si>
    <t>Emmetsburg</t>
  </si>
  <si>
    <t>West Lyon</t>
  </si>
  <si>
    <t>Carryforward from FY25</t>
  </si>
  <si>
    <t xml:space="preserve">East Marshall Comm School District </t>
  </si>
  <si>
    <t xml:space="preserve">Lone Tree Comm School District </t>
  </si>
  <si>
    <t xml:space="preserve">FY 2027 Modified Supplemental Amounts granted by the SBRC to Date (as of 03/10/2026) </t>
  </si>
  <si>
    <t>Negative Award for MSA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</si>
</sst>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"/>
    <numFmt numFmtId="165" formatCode="_(&quot;$&quot;* #,##0_);_(&quot;$&quot;* \(#,##0\);_(&quot;$&quot;* &quot;-&quot;??_);_(@_)"/>
    <numFmt numFmtId="166" formatCode="mm/dd/yyyy\ hh:mm"/>
    <numFmt numFmtId="167" formatCode="&quot;$&quot;#,##0.00"/>
    <numFmt numFmtId="168" formatCode="0.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</font>
    <font>
      <sz val="8"/>
      <color theme="1"/>
      <name val="Courier New"/>
      <family val="2"/>
    </font>
    <font>
      <sz val="8"/>
      <color theme="0"/>
      <name val="Courier New"/>
      <family val="2"/>
    </font>
    <font>
      <sz val="8"/>
      <color rgb="FF9C0006"/>
      <name val="Courier New"/>
      <family val="2"/>
    </font>
    <font>
      <b/>
      <sz val="8"/>
      <color rgb="FFFA7D00"/>
      <name val="Courier New"/>
      <family val="2"/>
    </font>
    <font>
      <b/>
      <sz val="8"/>
      <color theme="0"/>
      <name val="Courier New"/>
      <family val="2"/>
    </font>
    <font>
      <i/>
      <sz val="8"/>
      <color rgb="FF7F7F7F"/>
      <name val="Courier New"/>
      <family val="2"/>
    </font>
    <font>
      <sz val="8"/>
      <color rgb="FF006100"/>
      <name val="Courier New"/>
      <family val="2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8"/>
      <color rgb="FF3F3F76"/>
      <name val="Courier New"/>
      <family val="2"/>
    </font>
    <font>
      <sz val="8"/>
      <color rgb="FFFA7D00"/>
      <name val="Courier New"/>
      <family val="2"/>
    </font>
    <font>
      <sz val="8"/>
      <color rgb="FF9C6500"/>
      <name val="Courier New"/>
      <family val="2"/>
    </font>
    <font>
      <b/>
      <sz val="8"/>
      <color rgb="FF3F3F3F"/>
      <name val="Courier New"/>
      <family val="2"/>
    </font>
    <font>
      <b/>
      <sz val="18"/>
      <color theme="3"/>
      <name val="Calibri Light"/>
      <family val="2"/>
      <scheme val="major"/>
    </font>
    <font>
      <b/>
      <sz val="8"/>
      <color theme="1"/>
      <name val="Courier New"/>
      <family val="2"/>
    </font>
    <font>
      <sz val="8"/>
      <color rgb="FFFF0000"/>
      <name val="Courier New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9">
    <xf numFmtId="0" fontId="0" fillId="0" borderId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6" borderId="4" applyNumberFormat="0" applyAlignment="0" applyProtection="0"/>
    <xf numFmtId="0" fontId="6" fillId="6" borderId="4" applyNumberFormat="0" applyAlignment="0" applyProtection="0"/>
    <xf numFmtId="0" fontId="7" fillId="7" borderId="7" applyNumberFormat="0" applyAlignment="0" applyProtection="0"/>
    <xf numFmtId="0" fontId="7" fillId="7" borderId="7" applyNumberFormat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10" fillId="0" borderId="1" applyNumberFormat="0" applyFill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5" borderId="4" applyNumberFormat="0" applyAlignment="0" applyProtection="0"/>
    <xf numFmtId="0" fontId="13" fillId="5" borderId="4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2" fillId="0" borderId="0"/>
    <xf numFmtId="0" fontId="3" fillId="0" borderId="0"/>
    <xf numFmtId="0" fontId="1" fillId="0" borderId="0"/>
    <xf numFmtId="0" fontId="3" fillId="0" borderId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16" fillId="6" borderId="5" applyNumberFormat="0" applyAlignment="0" applyProtection="0"/>
    <xf numFmtId="0" fontId="16" fillId="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4" fillId="3" borderId="0" applyNumberFormat="0" applyBorder="0" applyAlignment="0" applyProtection="0"/>
  </cellStyleXfs>
  <cellXfs count="135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164" fontId="21" fillId="0" borderId="0" xfId="0" applyNumberFormat="1" applyFont="1"/>
    <xf numFmtId="164" fontId="22" fillId="0" borderId="0" xfId="0" applyNumberFormat="1" applyFont="1"/>
    <xf numFmtId="0" fontId="20" fillId="0" borderId="1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49" fontId="0" fillId="0" borderId="10" xfId="0" applyNumberFormat="1" applyBorder="1" applyAlignment="1">
      <alignment horizontal="center"/>
    </xf>
    <xf numFmtId="0" fontId="0" fillId="0" borderId="10" xfId="0" applyBorder="1"/>
    <xf numFmtId="0" fontId="0" fillId="0" borderId="0" xfId="0" applyFont="1" applyFill="1" applyBorder="1" applyAlignment="1"/>
    <xf numFmtId="0" fontId="23" fillId="0" borderId="0" xfId="0" applyFont="1" applyFill="1" applyBorder="1"/>
    <xf numFmtId="166" fontId="23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20" fillId="0" borderId="10" xfId="0" applyFont="1" applyBorder="1"/>
    <xf numFmtId="0" fontId="25" fillId="0" borderId="19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0" fillId="0" borderId="18" xfId="0" applyBorder="1"/>
    <xf numFmtId="22" fontId="0" fillId="0" borderId="18" xfId="0" applyNumberFormat="1" applyBorder="1"/>
    <xf numFmtId="0" fontId="25" fillId="0" borderId="20" xfId="0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horizontal="center" vertical="center" wrapText="1"/>
    </xf>
    <xf numFmtId="44" fontId="0" fillId="0" borderId="18" xfId="0" applyNumberFormat="1" applyBorder="1"/>
    <xf numFmtId="49" fontId="25" fillId="0" borderId="19" xfId="0" applyNumberFormat="1" applyFont="1" applyBorder="1" applyAlignment="1">
      <alignment horizontal="right" vertical="center" wrapText="1"/>
    </xf>
    <xf numFmtId="49" fontId="25" fillId="0" borderId="22" xfId="0" applyNumberFormat="1" applyFont="1" applyBorder="1" applyAlignment="1">
      <alignment horizontal="right" vertical="center" wrapText="1"/>
    </xf>
    <xf numFmtId="165" fontId="23" fillId="0" borderId="0" xfId="0" applyNumberFormat="1" applyFont="1" applyFill="1" applyBorder="1"/>
    <xf numFmtId="44" fontId="0" fillId="0" borderId="0" xfId="0" applyNumberFormat="1"/>
    <xf numFmtId="44" fontId="20" fillId="0" borderId="10" xfId="0" applyNumberFormat="1" applyFont="1" applyBorder="1" applyAlignment="1">
      <alignment horizontal="center" wrapText="1"/>
    </xf>
    <xf numFmtId="165" fontId="0" fillId="0" borderId="0" xfId="0" applyNumberFormat="1"/>
    <xf numFmtId="165" fontId="0" fillId="0" borderId="12" xfId="0" applyNumberFormat="1" applyBorder="1" applyAlignment="1">
      <alignment horizontal="center"/>
    </xf>
    <xf numFmtId="165" fontId="20" fillId="0" borderId="10" xfId="0" applyNumberFormat="1" applyFont="1" applyBorder="1" applyAlignment="1">
      <alignment horizontal="center" wrapText="1"/>
    </xf>
    <xf numFmtId="165" fontId="0" fillId="0" borderId="10" xfId="86" applyNumberFormat="1" applyFont="1" applyFill="1" applyBorder="1" applyAlignment="1"/>
    <xf numFmtId="49" fontId="20" fillId="0" borderId="10" xfId="0" applyNumberFormat="1" applyFont="1" applyBorder="1" applyAlignment="1">
      <alignment horizontal="center" wrapText="1"/>
    </xf>
    <xf numFmtId="165" fontId="0" fillId="0" borderId="0" xfId="87" applyNumberFormat="1" applyFont="1" applyAlignment="1">
      <alignment horizontal="right"/>
    </xf>
    <xf numFmtId="165" fontId="0" fillId="0" borderId="14" xfId="87" applyNumberFormat="1" applyFont="1" applyBorder="1" applyAlignment="1">
      <alignment horizontal="left"/>
    </xf>
    <xf numFmtId="165" fontId="20" fillId="0" borderId="15" xfId="87" applyNumberFormat="1" applyFont="1" applyBorder="1" applyAlignment="1">
      <alignment horizontal="center" wrapText="1"/>
    </xf>
    <xf numFmtId="165" fontId="0" fillId="0" borderId="15" xfId="87" applyNumberFormat="1" applyFont="1" applyFill="1" applyBorder="1" applyAlignment="1"/>
    <xf numFmtId="165" fontId="0" fillId="0" borderId="0" xfId="87" applyNumberFormat="1" applyFont="1"/>
    <xf numFmtId="0" fontId="25" fillId="34" borderId="20" xfId="0" applyFont="1" applyFill="1" applyBorder="1" applyAlignment="1">
      <alignment horizontal="center" vertical="center" wrapText="1"/>
    </xf>
    <xf numFmtId="0" fontId="25" fillId="34" borderId="23" xfId="0" applyFont="1" applyFill="1" applyBorder="1" applyAlignment="1">
      <alignment horizontal="center" vertical="center" wrapText="1"/>
    </xf>
    <xf numFmtId="0" fontId="0" fillId="34" borderId="0" xfId="0" applyFill="1"/>
    <xf numFmtId="44" fontId="0" fillId="0" borderId="0" xfId="0" applyNumberFormat="1" applyFont="1" applyBorder="1"/>
    <xf numFmtId="0" fontId="0" fillId="0" borderId="0" xfId="0" applyBorder="1"/>
    <xf numFmtId="44" fontId="0" fillId="34" borderId="0" xfId="0" applyNumberFormat="1" applyFont="1" applyFill="1" applyBorder="1"/>
    <xf numFmtId="0" fontId="0" fillId="34" borderId="0" xfId="0" applyFill="1" applyBorder="1"/>
    <xf numFmtId="0" fontId="0" fillId="0" borderId="0" xfId="0" quotePrefix="1"/>
    <xf numFmtId="44" fontId="20" fillId="0" borderId="10" xfId="86" applyNumberFormat="1" applyFont="1" applyBorder="1" applyAlignment="1"/>
    <xf numFmtId="165" fontId="0" fillId="0" borderId="13" xfId="0" applyNumberFormat="1" applyBorder="1" applyAlignment="1">
      <alignment horizontal="center"/>
    </xf>
    <xf numFmtId="165" fontId="20" fillId="0" borderId="10" xfId="86" applyNumberFormat="1" applyFont="1" applyBorder="1" applyAlignment="1"/>
    <xf numFmtId="0" fontId="25" fillId="0" borderId="24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0" fillId="0" borderId="11" xfId="0" applyBorder="1"/>
    <xf numFmtId="44" fontId="23" fillId="34" borderId="13" xfId="88" applyNumberFormat="1" applyFont="1" applyFill="1" applyBorder="1" applyAlignment="1">
      <alignment horizontal="right" wrapText="1"/>
    </xf>
    <xf numFmtId="44" fontId="23" fillId="34" borderId="25" xfId="88" applyNumberFormat="1" applyFont="1" applyFill="1" applyBorder="1" applyAlignment="1">
      <alignment horizontal="right" wrapText="1"/>
    </xf>
    <xf numFmtId="44" fontId="23" fillId="34" borderId="18" xfId="88" applyNumberFormat="1" applyFont="1" applyFill="1" applyBorder="1" applyAlignment="1">
      <alignment horizontal="right" wrapText="1"/>
    </xf>
    <xf numFmtId="44" fontId="23" fillId="34" borderId="26" xfId="88" applyNumberFormat="1" applyFont="1" applyFill="1" applyBorder="1" applyAlignment="1">
      <alignment horizontal="right" wrapText="1"/>
    </xf>
    <xf numFmtId="44" fontId="23" fillId="34" borderId="27" xfId="88" applyNumberFormat="1" applyFont="1" applyFill="1" applyBorder="1" applyAlignment="1">
      <alignment horizontal="right" wrapText="1"/>
    </xf>
    <xf numFmtId="14" fontId="23" fillId="34" borderId="18" xfId="88" applyNumberFormat="1" applyFont="1" applyFill="1" applyBorder="1" applyAlignment="1">
      <alignment horizontal="right" wrapText="1"/>
    </xf>
    <xf numFmtId="44" fontId="23" fillId="34" borderId="18" xfId="87" applyFont="1" applyFill="1" applyBorder="1" applyAlignment="1">
      <alignment horizontal="right" wrapText="1"/>
    </xf>
    <xf numFmtId="0" fontId="0" fillId="0" borderId="18" xfId="0" quotePrefix="1" applyBorder="1" applyAlignment="1">
      <alignment horizontal="right" wrapText="1"/>
    </xf>
    <xf numFmtId="44" fontId="0" fillId="0" borderId="10" xfId="86" applyNumberFormat="1" applyFont="1" applyBorder="1" applyAlignment="1"/>
    <xf numFmtId="44" fontId="0" fillId="0" borderId="0" xfId="86" applyNumberFormat="1" applyFont="1"/>
    <xf numFmtId="44" fontId="0" fillId="0" borderId="11" xfId="86" applyNumberFormat="1" applyFont="1" applyBorder="1" applyAlignment="1">
      <alignment horizontal="left"/>
    </xf>
    <xf numFmtId="44" fontId="20" fillId="0" borderId="10" xfId="86" applyNumberFormat="1" applyFont="1" applyBorder="1" applyAlignment="1">
      <alignment horizontal="center" wrapText="1"/>
    </xf>
    <xf numFmtId="44" fontId="0" fillId="0" borderId="10" xfId="86" applyNumberFormat="1" applyFont="1" applyFill="1" applyBorder="1" applyAlignment="1"/>
    <xf numFmtId="44" fontId="0" fillId="0" borderId="11" xfId="86" applyNumberFormat="1" applyFont="1" applyFill="1" applyBorder="1" applyAlignment="1"/>
    <xf numFmtId="44" fontId="0" fillId="0" borderId="12" xfId="86" applyNumberFormat="1" applyFont="1" applyBorder="1" applyAlignment="1">
      <alignment horizontal="left"/>
    </xf>
    <xf numFmtId="44" fontId="20" fillId="0" borderId="11" xfId="86" applyNumberFormat="1" applyFont="1" applyBorder="1" applyAlignment="1">
      <alignment horizontal="center" wrapText="1"/>
    </xf>
    <xf numFmtId="44" fontId="0" fillId="0" borderId="11" xfId="86" applyNumberFormat="1" applyFont="1" applyBorder="1" applyAlignment="1"/>
    <xf numFmtId="44" fontId="0" fillId="0" borderId="10" xfId="0" applyNumberFormat="1" applyBorder="1" applyAlignment="1">
      <alignment horizont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wrapText="1"/>
    </xf>
    <xf numFmtId="0" fontId="26" fillId="0" borderId="0" xfId="0" applyFont="1" applyFill="1" applyBorder="1" applyAlignment="1"/>
    <xf numFmtId="49" fontId="0" fillId="0" borderId="0" xfId="0" applyNumberFormat="1" applyFont="1" applyFill="1" applyBorder="1" applyAlignment="1">
      <alignment horizontal="left"/>
    </xf>
    <xf numFmtId="41" fontId="0" fillId="0" borderId="0" xfId="0" applyNumberFormat="1" applyFont="1" applyFill="1" applyBorder="1" applyAlignment="1"/>
    <xf numFmtId="0" fontId="27" fillId="0" borderId="18" xfId="0" applyFont="1" applyBorder="1" applyAlignment="1" applyProtection="1">
      <alignment vertical="top" readingOrder="1"/>
      <protection locked="0"/>
    </xf>
    <xf numFmtId="0" fontId="27" fillId="0" borderId="18" xfId="0" applyFont="1" applyBorder="1" applyAlignment="1" applyProtection="1">
      <alignment horizontal="left" vertical="top" wrapText="1" readingOrder="1"/>
      <protection locked="0"/>
    </xf>
    <xf numFmtId="0" fontId="27" fillId="0" borderId="16" xfId="0" applyFont="1" applyFill="1" applyBorder="1" applyAlignment="1" applyProtection="1">
      <alignment vertical="top" readingOrder="1"/>
      <protection locked="0"/>
    </xf>
    <xf numFmtId="42" fontId="0" fillId="0" borderId="0" xfId="0" applyNumberFormat="1" applyFont="1" applyFill="1" applyBorder="1" applyAlignment="1"/>
    <xf numFmtId="0" fontId="0" fillId="33" borderId="0" xfId="0" applyFont="1" applyFill="1" applyBorder="1" applyAlignment="1"/>
    <xf numFmtId="41" fontId="0" fillId="33" borderId="0" xfId="0" applyNumberFormat="1" applyFont="1" applyFill="1" applyBorder="1" applyAlignment="1"/>
    <xf numFmtId="0" fontId="0" fillId="0" borderId="0" xfId="0" applyFont="1" applyAlignment="1">
      <alignment horizontal="left"/>
    </xf>
    <xf numFmtId="0" fontId="23" fillId="0" borderId="0" xfId="0" applyFont="1" applyBorder="1" applyAlignment="1" applyProtection="1">
      <alignment vertical="top" readingOrder="1"/>
      <protection locked="0"/>
    </xf>
    <xf numFmtId="42" fontId="0" fillId="0" borderId="0" xfId="87" applyNumberFormat="1" applyFont="1" applyFill="1" applyBorder="1"/>
    <xf numFmtId="165" fontId="0" fillId="0" borderId="0" xfId="87" applyNumberFormat="1" applyFont="1" applyFill="1" applyBorder="1" applyAlignment="1">
      <alignment horizontal="left"/>
    </xf>
    <xf numFmtId="44" fontId="0" fillId="0" borderId="13" xfId="0" applyNumberFormat="1" applyBorder="1" applyAlignment="1">
      <alignment horizontal="left"/>
    </xf>
    <xf numFmtId="17" fontId="0" fillId="0" borderId="11" xfId="0" quotePrefix="1" applyNumberFormat="1" applyBorder="1" applyAlignment="1">
      <alignment horizontal="left"/>
    </xf>
    <xf numFmtId="167" fontId="0" fillId="0" borderId="18" xfId="0" applyNumberFormat="1" applyFont="1" applyFill="1" applyBorder="1" applyAlignment="1"/>
    <xf numFmtId="0" fontId="27" fillId="0" borderId="28" xfId="0" applyFont="1" applyBorder="1" applyAlignment="1" applyProtection="1">
      <alignment vertical="top" wrapText="1" readingOrder="1"/>
      <protection locked="0"/>
    </xf>
    <xf numFmtId="167" fontId="27" fillId="0" borderId="28" xfId="0" applyNumberFormat="1" applyFont="1" applyBorder="1" applyAlignment="1" applyProtection="1">
      <alignment vertical="top" wrapText="1" readingOrder="1"/>
      <protection locked="0"/>
    </xf>
    <xf numFmtId="167" fontId="27" fillId="0" borderId="29" xfId="0" applyNumberFormat="1" applyFont="1" applyBorder="1" applyAlignment="1" applyProtection="1">
      <alignment vertical="top" wrapText="1" readingOrder="1"/>
      <protection locked="0"/>
    </xf>
    <xf numFmtId="0" fontId="26" fillId="0" borderId="18" xfId="0" applyFont="1" applyBorder="1"/>
    <xf numFmtId="14" fontId="0" fillId="0" borderId="18" xfId="0" applyNumberFormat="1" applyBorder="1"/>
    <xf numFmtId="44" fontId="0" fillId="0" borderId="13" xfId="0" applyNumberFormat="1" applyBorder="1" applyAlignment="1">
      <alignment horizontal="right" wrapText="1"/>
    </xf>
    <xf numFmtId="0" fontId="26" fillId="35" borderId="18" xfId="0" applyFont="1" applyFill="1" applyBorder="1"/>
    <xf numFmtId="14" fontId="26" fillId="34" borderId="18" xfId="0" applyNumberFormat="1" applyFont="1" applyFill="1" applyBorder="1"/>
    <xf numFmtId="0" fontId="0" fillId="0" borderId="18" xfId="0" applyBorder="1"/>
    <xf numFmtId="14" fontId="0" fillId="0" borderId="18" xfId="0" applyNumberFormat="1" applyBorder="1"/>
    <xf numFmtId="0" fontId="26" fillId="34" borderId="18" xfId="0" applyFont="1" applyFill="1" applyBorder="1"/>
    <xf numFmtId="44" fontId="0" fillId="0" borderId="25" xfId="0" applyNumberFormat="1" applyBorder="1" applyAlignment="1">
      <alignment horizontal="right" wrapText="1"/>
    </xf>
    <xf numFmtId="44" fontId="0" fillId="0" borderId="26" xfId="0" applyNumberFormat="1" applyBorder="1" applyAlignment="1">
      <alignment horizontal="right" wrapText="1"/>
    </xf>
    <xf numFmtId="44" fontId="23" fillId="0" borderId="13" xfId="0" applyNumberFormat="1" applyFont="1" applyBorder="1" applyAlignment="1">
      <alignment horizontal="right" wrapText="1"/>
    </xf>
    <xf numFmtId="44" fontId="0" fillId="0" borderId="27" xfId="0" applyNumberFormat="1" applyBorder="1" applyAlignment="1">
      <alignment horizontal="right" wrapText="1"/>
    </xf>
    <xf numFmtId="44" fontId="23" fillId="34" borderId="13" xfId="87" applyFont="1" applyFill="1" applyBorder="1" applyAlignment="1">
      <alignment horizontal="right" wrapText="1"/>
    </xf>
    <xf numFmtId="0" fontId="0" fillId="0" borderId="0" xfId="0" applyFont="1" applyBorder="1" applyAlignment="1">
      <alignment wrapText="1"/>
    </xf>
    <xf numFmtId="0" fontId="28" fillId="0" borderId="18" xfId="0" applyFont="1" applyBorder="1"/>
    <xf numFmtId="0" fontId="28" fillId="0" borderId="11" xfId="0" applyFont="1" applyBorder="1"/>
    <xf numFmtId="168" fontId="20" fillId="0" borderId="18" xfId="0" applyNumberFormat="1" applyFont="1" applyBorder="1" applyAlignment="1">
      <alignment horizontal="right" wrapText="1"/>
    </xf>
    <xf numFmtId="165" fontId="28" fillId="0" borderId="13" xfId="87" applyNumberFormat="1" applyFont="1" applyFill="1" applyBorder="1" applyAlignment="1"/>
    <xf numFmtId="165" fontId="28" fillId="0" borderId="18" xfId="87" applyNumberFormat="1" applyFont="1" applyFill="1" applyBorder="1" applyAlignment="1"/>
    <xf numFmtId="165" fontId="28" fillId="0" borderId="30" xfId="87" applyNumberFormat="1" applyFont="1" applyFill="1" applyBorder="1" applyAlignment="1"/>
    <xf numFmtId="165" fontId="28" fillId="0" borderId="31" xfId="87" applyNumberFormat="1" applyFont="1" applyFill="1" applyBorder="1" applyAlignment="1"/>
    <xf numFmtId="49" fontId="20" fillId="0" borderId="18" xfId="0" applyNumberFormat="1" applyFont="1" applyBorder="1" applyAlignment="1">
      <alignment horizontal="left"/>
    </xf>
    <xf numFmtId="0" fontId="29" fillId="0" borderId="18" xfId="0" applyFont="1" applyBorder="1" applyAlignment="1" applyProtection="1">
      <alignment vertical="top" readingOrder="1"/>
      <protection locked="0"/>
    </xf>
    <xf numFmtId="0" fontId="29" fillId="0" borderId="23" xfId="0" applyFont="1" applyBorder="1" applyAlignment="1" applyProtection="1">
      <alignment vertical="top" readingOrder="1"/>
      <protection locked="0"/>
    </xf>
    <xf numFmtId="42" fontId="20" fillId="0" borderId="23" xfId="0" applyNumberFormat="1" applyFont="1" applyBorder="1"/>
    <xf numFmtId="49" fontId="20" fillId="33" borderId="18" xfId="0" applyNumberFormat="1" applyFont="1" applyFill="1" applyBorder="1" applyAlignment="1">
      <alignment horizontal="center" wrapText="1" readingOrder="1"/>
    </xf>
    <xf numFmtId="0" fontId="20" fillId="33" borderId="18" xfId="0" applyFont="1" applyFill="1" applyBorder="1" applyAlignment="1">
      <alignment horizontal="center" readingOrder="1"/>
    </xf>
    <xf numFmtId="0" fontId="20" fillId="33" borderId="20" xfId="0" applyFont="1" applyFill="1" applyBorder="1" applyAlignment="1">
      <alignment horizontal="center" readingOrder="1"/>
    </xf>
    <xf numFmtId="41" fontId="20" fillId="33" borderId="18" xfId="0" applyNumberFormat="1" applyFont="1" applyFill="1" applyBorder="1" applyAlignment="1">
      <alignment horizontal="center" wrapText="1"/>
    </xf>
    <xf numFmtId="0" fontId="0" fillId="0" borderId="0" xfId="0" applyFont="1" applyBorder="1" applyAlignment="1">
      <alignment horizontal="left" vertical="top" wrapText="1"/>
    </xf>
    <xf numFmtId="49" fontId="20" fillId="0" borderId="10" xfId="0" applyNumberFormat="1" applyFont="1" applyBorder="1" applyAlignment="1">
      <alignment horizontal="center"/>
    </xf>
    <xf numFmtId="165" fontId="0" fillId="0" borderId="18" xfId="0" applyNumberFormat="1" applyBorder="1"/>
    <xf numFmtId="0" fontId="23" fillId="0" borderId="18" xfId="0" applyFont="1" applyBorder="1"/>
    <xf numFmtId="0" fontId="0" fillId="0" borderId="0" xfId="0" quotePrefix="1" applyFill="1"/>
    <xf numFmtId="165" fontId="0" fillId="0" borderId="18" xfId="87" applyNumberFormat="1" applyFont="1" applyBorder="1"/>
    <xf numFmtId="165" fontId="0" fillId="34" borderId="18" xfId="87" applyNumberFormat="1" applyFont="1" applyFill="1" applyBorder="1"/>
    <xf numFmtId="0" fontId="25" fillId="0" borderId="21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165" fontId="28" fillId="0" borderId="26" xfId="87" applyNumberFormat="1" applyFont="1" applyFill="1" applyBorder="1" applyAlignment="1"/>
    <xf numFmtId="165" fontId="28" fillId="0" borderId="23" xfId="87" applyNumberFormat="1" applyFont="1" applyFill="1" applyBorder="1" applyAlignment="1"/>
    <xf numFmtId="44" fontId="20" fillId="0" borderId="18" xfId="86" applyNumberFormat="1" applyFont="1" applyBorder="1" applyAlignment="1">
      <alignment horizontal="center" wrapText="1"/>
    </xf>
    <xf numFmtId="44" fontId="0" fillId="0" borderId="18" xfId="86" applyNumberFormat="1" applyFont="1" applyBorder="1" applyAlignment="1"/>
  </cellXfs>
  <cellStyles count="89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Bad" xfId="88" builtinId="27"/>
    <cellStyle name="Bad 2" xfId="49" xr:uid="{00000000-0005-0000-0000-000030000000}"/>
    <cellStyle name="Bad 3" xfId="50" xr:uid="{00000000-0005-0000-0000-000031000000}"/>
    <cellStyle name="Calculation 2" xfId="51" xr:uid="{00000000-0005-0000-0000-000032000000}"/>
    <cellStyle name="Calculation 3" xfId="52" xr:uid="{00000000-0005-0000-0000-000033000000}"/>
    <cellStyle name="Check Cell 2" xfId="53" xr:uid="{00000000-0005-0000-0000-000034000000}"/>
    <cellStyle name="Check Cell 3" xfId="54" xr:uid="{00000000-0005-0000-0000-000035000000}"/>
    <cellStyle name="Comma" xfId="86" builtinId="3"/>
    <cellStyle name="Currency" xfId="87" builtinId="4"/>
    <cellStyle name="Explanatory Text 2" xfId="55" xr:uid="{00000000-0005-0000-0000-000037000000}"/>
    <cellStyle name="Explanatory Text 3" xfId="56" xr:uid="{00000000-0005-0000-0000-000038000000}"/>
    <cellStyle name="Good 2" xfId="57" xr:uid="{00000000-0005-0000-0000-000039000000}"/>
    <cellStyle name="Good 3" xfId="58" xr:uid="{00000000-0005-0000-0000-00003A000000}"/>
    <cellStyle name="Heading 1 2" xfId="59" xr:uid="{00000000-0005-0000-0000-00003B000000}"/>
    <cellStyle name="Heading 1 3" xfId="60" xr:uid="{00000000-0005-0000-0000-00003C000000}"/>
    <cellStyle name="Heading 2 2" xfId="61" xr:uid="{00000000-0005-0000-0000-00003D000000}"/>
    <cellStyle name="Heading 2 3" xfId="62" xr:uid="{00000000-0005-0000-0000-00003E000000}"/>
    <cellStyle name="Heading 3 2" xfId="63" xr:uid="{00000000-0005-0000-0000-00003F000000}"/>
    <cellStyle name="Heading 3 3" xfId="64" xr:uid="{00000000-0005-0000-0000-000040000000}"/>
    <cellStyle name="Heading 4 2" xfId="65" xr:uid="{00000000-0005-0000-0000-000041000000}"/>
    <cellStyle name="Heading 4 3" xfId="66" xr:uid="{00000000-0005-0000-0000-000042000000}"/>
    <cellStyle name="Input 2" xfId="67" xr:uid="{00000000-0005-0000-0000-000043000000}"/>
    <cellStyle name="Input 3" xfId="68" xr:uid="{00000000-0005-0000-0000-000044000000}"/>
    <cellStyle name="Linked Cell 2" xfId="69" xr:uid="{00000000-0005-0000-0000-000045000000}"/>
    <cellStyle name="Linked Cell 3" xfId="70" xr:uid="{00000000-0005-0000-0000-000046000000}"/>
    <cellStyle name="Neutral 2" xfId="71" xr:uid="{00000000-0005-0000-0000-000047000000}"/>
    <cellStyle name="Neutral 3" xfId="72" xr:uid="{00000000-0005-0000-0000-000048000000}"/>
    <cellStyle name="Normal" xfId="0" builtinId="0"/>
    <cellStyle name="Normal 2" xfId="73" xr:uid="{00000000-0005-0000-0000-00004A000000}"/>
    <cellStyle name="Normal 2 2" xfId="74" xr:uid="{00000000-0005-0000-0000-00004B000000}"/>
    <cellStyle name="Normal 3" xfId="75" xr:uid="{00000000-0005-0000-0000-00004C000000}"/>
    <cellStyle name="Normal 4" xfId="76" xr:uid="{00000000-0005-0000-0000-00004D000000}"/>
    <cellStyle name="Note 2" xfId="77" xr:uid="{00000000-0005-0000-0000-00004E000000}"/>
    <cellStyle name="Note 3" xfId="78" xr:uid="{00000000-0005-0000-0000-00004F000000}"/>
    <cellStyle name="Output 2" xfId="79" xr:uid="{00000000-0005-0000-0000-000050000000}"/>
    <cellStyle name="Output 3" xfId="80" xr:uid="{00000000-0005-0000-0000-000051000000}"/>
    <cellStyle name="Title 2" xfId="81" xr:uid="{00000000-0005-0000-0000-000052000000}"/>
    <cellStyle name="Total 2" xfId="82" xr:uid="{00000000-0005-0000-0000-000053000000}"/>
    <cellStyle name="Total 3" xfId="83" xr:uid="{00000000-0005-0000-0000-000054000000}"/>
    <cellStyle name="Warning Text 2" xfId="84" xr:uid="{00000000-0005-0000-0000-000055000000}"/>
    <cellStyle name="Warning Text 3" xfId="85" xr:uid="{00000000-0005-0000-0000-00005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329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322" sqref="B322"/>
    </sheetView>
  </sheetViews>
  <sheetFormatPr defaultRowHeight="14.4" x14ac:dyDescent="0.55000000000000004"/>
  <cols>
    <col min="1" max="1" width="9.26171875" style="1" customWidth="1"/>
    <col min="2" max="2" width="36.89453125" customWidth="1"/>
    <col min="3" max="3" width="16.26171875" style="62" bestFit="1" customWidth="1"/>
    <col min="4" max="4" width="15.26171875" style="62" bestFit="1" customWidth="1"/>
    <col min="5" max="5" width="11.83984375" style="62" bestFit="1" customWidth="1"/>
    <col min="6" max="6" width="17.41796875" style="62" bestFit="1" customWidth="1"/>
    <col min="7" max="7" width="13.578125" style="62" customWidth="1"/>
    <col min="8" max="8" width="13.83984375" style="62" bestFit="1" customWidth="1"/>
    <col min="9" max="9" width="14.5234375" style="62" customWidth="1"/>
    <col min="10" max="10" width="12.05078125" style="62" bestFit="1" customWidth="1"/>
    <col min="11" max="11" width="16.41796875" style="62" bestFit="1" customWidth="1"/>
    <col min="12" max="12" width="12.578125" style="62" customWidth="1"/>
    <col min="13" max="13" width="10.578125" style="62" customWidth="1"/>
    <col min="14" max="14" width="13.26171875" style="62" bestFit="1" customWidth="1"/>
    <col min="15" max="15" width="13.3125" style="62" bestFit="1" customWidth="1"/>
    <col min="16" max="16" width="14.26171875" style="62" bestFit="1" customWidth="1"/>
    <col min="17" max="17" width="14.578125" style="37" bestFit="1" customWidth="1"/>
    <col min="18" max="18" width="16.62890625" style="28" bestFit="1" customWidth="1"/>
    <col min="19" max="19" width="15.578125" style="28" bestFit="1" customWidth="1"/>
    <col min="20" max="20" width="16.05078125" style="28" bestFit="1" customWidth="1"/>
    <col min="21" max="22" width="15.41796875" style="26" bestFit="1" customWidth="1"/>
  </cols>
  <sheetData>
    <row r="1" spans="1:22" s="2" customFormat="1" ht="18.3" x14ac:dyDescent="0.7">
      <c r="A1" s="3" t="s">
        <v>1333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33"/>
      <c r="R1" s="28"/>
      <c r="S1" s="28"/>
      <c r="T1" s="28"/>
      <c r="U1" s="26"/>
      <c r="V1" s="26"/>
    </row>
    <row r="2" spans="1:22" s="2" customFormat="1" ht="18.3" x14ac:dyDescent="0.7">
      <c r="A2" s="4"/>
      <c r="C2" s="62"/>
      <c r="D2" s="62"/>
      <c r="E2" s="62"/>
      <c r="F2" s="62"/>
      <c r="G2" s="63" t="s">
        <v>649</v>
      </c>
      <c r="H2" s="67"/>
      <c r="I2" s="67"/>
      <c r="J2" s="67"/>
      <c r="K2" s="67"/>
      <c r="L2" s="67"/>
      <c r="M2" s="67"/>
      <c r="N2" s="67"/>
      <c r="O2" s="67"/>
      <c r="P2" s="67"/>
      <c r="Q2" s="34" t="s">
        <v>639</v>
      </c>
      <c r="R2" s="29"/>
      <c r="S2" s="47"/>
      <c r="T2" s="28"/>
      <c r="U2" s="87" t="s">
        <v>1001</v>
      </c>
      <c r="V2" s="86"/>
    </row>
    <row r="3" spans="1:22" s="6" customFormat="1" ht="57.6" x14ac:dyDescent="0.55000000000000004">
      <c r="A3" s="32" t="s">
        <v>665</v>
      </c>
      <c r="B3" s="5" t="s">
        <v>666</v>
      </c>
      <c r="C3" s="64" t="s">
        <v>640</v>
      </c>
      <c r="D3" s="64" t="s">
        <v>641</v>
      </c>
      <c r="E3" s="64" t="s">
        <v>661</v>
      </c>
      <c r="F3" s="133" t="s">
        <v>1334</v>
      </c>
      <c r="G3" s="64" t="s">
        <v>1010</v>
      </c>
      <c r="H3" s="64" t="s">
        <v>642</v>
      </c>
      <c r="I3" s="64" t="s">
        <v>643</v>
      </c>
      <c r="J3" s="64" t="s">
        <v>662</v>
      </c>
      <c r="K3" s="64" t="s">
        <v>648</v>
      </c>
      <c r="L3" s="64" t="s">
        <v>989</v>
      </c>
      <c r="M3" s="64" t="s">
        <v>988</v>
      </c>
      <c r="N3" s="64" t="s">
        <v>644</v>
      </c>
      <c r="O3" s="68" t="s">
        <v>663</v>
      </c>
      <c r="P3" s="68" t="s">
        <v>645</v>
      </c>
      <c r="Q3" s="35" t="s">
        <v>646</v>
      </c>
      <c r="R3" s="30" t="s">
        <v>966</v>
      </c>
      <c r="S3" s="30" t="s">
        <v>967</v>
      </c>
      <c r="T3" s="30" t="s">
        <v>647</v>
      </c>
      <c r="U3" s="27" t="s">
        <v>965</v>
      </c>
      <c r="V3" s="27" t="s">
        <v>973</v>
      </c>
    </row>
    <row r="4" spans="1:22" x14ac:dyDescent="0.55000000000000004">
      <c r="A4" s="7" t="s">
        <v>321</v>
      </c>
      <c r="B4" s="8" t="s">
        <v>2</v>
      </c>
      <c r="C4" s="61">
        <f>IFERROR(VLOOKUP(A4,'AR DOP'!A:G,7,FALSE),0)</f>
        <v>195474</v>
      </c>
      <c r="D4" s="61"/>
      <c r="E4" s="61"/>
      <c r="F4" s="134"/>
      <c r="G4" s="65"/>
      <c r="H4" s="65"/>
      <c r="I4" s="65"/>
      <c r="J4" s="65"/>
      <c r="K4" s="65"/>
      <c r="L4" s="65"/>
      <c r="M4" s="65"/>
      <c r="N4" s="61"/>
      <c r="O4" s="69"/>
      <c r="P4" s="69"/>
      <c r="Q4" s="36">
        <f>IFERROR(VLOOKUP(A4,'Increased Enrollment'!A:D,4,FALSE),0)</f>
        <v>0</v>
      </c>
      <c r="R4" s="31">
        <f>IFERROR(VLOOKUP(A4,'OEO Not on PY Headcount'!A:D,4,FALSE),0)</f>
        <v>0</v>
      </c>
      <c r="S4" s="31">
        <f>IFERROR(VLOOKUP(A4,'EL Beyond 5 Years'!A:D,4,FALSE),0)</f>
        <v>0</v>
      </c>
      <c r="T4" s="48">
        <f>SUM(C4:S4)</f>
        <v>195474</v>
      </c>
      <c r="U4" s="61"/>
      <c r="V4" s="61"/>
    </row>
    <row r="5" spans="1:22" x14ac:dyDescent="0.55000000000000004">
      <c r="A5" s="7" t="s">
        <v>319</v>
      </c>
      <c r="B5" s="8" t="s">
        <v>0</v>
      </c>
      <c r="C5" s="61">
        <f>IFERROR(VLOOKUP(A5,'AR DOP'!A:G,7,FALSE),0)</f>
        <v>75506</v>
      </c>
      <c r="D5" s="61"/>
      <c r="E5" s="61"/>
      <c r="F5" s="134"/>
      <c r="G5" s="65"/>
      <c r="H5" s="65"/>
      <c r="I5" s="65"/>
      <c r="J5" s="65"/>
      <c r="K5" s="65"/>
      <c r="L5" s="65"/>
      <c r="M5" s="65"/>
      <c r="N5" s="65"/>
      <c r="O5" s="66"/>
      <c r="P5" s="69"/>
      <c r="Q5" s="36">
        <f>IFERROR(VLOOKUP(A5,'Increased Enrollment'!A:D,4,FALSE),0)</f>
        <v>0</v>
      </c>
      <c r="R5" s="31">
        <f>IFERROR(VLOOKUP(A5,'OEO Not on PY Headcount'!A:D,4,FALSE),0)</f>
        <v>0</v>
      </c>
      <c r="S5" s="31">
        <f>IFERROR(VLOOKUP(A5,'EL Beyond 5 Years'!A:D,4,FALSE),0)</f>
        <v>0</v>
      </c>
      <c r="T5" s="48">
        <f t="shared" ref="T5:T68" si="0">SUM(C5:S5)</f>
        <v>75506</v>
      </c>
      <c r="U5" s="61"/>
      <c r="V5" s="61"/>
    </row>
    <row r="6" spans="1:22" x14ac:dyDescent="0.55000000000000004">
      <c r="A6" s="7" t="s">
        <v>320</v>
      </c>
      <c r="B6" s="8" t="s">
        <v>1</v>
      </c>
      <c r="C6" s="61">
        <f>IFERROR(VLOOKUP(A6,'AR DOP'!A:G,7,FALSE),0)</f>
        <v>875645</v>
      </c>
      <c r="D6" s="61"/>
      <c r="E6" s="61"/>
      <c r="F6" s="134"/>
      <c r="G6" s="65"/>
      <c r="H6" s="65"/>
      <c r="I6" s="65"/>
      <c r="J6" s="65"/>
      <c r="K6" s="65"/>
      <c r="L6" s="65"/>
      <c r="M6" s="65"/>
      <c r="N6" s="65"/>
      <c r="O6" s="66"/>
      <c r="P6" s="69"/>
      <c r="Q6" s="36">
        <f>IFERROR(VLOOKUP(A6,'Increased Enrollment'!A:D,4,FALSE),0)</f>
        <v>0</v>
      </c>
      <c r="R6" s="31">
        <f>IFERROR(VLOOKUP(A6,'OEO Not on PY Headcount'!A:D,4,FALSE),0)</f>
        <v>0</v>
      </c>
      <c r="S6" s="31">
        <f>IFERROR(VLOOKUP(A6,'EL Beyond 5 Years'!A:D,4,FALSE),0)</f>
        <v>0</v>
      </c>
      <c r="T6" s="48">
        <f t="shared" si="0"/>
        <v>875645</v>
      </c>
      <c r="U6" s="61"/>
      <c r="V6" s="61"/>
    </row>
    <row r="7" spans="1:22" x14ac:dyDescent="0.55000000000000004">
      <c r="A7" s="7" t="s">
        <v>323</v>
      </c>
      <c r="B7" s="8" t="s">
        <v>3</v>
      </c>
      <c r="C7" s="61">
        <f>IFERROR(VLOOKUP(A7,'AR DOP'!A:G,7,FALSE),0)</f>
        <v>181328</v>
      </c>
      <c r="D7" s="61"/>
      <c r="E7" s="61"/>
      <c r="F7" s="134"/>
      <c r="G7" s="65"/>
      <c r="H7" s="65"/>
      <c r="I7" s="65"/>
      <c r="J7" s="65"/>
      <c r="K7" s="65"/>
      <c r="L7" s="65"/>
      <c r="M7" s="65"/>
      <c r="N7" s="65"/>
      <c r="O7" s="66"/>
      <c r="P7" s="69"/>
      <c r="Q7" s="36">
        <f>IFERROR(VLOOKUP(A7,'Increased Enrollment'!A:D,4,FALSE),0)</f>
        <v>0</v>
      </c>
      <c r="R7" s="31">
        <f>IFERROR(VLOOKUP(A7,'OEO Not on PY Headcount'!A:D,4,FALSE),0)</f>
        <v>0</v>
      </c>
      <c r="S7" s="31">
        <f>IFERROR(VLOOKUP(A7,'EL Beyond 5 Years'!A:D,4,FALSE),0)</f>
        <v>0</v>
      </c>
      <c r="T7" s="48">
        <f t="shared" si="0"/>
        <v>181328</v>
      </c>
      <c r="U7" s="61"/>
      <c r="V7" s="61"/>
    </row>
    <row r="8" spans="1:22" x14ac:dyDescent="0.55000000000000004">
      <c r="A8" s="7" t="s">
        <v>324</v>
      </c>
      <c r="B8" s="8" t="s">
        <v>4</v>
      </c>
      <c r="C8" s="61">
        <f>IFERROR(VLOOKUP(A8,'AR DOP'!A:G,7,FALSE),0)</f>
        <v>77199</v>
      </c>
      <c r="D8" s="61"/>
      <c r="E8" s="61"/>
      <c r="F8" s="134"/>
      <c r="G8" s="65"/>
      <c r="H8" s="65"/>
      <c r="I8" s="65"/>
      <c r="J8" s="65"/>
      <c r="K8" s="65"/>
      <c r="L8" s="65"/>
      <c r="M8" s="65"/>
      <c r="N8" s="65"/>
      <c r="O8" s="66"/>
      <c r="P8" s="69"/>
      <c r="Q8" s="36">
        <f>IFERROR(VLOOKUP(A8,'Increased Enrollment'!A:D,4,FALSE),0)</f>
        <v>0</v>
      </c>
      <c r="R8" s="31">
        <f>IFERROR(VLOOKUP(A8,'OEO Not on PY Headcount'!A:D,4,FALSE),0)</f>
        <v>0</v>
      </c>
      <c r="S8" s="31">
        <f>IFERROR(VLOOKUP(A8,'EL Beyond 5 Years'!A:D,4,FALSE),0)</f>
        <v>0</v>
      </c>
      <c r="T8" s="48">
        <f t="shared" si="0"/>
        <v>77199</v>
      </c>
      <c r="U8" s="61"/>
      <c r="V8" s="61"/>
    </row>
    <row r="9" spans="1:22" x14ac:dyDescent="0.55000000000000004">
      <c r="A9" s="7" t="s">
        <v>325</v>
      </c>
      <c r="B9" s="8" t="s">
        <v>5</v>
      </c>
      <c r="C9" s="61">
        <f>IFERROR(VLOOKUP(A9,'AR DOP'!A:G,7,FALSE),0)</f>
        <v>429035</v>
      </c>
      <c r="D9" s="61"/>
      <c r="E9" s="61"/>
      <c r="F9" s="134"/>
      <c r="G9" s="65"/>
      <c r="H9" s="65"/>
      <c r="I9" s="65"/>
      <c r="J9" s="65"/>
      <c r="K9" s="65"/>
      <c r="L9" s="65"/>
      <c r="M9" s="65"/>
      <c r="N9" s="65"/>
      <c r="O9" s="66"/>
      <c r="P9" s="69"/>
      <c r="Q9" s="36">
        <f>IFERROR(VLOOKUP(A9,'Increased Enrollment'!A:D,4,FALSE),0)</f>
        <v>0</v>
      </c>
      <c r="R9" s="31">
        <f>IFERROR(VLOOKUP(A9,'OEO Not on PY Headcount'!A:D,4,FALSE),0)</f>
        <v>0</v>
      </c>
      <c r="S9" s="31">
        <f>IFERROR(VLOOKUP(A9,'EL Beyond 5 Years'!A:D,4,FALSE),0)</f>
        <v>0</v>
      </c>
      <c r="T9" s="48">
        <f t="shared" si="0"/>
        <v>429035</v>
      </c>
      <c r="U9" s="61"/>
      <c r="V9" s="61"/>
    </row>
    <row r="10" spans="1:22" x14ac:dyDescent="0.55000000000000004">
      <c r="A10" s="7" t="s">
        <v>326</v>
      </c>
      <c r="B10" s="8" t="s">
        <v>6</v>
      </c>
      <c r="C10" s="61">
        <f>IFERROR(VLOOKUP(A10,'AR DOP'!A:G,7,FALSE),0)</f>
        <v>210204</v>
      </c>
      <c r="D10" s="61"/>
      <c r="E10" s="61"/>
      <c r="F10" s="134"/>
      <c r="G10" s="65"/>
      <c r="H10" s="65"/>
      <c r="I10" s="65"/>
      <c r="J10" s="65"/>
      <c r="K10" s="65"/>
      <c r="L10" s="65"/>
      <c r="M10" s="65"/>
      <c r="N10" s="65"/>
      <c r="O10" s="66"/>
      <c r="P10" s="69"/>
      <c r="Q10" s="36">
        <f>IFERROR(VLOOKUP(A10,'Increased Enrollment'!A:D,4,FALSE),0)</f>
        <v>0</v>
      </c>
      <c r="R10" s="31">
        <f>IFERROR(VLOOKUP(A10,'OEO Not on PY Headcount'!A:D,4,FALSE),0)</f>
        <v>0</v>
      </c>
      <c r="S10" s="31">
        <f>IFERROR(VLOOKUP(A10,'EL Beyond 5 Years'!A:D,4,FALSE),0)</f>
        <v>0</v>
      </c>
      <c r="T10" s="48">
        <f t="shared" si="0"/>
        <v>210204</v>
      </c>
      <c r="U10" s="61"/>
      <c r="V10" s="61"/>
    </row>
    <row r="11" spans="1:22" x14ac:dyDescent="0.55000000000000004">
      <c r="A11" s="7" t="s">
        <v>327</v>
      </c>
      <c r="B11" s="8" t="s">
        <v>7</v>
      </c>
      <c r="C11" s="61">
        <f>IFERROR(VLOOKUP(A11,'AR DOP'!A:G,7,FALSE),0)</f>
        <v>66320</v>
      </c>
      <c r="D11" s="61"/>
      <c r="E11" s="61"/>
      <c r="F11" s="134"/>
      <c r="G11" s="65"/>
      <c r="H11" s="65"/>
      <c r="I11" s="65"/>
      <c r="J11" s="65"/>
      <c r="K11" s="65"/>
      <c r="L11" s="65"/>
      <c r="M11" s="65"/>
      <c r="N11" s="65"/>
      <c r="O11" s="66"/>
      <c r="P11" s="69"/>
      <c r="Q11" s="36">
        <f>IFERROR(VLOOKUP(A11,'Increased Enrollment'!A:D,4,FALSE),0)</f>
        <v>0</v>
      </c>
      <c r="R11" s="31">
        <f>IFERROR(VLOOKUP(A11,'OEO Not on PY Headcount'!A:D,4,FALSE),0)</f>
        <v>0</v>
      </c>
      <c r="S11" s="31">
        <f>IFERROR(VLOOKUP(A11,'EL Beyond 5 Years'!A:D,4,FALSE),0)</f>
        <v>0</v>
      </c>
      <c r="T11" s="48">
        <f t="shared" si="0"/>
        <v>66320</v>
      </c>
      <c r="U11" s="61"/>
      <c r="V11" s="61"/>
    </row>
    <row r="12" spans="1:22" x14ac:dyDescent="0.55000000000000004">
      <c r="A12" s="7" t="s">
        <v>328</v>
      </c>
      <c r="B12" s="8" t="s">
        <v>8</v>
      </c>
      <c r="C12" s="61">
        <f>IFERROR(VLOOKUP(A12,'AR DOP'!A:G,7,FALSE),0)</f>
        <v>523137</v>
      </c>
      <c r="D12" s="61"/>
      <c r="E12" s="61"/>
      <c r="F12" s="134"/>
      <c r="G12" s="65"/>
      <c r="H12" s="65"/>
      <c r="I12" s="65"/>
      <c r="J12" s="65"/>
      <c r="K12" s="65"/>
      <c r="L12" s="65"/>
      <c r="M12" s="65"/>
      <c r="N12" s="65"/>
      <c r="O12" s="66"/>
      <c r="P12" s="69"/>
      <c r="Q12" s="36">
        <f>IFERROR(VLOOKUP(A12,'Increased Enrollment'!A:D,4,FALSE),0)</f>
        <v>0</v>
      </c>
      <c r="R12" s="31">
        <f>IFERROR(VLOOKUP(A12,'OEO Not on PY Headcount'!A:D,4,FALSE),0)</f>
        <v>0</v>
      </c>
      <c r="S12" s="31">
        <f>IFERROR(VLOOKUP(A12,'EL Beyond 5 Years'!A:D,4,FALSE),0)</f>
        <v>0</v>
      </c>
      <c r="T12" s="48">
        <f t="shared" si="0"/>
        <v>523137</v>
      </c>
      <c r="U12" s="61"/>
      <c r="V12" s="61"/>
    </row>
    <row r="13" spans="1:22" x14ac:dyDescent="0.55000000000000004">
      <c r="A13" s="7" t="s">
        <v>329</v>
      </c>
      <c r="B13" s="8" t="s">
        <v>9</v>
      </c>
      <c r="C13" s="61">
        <f>IFERROR(VLOOKUP(A13,'AR DOP'!A:G,7,FALSE),0)</f>
        <v>341512</v>
      </c>
      <c r="D13" s="61"/>
      <c r="E13" s="61"/>
      <c r="F13" s="134"/>
      <c r="G13" s="65"/>
      <c r="H13" s="65"/>
      <c r="I13" s="65"/>
      <c r="J13" s="65"/>
      <c r="K13" s="65"/>
      <c r="L13" s="65"/>
      <c r="M13" s="65"/>
      <c r="N13" s="65"/>
      <c r="O13" s="66"/>
      <c r="P13" s="69"/>
      <c r="Q13" s="36">
        <f>IFERROR(VLOOKUP(A13,'Increased Enrollment'!A:D,4,FALSE),0)</f>
        <v>0</v>
      </c>
      <c r="R13" s="31">
        <f>IFERROR(VLOOKUP(A13,'OEO Not on PY Headcount'!A:D,4,FALSE),0)</f>
        <v>0</v>
      </c>
      <c r="S13" s="31">
        <f>IFERROR(VLOOKUP(A13,'EL Beyond 5 Years'!A:D,4,FALSE),0)</f>
        <v>0</v>
      </c>
      <c r="T13" s="48">
        <f t="shared" si="0"/>
        <v>341512</v>
      </c>
      <c r="U13" s="61"/>
      <c r="V13" s="61"/>
    </row>
    <row r="14" spans="1:22" x14ac:dyDescent="0.55000000000000004">
      <c r="A14" s="7" t="s">
        <v>519</v>
      </c>
      <c r="B14" s="8" t="s">
        <v>198</v>
      </c>
      <c r="C14" s="61">
        <f>IFERROR(VLOOKUP(A14,'AR DOP'!A:G,7,FALSE),0)</f>
        <v>149837</v>
      </c>
      <c r="D14" s="61"/>
      <c r="E14" s="61"/>
      <c r="F14" s="134"/>
      <c r="G14" s="65"/>
      <c r="H14" s="65"/>
      <c r="I14" s="65"/>
      <c r="J14" s="65"/>
      <c r="K14" s="65"/>
      <c r="L14" s="65"/>
      <c r="M14" s="65"/>
      <c r="N14" s="65"/>
      <c r="O14" s="66"/>
      <c r="P14" s="69"/>
      <c r="Q14" s="36">
        <f>IFERROR(VLOOKUP(A14,'Increased Enrollment'!A:D,4,FALSE),0)</f>
        <v>0</v>
      </c>
      <c r="R14" s="31">
        <f>IFERROR(VLOOKUP(A14,'OEO Not on PY Headcount'!A:D,4,FALSE),0)</f>
        <v>0</v>
      </c>
      <c r="S14" s="31">
        <f>IFERROR(VLOOKUP(A14,'EL Beyond 5 Years'!A:D,4,FALSE),0)</f>
        <v>0</v>
      </c>
      <c r="T14" s="48">
        <f t="shared" si="0"/>
        <v>149837</v>
      </c>
      <c r="U14" s="61"/>
      <c r="V14" s="61"/>
    </row>
    <row r="15" spans="1:22" x14ac:dyDescent="0.55000000000000004">
      <c r="A15" s="7" t="s">
        <v>330</v>
      </c>
      <c r="B15" s="8" t="s">
        <v>657</v>
      </c>
      <c r="C15" s="61">
        <f>IFERROR(VLOOKUP(A15,'AR DOP'!A:G,7,FALSE),0)</f>
        <v>354388</v>
      </c>
      <c r="D15" s="61"/>
      <c r="E15" s="61"/>
      <c r="F15" s="134"/>
      <c r="G15" s="65"/>
      <c r="H15" s="65"/>
      <c r="I15" s="65"/>
      <c r="J15" s="65"/>
      <c r="K15" s="65"/>
      <c r="L15" s="65"/>
      <c r="M15" s="65"/>
      <c r="N15" s="65"/>
      <c r="O15" s="66"/>
      <c r="P15" s="69"/>
      <c r="Q15" s="36">
        <f>IFERROR(VLOOKUP(A15,'Increased Enrollment'!A:D,4,FALSE),0)</f>
        <v>0</v>
      </c>
      <c r="R15" s="31">
        <f>IFERROR(VLOOKUP(A15,'OEO Not on PY Headcount'!A:D,4,FALSE),0)</f>
        <v>0</v>
      </c>
      <c r="S15" s="31">
        <f>IFERROR(VLOOKUP(A15,'EL Beyond 5 Years'!A:D,4,FALSE),0)</f>
        <v>0</v>
      </c>
      <c r="T15" s="48">
        <f t="shared" si="0"/>
        <v>354388</v>
      </c>
      <c r="U15" s="61"/>
      <c r="V15" s="61"/>
    </row>
    <row r="16" spans="1:22" x14ac:dyDescent="0.55000000000000004">
      <c r="A16" s="7" t="s">
        <v>331</v>
      </c>
      <c r="B16" s="8" t="s">
        <v>10</v>
      </c>
      <c r="C16" s="61">
        <f>IFERROR(VLOOKUP(A16,'AR DOP'!A:G,7,FALSE),0)</f>
        <v>1796051</v>
      </c>
      <c r="D16" s="61"/>
      <c r="E16" s="61"/>
      <c r="F16" s="134"/>
      <c r="G16" s="65"/>
      <c r="H16" s="65"/>
      <c r="I16" s="65"/>
      <c r="J16" s="65"/>
      <c r="K16" s="65"/>
      <c r="L16" s="65"/>
      <c r="M16" s="65"/>
      <c r="N16" s="65"/>
      <c r="O16" s="66"/>
      <c r="P16" s="69"/>
      <c r="Q16" s="36">
        <f>IFERROR(VLOOKUP(A16,'Increased Enrollment'!A:D,4,FALSE),0)</f>
        <v>0</v>
      </c>
      <c r="R16" s="31">
        <f>IFERROR(VLOOKUP(A16,'OEO Not on PY Headcount'!A:D,4,FALSE),0)</f>
        <v>0</v>
      </c>
      <c r="S16" s="31">
        <f>IFERROR(VLOOKUP(A16,'EL Beyond 5 Years'!A:D,4,FALSE),0)</f>
        <v>0</v>
      </c>
      <c r="T16" s="48">
        <f t="shared" si="0"/>
        <v>1796051</v>
      </c>
      <c r="U16" s="61"/>
      <c r="V16" s="61"/>
    </row>
    <row r="17" spans="1:22" x14ac:dyDescent="0.55000000000000004">
      <c r="A17" s="7" t="s">
        <v>332</v>
      </c>
      <c r="B17" s="8" t="s">
        <v>11</v>
      </c>
      <c r="C17" s="61">
        <f>IFERROR(VLOOKUP(A17,'AR DOP'!A:G,7,FALSE),0)</f>
        <v>306663</v>
      </c>
      <c r="D17" s="61"/>
      <c r="E17" s="61"/>
      <c r="F17" s="134"/>
      <c r="G17" s="65"/>
      <c r="H17" s="65"/>
      <c r="I17" s="65"/>
      <c r="J17" s="65"/>
      <c r="K17" s="65"/>
      <c r="L17" s="65"/>
      <c r="M17" s="65"/>
      <c r="N17" s="65"/>
      <c r="O17" s="66"/>
      <c r="P17" s="69"/>
      <c r="Q17" s="36">
        <f>IFERROR(VLOOKUP(A17,'Increased Enrollment'!A:D,4,FALSE),0)</f>
        <v>0</v>
      </c>
      <c r="R17" s="31">
        <f>IFERROR(VLOOKUP(A17,'OEO Not on PY Headcount'!A:D,4,FALSE),0)</f>
        <v>0</v>
      </c>
      <c r="S17" s="31">
        <f>IFERROR(VLOOKUP(A17,'EL Beyond 5 Years'!A:D,4,FALSE),0)</f>
        <v>0</v>
      </c>
      <c r="T17" s="48">
        <f t="shared" si="0"/>
        <v>306663</v>
      </c>
      <c r="U17" s="61"/>
      <c r="V17" s="61"/>
    </row>
    <row r="18" spans="1:22" x14ac:dyDescent="0.55000000000000004">
      <c r="A18" s="7" t="s">
        <v>333</v>
      </c>
      <c r="B18" s="8" t="s">
        <v>12</v>
      </c>
      <c r="C18" s="61">
        <f>IFERROR(VLOOKUP(A18,'AR DOP'!A:G,7,FALSE),0)</f>
        <v>54400</v>
      </c>
      <c r="D18" s="61"/>
      <c r="E18" s="61"/>
      <c r="F18" s="134"/>
      <c r="G18" s="65"/>
      <c r="H18" s="65"/>
      <c r="I18" s="65"/>
      <c r="J18" s="65"/>
      <c r="K18" s="65"/>
      <c r="L18" s="65"/>
      <c r="M18" s="65"/>
      <c r="N18" s="65"/>
      <c r="O18" s="66"/>
      <c r="P18" s="69"/>
      <c r="Q18" s="36">
        <f>IFERROR(VLOOKUP(A18,'Increased Enrollment'!A:D,4,FALSE),0)</f>
        <v>0</v>
      </c>
      <c r="R18" s="31">
        <f>IFERROR(VLOOKUP(A18,'OEO Not on PY Headcount'!A:D,4,FALSE),0)</f>
        <v>0</v>
      </c>
      <c r="S18" s="31">
        <f>IFERROR(VLOOKUP(A18,'EL Beyond 5 Years'!A:D,4,FALSE),0)</f>
        <v>0</v>
      </c>
      <c r="T18" s="48">
        <f t="shared" si="0"/>
        <v>54400</v>
      </c>
      <c r="U18" s="61"/>
      <c r="V18" s="61"/>
    </row>
    <row r="19" spans="1:22" x14ac:dyDescent="0.55000000000000004">
      <c r="A19" s="7" t="s">
        <v>334</v>
      </c>
      <c r="B19" s="8" t="s">
        <v>13</v>
      </c>
      <c r="C19" s="61">
        <f>IFERROR(VLOOKUP(A19,'AR DOP'!A:G,7,FALSE),0)</f>
        <v>3849545</v>
      </c>
      <c r="D19" s="61"/>
      <c r="E19" s="61"/>
      <c r="F19" s="134"/>
      <c r="G19" s="65"/>
      <c r="H19" s="65"/>
      <c r="I19" s="65"/>
      <c r="J19" s="65"/>
      <c r="K19" s="65"/>
      <c r="L19" s="65"/>
      <c r="M19" s="65"/>
      <c r="N19" s="65"/>
      <c r="O19" s="66"/>
      <c r="P19" s="69"/>
      <c r="Q19" s="36">
        <f>IFERROR(VLOOKUP(A19,'Increased Enrollment'!A:D,4,FALSE),0)</f>
        <v>0</v>
      </c>
      <c r="R19" s="31">
        <f>IFERROR(VLOOKUP(A19,'OEO Not on PY Headcount'!A:D,4,FALSE),0)</f>
        <v>0</v>
      </c>
      <c r="S19" s="31">
        <f>IFERROR(VLOOKUP(A19,'EL Beyond 5 Years'!A:D,4,FALSE),0)</f>
        <v>0</v>
      </c>
      <c r="T19" s="48">
        <f t="shared" si="0"/>
        <v>3849545</v>
      </c>
      <c r="U19" s="61"/>
      <c r="V19" s="61"/>
    </row>
    <row r="20" spans="1:22" x14ac:dyDescent="0.55000000000000004">
      <c r="A20" s="7" t="s">
        <v>335</v>
      </c>
      <c r="B20" s="8" t="s">
        <v>14</v>
      </c>
      <c r="C20" s="61">
        <f>IFERROR(VLOOKUP(A20,'AR DOP'!A:G,7,FALSE),0)</f>
        <v>309535</v>
      </c>
      <c r="D20" s="61"/>
      <c r="E20" s="61"/>
      <c r="F20" s="134"/>
      <c r="G20" s="65"/>
      <c r="H20" s="65"/>
      <c r="I20" s="65"/>
      <c r="J20" s="65"/>
      <c r="K20" s="65"/>
      <c r="L20" s="65"/>
      <c r="M20" s="65"/>
      <c r="N20" s="65"/>
      <c r="O20" s="66"/>
      <c r="P20" s="69"/>
      <c r="Q20" s="36">
        <f>IFERROR(VLOOKUP(A20,'Increased Enrollment'!A:D,4,FALSE),0)</f>
        <v>0</v>
      </c>
      <c r="R20" s="31">
        <f>IFERROR(VLOOKUP(A20,'OEO Not on PY Headcount'!A:D,4,FALSE),0)</f>
        <v>0</v>
      </c>
      <c r="S20" s="31">
        <f>IFERROR(VLOOKUP(A20,'EL Beyond 5 Years'!A:D,4,FALSE),0)</f>
        <v>0</v>
      </c>
      <c r="T20" s="48">
        <f t="shared" si="0"/>
        <v>309535</v>
      </c>
      <c r="U20" s="61"/>
      <c r="V20" s="61"/>
    </row>
    <row r="21" spans="1:22" x14ac:dyDescent="0.55000000000000004">
      <c r="A21" s="7" t="s">
        <v>529</v>
      </c>
      <c r="B21" s="8" t="s">
        <v>207</v>
      </c>
      <c r="C21" s="61">
        <f>IFERROR(VLOOKUP(A21,'AR DOP'!A:G,7,FALSE),0)</f>
        <v>148734</v>
      </c>
      <c r="D21" s="61"/>
      <c r="E21" s="61"/>
      <c r="F21" s="134"/>
      <c r="G21" s="65"/>
      <c r="H21" s="65"/>
      <c r="I21" s="65"/>
      <c r="J21" s="65"/>
      <c r="K21" s="65"/>
      <c r="L21" s="65"/>
      <c r="M21" s="65"/>
      <c r="N21" s="65"/>
      <c r="O21" s="66"/>
      <c r="P21" s="69"/>
      <c r="Q21" s="36">
        <f>IFERROR(VLOOKUP(A21,'Increased Enrollment'!A:D,4,FALSE),0)</f>
        <v>0</v>
      </c>
      <c r="R21" s="31">
        <f>IFERROR(VLOOKUP(A21,'OEO Not on PY Headcount'!A:D,4,FALSE),0)</f>
        <v>0</v>
      </c>
      <c r="S21" s="31">
        <f>IFERROR(VLOOKUP(A21,'EL Beyond 5 Years'!A:D,4,FALSE),0)</f>
        <v>0</v>
      </c>
      <c r="T21" s="48">
        <f t="shared" si="0"/>
        <v>148734</v>
      </c>
      <c r="U21" s="61"/>
      <c r="V21" s="61"/>
    </row>
    <row r="22" spans="1:22" x14ac:dyDescent="0.55000000000000004">
      <c r="A22" s="7" t="s">
        <v>336</v>
      </c>
      <c r="B22" s="8" t="s">
        <v>15</v>
      </c>
      <c r="C22" s="61">
        <f>IFERROR(VLOOKUP(A22,'AR DOP'!A:G,7,FALSE),0)</f>
        <v>106879</v>
      </c>
      <c r="D22" s="61"/>
      <c r="E22" s="61"/>
      <c r="F22" s="134"/>
      <c r="G22" s="65"/>
      <c r="H22" s="65"/>
      <c r="I22" s="65"/>
      <c r="J22" s="65"/>
      <c r="K22" s="65"/>
      <c r="L22" s="65"/>
      <c r="M22" s="65"/>
      <c r="N22" s="65"/>
      <c r="O22" s="66"/>
      <c r="P22" s="69"/>
      <c r="Q22" s="36">
        <f>IFERROR(VLOOKUP(A22,'Increased Enrollment'!A:D,4,FALSE),0)</f>
        <v>0</v>
      </c>
      <c r="R22" s="31">
        <f>IFERROR(VLOOKUP(A22,'OEO Not on PY Headcount'!A:D,4,FALSE),0)</f>
        <v>0</v>
      </c>
      <c r="S22" s="31">
        <f>IFERROR(VLOOKUP(A22,'EL Beyond 5 Years'!A:D,4,FALSE),0)</f>
        <v>0</v>
      </c>
      <c r="T22" s="48">
        <f t="shared" si="0"/>
        <v>106879</v>
      </c>
      <c r="U22" s="61"/>
      <c r="V22" s="61"/>
    </row>
    <row r="23" spans="1:22" x14ac:dyDescent="0.55000000000000004">
      <c r="A23" s="7" t="s">
        <v>337</v>
      </c>
      <c r="B23" s="8" t="s">
        <v>16</v>
      </c>
      <c r="C23" s="61">
        <f>IFERROR(VLOOKUP(A23,'AR DOP'!A:G,7,FALSE),0)</f>
        <v>549255</v>
      </c>
      <c r="D23" s="61"/>
      <c r="E23" s="61"/>
      <c r="F23" s="134"/>
      <c r="G23" s="65"/>
      <c r="H23" s="65"/>
      <c r="I23" s="65"/>
      <c r="J23" s="70"/>
      <c r="K23" s="65"/>
      <c r="L23" s="65"/>
      <c r="M23" s="65"/>
      <c r="N23" s="65"/>
      <c r="O23" s="66"/>
      <c r="P23" s="69"/>
      <c r="Q23" s="36">
        <f>IFERROR(VLOOKUP(A23,'Increased Enrollment'!A:D,4,FALSE),0)</f>
        <v>0</v>
      </c>
      <c r="R23" s="31">
        <f>IFERROR(VLOOKUP(A23,'OEO Not on PY Headcount'!A:D,4,FALSE),0)</f>
        <v>0</v>
      </c>
      <c r="S23" s="31">
        <f>IFERROR(VLOOKUP(A23,'EL Beyond 5 Years'!A:D,4,FALSE),0)</f>
        <v>0</v>
      </c>
      <c r="T23" s="48">
        <f t="shared" si="0"/>
        <v>549255</v>
      </c>
      <c r="U23" s="61"/>
      <c r="V23" s="61"/>
    </row>
    <row r="24" spans="1:22" x14ac:dyDescent="0.55000000000000004">
      <c r="A24" s="7" t="s">
        <v>338</v>
      </c>
      <c r="B24" s="8" t="s">
        <v>17</v>
      </c>
      <c r="C24" s="61">
        <f>IFERROR(VLOOKUP(A24,'AR DOP'!A:G,7,FALSE),0)</f>
        <v>117349</v>
      </c>
      <c r="D24" s="61"/>
      <c r="E24" s="61"/>
      <c r="F24" s="134"/>
      <c r="G24" s="65"/>
      <c r="H24" s="65"/>
      <c r="I24" s="65"/>
      <c r="J24" s="70"/>
      <c r="K24" s="65"/>
      <c r="L24" s="65"/>
      <c r="M24" s="65"/>
      <c r="N24" s="65"/>
      <c r="O24" s="66"/>
      <c r="P24" s="69"/>
      <c r="Q24" s="36">
        <f>IFERROR(VLOOKUP(A24,'Increased Enrollment'!A:D,4,FALSE),0)</f>
        <v>0</v>
      </c>
      <c r="R24" s="31">
        <f>IFERROR(VLOOKUP(A24,'OEO Not on PY Headcount'!A:D,4,FALSE),0)</f>
        <v>0</v>
      </c>
      <c r="S24" s="31">
        <f>IFERROR(VLOOKUP(A24,'EL Beyond 5 Years'!A:D,4,FALSE),0)</f>
        <v>0</v>
      </c>
      <c r="T24" s="48">
        <f t="shared" si="0"/>
        <v>117349</v>
      </c>
      <c r="U24" s="61"/>
      <c r="V24" s="61"/>
    </row>
    <row r="25" spans="1:22" x14ac:dyDescent="0.55000000000000004">
      <c r="A25" s="7" t="s">
        <v>322</v>
      </c>
      <c r="B25" s="8" t="s">
        <v>638</v>
      </c>
      <c r="C25" s="61">
        <f>IFERROR(VLOOKUP(A25,'AR DOP'!A:G,7,FALSE),0)</f>
        <v>305013</v>
      </c>
      <c r="D25" s="61"/>
      <c r="E25" s="61"/>
      <c r="F25" s="134"/>
      <c r="G25" s="65"/>
      <c r="H25" s="65"/>
      <c r="I25" s="65"/>
      <c r="J25" s="70"/>
      <c r="K25" s="65"/>
      <c r="L25" s="65"/>
      <c r="M25" s="65"/>
      <c r="N25" s="65"/>
      <c r="O25" s="66"/>
      <c r="P25" s="69"/>
      <c r="Q25" s="36">
        <f>IFERROR(VLOOKUP(A25,'Increased Enrollment'!A:D,4,FALSE),0)</f>
        <v>0</v>
      </c>
      <c r="R25" s="31">
        <f>IFERROR(VLOOKUP(A25,'OEO Not on PY Headcount'!A:D,4,FALSE),0)</f>
        <v>0</v>
      </c>
      <c r="S25" s="31">
        <f>IFERROR(VLOOKUP(A25,'EL Beyond 5 Years'!A:D,4,FALSE),0)</f>
        <v>0</v>
      </c>
      <c r="T25" s="48">
        <f t="shared" si="0"/>
        <v>305013</v>
      </c>
      <c r="U25" s="61"/>
      <c r="V25" s="61"/>
    </row>
    <row r="26" spans="1:22" x14ac:dyDescent="0.55000000000000004">
      <c r="A26" s="7" t="s">
        <v>339</v>
      </c>
      <c r="B26" s="8" t="s">
        <v>18</v>
      </c>
      <c r="C26" s="61">
        <f>IFERROR(VLOOKUP(A26,'AR DOP'!A:G,7,FALSE),0)</f>
        <v>578936</v>
      </c>
      <c r="D26" s="61"/>
      <c r="E26" s="61"/>
      <c r="F26" s="134"/>
      <c r="G26" s="65"/>
      <c r="H26" s="65"/>
      <c r="I26" s="65"/>
      <c r="J26" s="70"/>
      <c r="K26" s="65"/>
      <c r="L26" s="65"/>
      <c r="M26" s="65"/>
      <c r="N26" s="65"/>
      <c r="O26" s="66"/>
      <c r="P26" s="69"/>
      <c r="Q26" s="36">
        <f>IFERROR(VLOOKUP(A26,'Increased Enrollment'!A:D,4,FALSE),0)</f>
        <v>0</v>
      </c>
      <c r="R26" s="31">
        <f>IFERROR(VLOOKUP(A26,'OEO Not on PY Headcount'!A:D,4,FALSE),0)</f>
        <v>0</v>
      </c>
      <c r="S26" s="31">
        <f>IFERROR(VLOOKUP(A26,'EL Beyond 5 Years'!A:D,4,FALSE),0)</f>
        <v>0</v>
      </c>
      <c r="T26" s="48">
        <f t="shared" si="0"/>
        <v>578936</v>
      </c>
      <c r="U26" s="61"/>
      <c r="V26" s="61"/>
    </row>
    <row r="27" spans="1:22" x14ac:dyDescent="0.55000000000000004">
      <c r="A27" s="7" t="s">
        <v>340</v>
      </c>
      <c r="B27" s="8" t="s">
        <v>19</v>
      </c>
      <c r="C27" s="61">
        <f>IFERROR(VLOOKUP(A27,'AR DOP'!A:G,7,FALSE),0)</f>
        <v>102587</v>
      </c>
      <c r="D27" s="61"/>
      <c r="E27" s="61"/>
      <c r="F27" s="134"/>
      <c r="G27" s="65"/>
      <c r="H27" s="65"/>
      <c r="I27" s="65"/>
      <c r="J27" s="70"/>
      <c r="K27" s="65"/>
      <c r="L27" s="65"/>
      <c r="M27" s="65"/>
      <c r="N27" s="65"/>
      <c r="O27" s="66"/>
      <c r="P27" s="69"/>
      <c r="Q27" s="36">
        <f>IFERROR(VLOOKUP(A27,'Increased Enrollment'!A:D,4,FALSE),0)</f>
        <v>0</v>
      </c>
      <c r="R27" s="31">
        <f>IFERROR(VLOOKUP(A27,'OEO Not on PY Headcount'!A:D,4,FALSE),0)</f>
        <v>0</v>
      </c>
      <c r="S27" s="31">
        <f>IFERROR(VLOOKUP(A27,'EL Beyond 5 Years'!A:D,4,FALSE),0)</f>
        <v>0</v>
      </c>
      <c r="T27" s="48">
        <f t="shared" si="0"/>
        <v>102587</v>
      </c>
      <c r="U27" s="61"/>
      <c r="V27" s="61"/>
    </row>
    <row r="28" spans="1:22" x14ac:dyDescent="0.55000000000000004">
      <c r="A28" s="7" t="s">
        <v>341</v>
      </c>
      <c r="B28" s="8" t="s">
        <v>20</v>
      </c>
      <c r="C28" s="61">
        <f>IFERROR(VLOOKUP(A28,'AR DOP'!A:G,7,FALSE),0)</f>
        <v>155972</v>
      </c>
      <c r="D28" s="61"/>
      <c r="E28" s="61"/>
      <c r="F28" s="134"/>
      <c r="G28" s="65"/>
      <c r="H28" s="65"/>
      <c r="I28" s="65"/>
      <c r="J28" s="70"/>
      <c r="K28" s="65"/>
      <c r="L28" s="65"/>
      <c r="M28" s="65"/>
      <c r="N28" s="65"/>
      <c r="O28" s="66"/>
      <c r="P28" s="69"/>
      <c r="Q28" s="36">
        <f>IFERROR(VLOOKUP(A28,'Increased Enrollment'!A:D,4,FALSE),0)</f>
        <v>0</v>
      </c>
      <c r="R28" s="31">
        <f>IFERROR(VLOOKUP(A28,'OEO Not on PY Headcount'!A:D,4,FALSE),0)</f>
        <v>0</v>
      </c>
      <c r="S28" s="31">
        <f>IFERROR(VLOOKUP(A28,'EL Beyond 5 Years'!A:D,4,FALSE),0)</f>
        <v>0</v>
      </c>
      <c r="T28" s="48">
        <f t="shared" si="0"/>
        <v>155972</v>
      </c>
      <c r="U28" s="61"/>
      <c r="V28" s="61"/>
    </row>
    <row r="29" spans="1:22" x14ac:dyDescent="0.55000000000000004">
      <c r="A29" s="7" t="s">
        <v>342</v>
      </c>
      <c r="B29" s="8" t="s">
        <v>21</v>
      </c>
      <c r="C29" s="61">
        <f>IFERROR(VLOOKUP(A29,'AR DOP'!A:G,7,FALSE),0)</f>
        <v>167455</v>
      </c>
      <c r="D29" s="61"/>
      <c r="E29" s="61"/>
      <c r="F29" s="134"/>
      <c r="G29" s="65"/>
      <c r="H29" s="65"/>
      <c r="I29" s="65"/>
      <c r="J29" s="70"/>
      <c r="K29" s="65"/>
      <c r="L29" s="65"/>
      <c r="M29" s="65"/>
      <c r="N29" s="65"/>
      <c r="O29" s="66"/>
      <c r="P29" s="69"/>
      <c r="Q29" s="36">
        <f>IFERROR(VLOOKUP(A29,'Increased Enrollment'!A:D,4,FALSE),0)</f>
        <v>0</v>
      </c>
      <c r="R29" s="31">
        <f>IFERROR(VLOOKUP(A29,'OEO Not on PY Headcount'!A:D,4,FALSE),0)</f>
        <v>0</v>
      </c>
      <c r="S29" s="31">
        <f>IFERROR(VLOOKUP(A29,'EL Beyond 5 Years'!A:D,4,FALSE),0)</f>
        <v>0</v>
      </c>
      <c r="T29" s="48">
        <f t="shared" si="0"/>
        <v>167455</v>
      </c>
      <c r="U29" s="61"/>
      <c r="V29" s="61"/>
    </row>
    <row r="30" spans="1:22" x14ac:dyDescent="0.55000000000000004">
      <c r="A30" s="7" t="s">
        <v>343</v>
      </c>
      <c r="B30" s="8" t="s">
        <v>22</v>
      </c>
      <c r="C30" s="61">
        <f>IFERROR(VLOOKUP(A30,'AR DOP'!A:G,7,FALSE),0)</f>
        <v>119881</v>
      </c>
      <c r="D30" s="61"/>
      <c r="E30" s="61"/>
      <c r="F30" s="134"/>
      <c r="G30" s="65"/>
      <c r="H30" s="65"/>
      <c r="I30" s="65"/>
      <c r="J30" s="70"/>
      <c r="K30" s="65"/>
      <c r="L30" s="65"/>
      <c r="M30" s="65"/>
      <c r="N30" s="65"/>
      <c r="O30" s="66"/>
      <c r="P30" s="69"/>
      <c r="Q30" s="36">
        <f>IFERROR(VLOOKUP(A30,'Increased Enrollment'!A:D,4,FALSE),0)</f>
        <v>0</v>
      </c>
      <c r="R30" s="31">
        <f>IFERROR(VLOOKUP(A30,'OEO Not on PY Headcount'!A:D,4,FALSE),0)</f>
        <v>0</v>
      </c>
      <c r="S30" s="31">
        <f>IFERROR(VLOOKUP(A30,'EL Beyond 5 Years'!A:D,4,FALSE),0)</f>
        <v>0</v>
      </c>
      <c r="T30" s="48">
        <f t="shared" si="0"/>
        <v>119881</v>
      </c>
      <c r="U30" s="61"/>
      <c r="V30" s="61"/>
    </row>
    <row r="31" spans="1:22" x14ac:dyDescent="0.55000000000000004">
      <c r="A31" s="7" t="s">
        <v>344</v>
      </c>
      <c r="B31" s="8" t="s">
        <v>23</v>
      </c>
      <c r="C31" s="61">
        <f>IFERROR(VLOOKUP(A31,'AR DOP'!A:G,7,FALSE),0)</f>
        <v>181028</v>
      </c>
      <c r="D31" s="61"/>
      <c r="E31" s="61"/>
      <c r="F31" s="134"/>
      <c r="G31" s="65"/>
      <c r="H31" s="65"/>
      <c r="I31" s="65"/>
      <c r="J31" s="70"/>
      <c r="K31" s="65"/>
      <c r="L31" s="65"/>
      <c r="M31" s="65"/>
      <c r="N31" s="65"/>
      <c r="O31" s="66"/>
      <c r="P31" s="69"/>
      <c r="Q31" s="36">
        <f>IFERROR(VLOOKUP(A31,'Increased Enrollment'!A:D,4,FALSE),0)</f>
        <v>0</v>
      </c>
      <c r="R31" s="31">
        <f>IFERROR(VLOOKUP(A31,'OEO Not on PY Headcount'!A:D,4,FALSE),0)</f>
        <v>0</v>
      </c>
      <c r="S31" s="31">
        <f>IFERROR(VLOOKUP(A31,'EL Beyond 5 Years'!A:D,4,FALSE),0)</f>
        <v>0</v>
      </c>
      <c r="T31" s="48">
        <f t="shared" si="0"/>
        <v>181028</v>
      </c>
      <c r="U31" s="61"/>
      <c r="V31" s="61"/>
    </row>
    <row r="32" spans="1:22" x14ac:dyDescent="0.55000000000000004">
      <c r="A32" s="7" t="s">
        <v>345</v>
      </c>
      <c r="B32" s="8" t="s">
        <v>24</v>
      </c>
      <c r="C32" s="61">
        <f>IFERROR(VLOOKUP(A32,'AR DOP'!A:G,7,FALSE),0)</f>
        <v>228009</v>
      </c>
      <c r="D32" s="61"/>
      <c r="E32" s="61"/>
      <c r="F32" s="134"/>
      <c r="G32" s="65"/>
      <c r="H32" s="65"/>
      <c r="I32" s="65"/>
      <c r="J32" s="70"/>
      <c r="K32" s="65"/>
      <c r="L32" s="65"/>
      <c r="M32" s="65"/>
      <c r="N32" s="65"/>
      <c r="O32" s="66"/>
      <c r="P32" s="69"/>
      <c r="Q32" s="36">
        <f>IFERROR(VLOOKUP(A32,'Increased Enrollment'!A:D,4,FALSE),0)</f>
        <v>0</v>
      </c>
      <c r="R32" s="31">
        <f>IFERROR(VLOOKUP(A32,'OEO Not on PY Headcount'!A:D,4,FALSE),0)</f>
        <v>0</v>
      </c>
      <c r="S32" s="31">
        <f>IFERROR(VLOOKUP(A32,'EL Beyond 5 Years'!A:D,4,FALSE),0)</f>
        <v>0</v>
      </c>
      <c r="T32" s="48">
        <f t="shared" si="0"/>
        <v>228009</v>
      </c>
      <c r="U32" s="61"/>
      <c r="V32" s="61"/>
    </row>
    <row r="33" spans="1:22" x14ac:dyDescent="0.55000000000000004">
      <c r="A33" s="7" t="s">
        <v>346</v>
      </c>
      <c r="B33" s="8" t="s">
        <v>25</v>
      </c>
      <c r="C33" s="61">
        <f>IFERROR(VLOOKUP(A33,'AR DOP'!A:G,7,FALSE),0)</f>
        <v>31387</v>
      </c>
      <c r="D33" s="61"/>
      <c r="E33" s="61"/>
      <c r="F33" s="134"/>
      <c r="G33" s="65"/>
      <c r="H33" s="65"/>
      <c r="I33" s="65"/>
      <c r="J33" s="70"/>
      <c r="K33" s="65"/>
      <c r="L33" s="65"/>
      <c r="M33" s="65"/>
      <c r="N33" s="65"/>
      <c r="O33" s="66"/>
      <c r="P33" s="69"/>
      <c r="Q33" s="36">
        <f>IFERROR(VLOOKUP(A33,'Increased Enrollment'!A:D,4,FALSE),0)</f>
        <v>0</v>
      </c>
      <c r="R33" s="31">
        <f>IFERROR(VLOOKUP(A33,'OEO Not on PY Headcount'!A:D,4,FALSE),0)</f>
        <v>0</v>
      </c>
      <c r="S33" s="31">
        <f>IFERROR(VLOOKUP(A33,'EL Beyond 5 Years'!A:D,4,FALSE),0)</f>
        <v>0</v>
      </c>
      <c r="T33" s="48">
        <f t="shared" si="0"/>
        <v>31387</v>
      </c>
      <c r="U33" s="61"/>
      <c r="V33" s="61"/>
    </row>
    <row r="34" spans="1:22" x14ac:dyDescent="0.55000000000000004">
      <c r="A34" s="7" t="s">
        <v>347</v>
      </c>
      <c r="B34" s="8" t="s">
        <v>26</v>
      </c>
      <c r="C34" s="61">
        <f>IFERROR(VLOOKUP(A34,'AR DOP'!A:G,7,FALSE),0)</f>
        <v>285683</v>
      </c>
      <c r="D34" s="61"/>
      <c r="E34" s="61"/>
      <c r="F34" s="134"/>
      <c r="G34" s="65"/>
      <c r="H34" s="65"/>
      <c r="I34" s="65"/>
      <c r="J34" s="70"/>
      <c r="K34" s="65"/>
      <c r="L34" s="65"/>
      <c r="M34" s="65"/>
      <c r="N34" s="65"/>
      <c r="O34" s="66"/>
      <c r="P34" s="69"/>
      <c r="Q34" s="36">
        <f>IFERROR(VLOOKUP(A34,'Increased Enrollment'!A:D,4,FALSE),0)</f>
        <v>0</v>
      </c>
      <c r="R34" s="31">
        <f>IFERROR(VLOOKUP(A34,'OEO Not on PY Headcount'!A:D,4,FALSE),0)</f>
        <v>0</v>
      </c>
      <c r="S34" s="31">
        <f>IFERROR(VLOOKUP(A34,'EL Beyond 5 Years'!A:D,4,FALSE),0)</f>
        <v>0</v>
      </c>
      <c r="T34" s="48">
        <f t="shared" si="0"/>
        <v>285683</v>
      </c>
      <c r="U34" s="61"/>
      <c r="V34" s="61"/>
    </row>
    <row r="35" spans="1:22" x14ac:dyDescent="0.55000000000000004">
      <c r="A35" s="7" t="s">
        <v>348</v>
      </c>
      <c r="B35" s="8" t="s">
        <v>27</v>
      </c>
      <c r="C35" s="61">
        <f>IFERROR(VLOOKUP(A35,'AR DOP'!A:G,7,FALSE),0)</f>
        <v>1393721</v>
      </c>
      <c r="D35" s="61"/>
      <c r="E35" s="61"/>
      <c r="F35" s="134"/>
      <c r="G35" s="65"/>
      <c r="H35" s="65"/>
      <c r="I35" s="65"/>
      <c r="J35" s="70"/>
      <c r="K35" s="65"/>
      <c r="L35" s="65"/>
      <c r="M35" s="65"/>
      <c r="N35" s="65"/>
      <c r="O35" s="66"/>
      <c r="P35" s="69"/>
      <c r="Q35" s="36">
        <f>IFERROR(VLOOKUP(A35,'Increased Enrollment'!A:D,4,FALSE),0)</f>
        <v>0</v>
      </c>
      <c r="R35" s="31">
        <f>IFERROR(VLOOKUP(A35,'OEO Not on PY Headcount'!A:D,4,FALSE),0)</f>
        <v>0</v>
      </c>
      <c r="S35" s="31">
        <f>IFERROR(VLOOKUP(A35,'EL Beyond 5 Years'!A:D,4,FALSE),0)</f>
        <v>0</v>
      </c>
      <c r="T35" s="48">
        <f t="shared" si="0"/>
        <v>1393721</v>
      </c>
      <c r="U35" s="61"/>
      <c r="V35" s="61"/>
    </row>
    <row r="36" spans="1:22" x14ac:dyDescent="0.55000000000000004">
      <c r="A36" s="7" t="s">
        <v>417</v>
      </c>
      <c r="B36" s="8" t="s">
        <v>96</v>
      </c>
      <c r="C36" s="61">
        <f>IFERROR(VLOOKUP(A36,'AR DOP'!A:G,7,FALSE),0)</f>
        <v>314008</v>
      </c>
      <c r="D36" s="61"/>
      <c r="E36" s="61"/>
      <c r="F36" s="134"/>
      <c r="G36" s="65"/>
      <c r="H36" s="65"/>
      <c r="I36" s="65"/>
      <c r="J36" s="70"/>
      <c r="K36" s="65"/>
      <c r="L36" s="65"/>
      <c r="M36" s="65"/>
      <c r="N36" s="65"/>
      <c r="O36" s="66"/>
      <c r="P36" s="69"/>
      <c r="Q36" s="36">
        <f>IFERROR(VLOOKUP(A36,'Increased Enrollment'!A:D,4,FALSE),0)</f>
        <v>0</v>
      </c>
      <c r="R36" s="31">
        <f>IFERROR(VLOOKUP(A36,'OEO Not on PY Headcount'!A:D,4,FALSE),0)</f>
        <v>0</v>
      </c>
      <c r="S36" s="31">
        <f>IFERROR(VLOOKUP(A36,'EL Beyond 5 Years'!A:D,4,FALSE),0)</f>
        <v>0</v>
      </c>
      <c r="T36" s="48">
        <f t="shared" si="0"/>
        <v>314008</v>
      </c>
      <c r="U36" s="61"/>
      <c r="V36" s="61"/>
    </row>
    <row r="37" spans="1:22" x14ac:dyDescent="0.55000000000000004">
      <c r="A37" s="7" t="s">
        <v>349</v>
      </c>
      <c r="B37" s="8" t="s">
        <v>28</v>
      </c>
      <c r="C37" s="61">
        <f>IFERROR(VLOOKUP(A37,'AR DOP'!A:G,7,FALSE),0)</f>
        <v>589668</v>
      </c>
      <c r="D37" s="61"/>
      <c r="E37" s="61"/>
      <c r="F37" s="134"/>
      <c r="G37" s="65"/>
      <c r="H37" s="65"/>
      <c r="I37" s="65"/>
      <c r="J37" s="70"/>
      <c r="K37" s="65"/>
      <c r="L37" s="65"/>
      <c r="M37" s="65"/>
      <c r="N37" s="65"/>
      <c r="O37" s="66"/>
      <c r="P37" s="69"/>
      <c r="Q37" s="36">
        <f>IFERROR(VLOOKUP(A37,'Increased Enrollment'!A:D,4,FALSE),0)</f>
        <v>0</v>
      </c>
      <c r="R37" s="31">
        <f>IFERROR(VLOOKUP(A37,'OEO Not on PY Headcount'!A:D,4,FALSE),0)</f>
        <v>0</v>
      </c>
      <c r="S37" s="31">
        <f>IFERROR(VLOOKUP(A37,'EL Beyond 5 Years'!A:D,4,FALSE),0)</f>
        <v>0</v>
      </c>
      <c r="T37" s="48">
        <f t="shared" si="0"/>
        <v>589668</v>
      </c>
      <c r="U37" s="61"/>
      <c r="V37" s="61"/>
    </row>
    <row r="38" spans="1:22" x14ac:dyDescent="0.55000000000000004">
      <c r="A38" s="7" t="s">
        <v>350</v>
      </c>
      <c r="B38" s="8" t="s">
        <v>29</v>
      </c>
      <c r="C38" s="61">
        <f>IFERROR(VLOOKUP(A38,'AR DOP'!A:G,7,FALSE),0)</f>
        <v>682000</v>
      </c>
      <c r="D38" s="61"/>
      <c r="E38" s="61"/>
      <c r="F38" s="134"/>
      <c r="G38" s="65"/>
      <c r="H38" s="65"/>
      <c r="I38" s="65"/>
      <c r="J38" s="70"/>
      <c r="K38" s="65"/>
      <c r="L38" s="65"/>
      <c r="M38" s="65"/>
      <c r="N38" s="65"/>
      <c r="O38" s="66"/>
      <c r="P38" s="69"/>
      <c r="Q38" s="36">
        <f>IFERROR(VLOOKUP(A38,'Increased Enrollment'!A:D,4,FALSE),0)</f>
        <v>0</v>
      </c>
      <c r="R38" s="31">
        <f>IFERROR(VLOOKUP(A38,'OEO Not on PY Headcount'!A:D,4,FALSE),0)</f>
        <v>0</v>
      </c>
      <c r="S38" s="31">
        <f>IFERROR(VLOOKUP(A38,'EL Beyond 5 Years'!A:D,4,FALSE),0)</f>
        <v>0</v>
      </c>
      <c r="T38" s="48">
        <f t="shared" si="0"/>
        <v>682000</v>
      </c>
      <c r="U38" s="61"/>
      <c r="V38" s="61"/>
    </row>
    <row r="39" spans="1:22" x14ac:dyDescent="0.55000000000000004">
      <c r="A39" s="7" t="s">
        <v>351</v>
      </c>
      <c r="B39" s="8" t="s">
        <v>30</v>
      </c>
      <c r="C39" s="61">
        <f>IFERROR(VLOOKUP(A39,'AR DOP'!A:G,7,FALSE),0)</f>
        <v>135783</v>
      </c>
      <c r="D39" s="61"/>
      <c r="E39" s="61"/>
      <c r="F39" s="134"/>
      <c r="G39" s="65"/>
      <c r="H39" s="65"/>
      <c r="I39" s="65"/>
      <c r="J39" s="70"/>
      <c r="K39" s="65"/>
      <c r="L39" s="65"/>
      <c r="M39" s="65"/>
      <c r="N39" s="65"/>
      <c r="O39" s="66"/>
      <c r="P39" s="69"/>
      <c r="Q39" s="36">
        <f>IFERROR(VLOOKUP(A39,'Increased Enrollment'!A:D,4,FALSE),0)</f>
        <v>0</v>
      </c>
      <c r="R39" s="31">
        <f>IFERROR(VLOOKUP(A39,'OEO Not on PY Headcount'!A:D,4,FALSE),0)</f>
        <v>0</v>
      </c>
      <c r="S39" s="31">
        <f>IFERROR(VLOOKUP(A39,'EL Beyond 5 Years'!A:D,4,FALSE),0)</f>
        <v>0</v>
      </c>
      <c r="T39" s="48">
        <f t="shared" si="0"/>
        <v>135783</v>
      </c>
      <c r="U39" s="61"/>
      <c r="V39" s="61"/>
    </row>
    <row r="40" spans="1:22" x14ac:dyDescent="0.55000000000000004">
      <c r="A40" s="7" t="s">
        <v>621</v>
      </c>
      <c r="B40" s="8" t="s">
        <v>301</v>
      </c>
      <c r="C40" s="61">
        <f>IFERROR(VLOOKUP(A40,'AR DOP'!A:G,7,FALSE),0)</f>
        <v>239201</v>
      </c>
      <c r="D40" s="61"/>
      <c r="E40" s="61"/>
      <c r="F40" s="134"/>
      <c r="G40" s="65"/>
      <c r="H40" s="65"/>
      <c r="I40" s="65"/>
      <c r="J40" s="70"/>
      <c r="K40" s="65"/>
      <c r="L40" s="65"/>
      <c r="M40" s="65"/>
      <c r="N40" s="65"/>
      <c r="O40" s="66"/>
      <c r="P40" s="69"/>
      <c r="Q40" s="36">
        <f>IFERROR(VLOOKUP(A40,'Increased Enrollment'!A:D,4,FALSE),0)</f>
        <v>0</v>
      </c>
      <c r="R40" s="31">
        <f>IFERROR(VLOOKUP(A40,'OEO Not on PY Headcount'!A:D,4,FALSE),0)</f>
        <v>0</v>
      </c>
      <c r="S40" s="31">
        <f>IFERROR(VLOOKUP(A40,'EL Beyond 5 Years'!A:D,4,FALSE),0)</f>
        <v>0</v>
      </c>
      <c r="T40" s="48">
        <f t="shared" si="0"/>
        <v>239201</v>
      </c>
      <c r="U40" s="61"/>
      <c r="V40" s="61"/>
    </row>
    <row r="41" spans="1:22" x14ac:dyDescent="0.55000000000000004">
      <c r="A41" s="7" t="s">
        <v>353</v>
      </c>
      <c r="B41" s="8" t="s">
        <v>32</v>
      </c>
      <c r="C41" s="61">
        <f>IFERROR(VLOOKUP(A41,'AR DOP'!A:G,7,FALSE),0)</f>
        <v>125252</v>
      </c>
      <c r="D41" s="61"/>
      <c r="E41" s="61"/>
      <c r="F41" s="134"/>
      <c r="G41" s="65"/>
      <c r="H41" s="65"/>
      <c r="I41" s="65"/>
      <c r="J41" s="70"/>
      <c r="K41" s="65"/>
      <c r="L41" s="65"/>
      <c r="M41" s="65"/>
      <c r="N41" s="65"/>
      <c r="O41" s="66"/>
      <c r="P41" s="69"/>
      <c r="Q41" s="36">
        <f>IFERROR(VLOOKUP(A41,'Increased Enrollment'!A:D,4,FALSE),0)</f>
        <v>0</v>
      </c>
      <c r="R41" s="31">
        <f>IFERROR(VLOOKUP(A41,'OEO Not on PY Headcount'!A:D,4,FALSE),0)</f>
        <v>0</v>
      </c>
      <c r="S41" s="31">
        <f>IFERROR(VLOOKUP(A41,'EL Beyond 5 Years'!A:D,4,FALSE),0)</f>
        <v>0</v>
      </c>
      <c r="T41" s="48">
        <f t="shared" si="0"/>
        <v>125252</v>
      </c>
      <c r="U41" s="61"/>
      <c r="V41" s="61"/>
    </row>
    <row r="42" spans="1:22" x14ac:dyDescent="0.55000000000000004">
      <c r="A42" s="7" t="s">
        <v>522</v>
      </c>
      <c r="B42" s="8" t="s">
        <v>200</v>
      </c>
      <c r="C42" s="61">
        <f>IFERROR(VLOOKUP(A42,'AR DOP'!A:G,7,FALSE),0)</f>
        <v>144446</v>
      </c>
      <c r="D42" s="61"/>
      <c r="E42" s="61"/>
      <c r="F42" s="134"/>
      <c r="G42" s="65"/>
      <c r="H42" s="65"/>
      <c r="I42" s="65"/>
      <c r="J42" s="65"/>
      <c r="K42" s="65"/>
      <c r="L42" s="65"/>
      <c r="M42" s="65"/>
      <c r="N42" s="65"/>
      <c r="O42" s="66"/>
      <c r="P42" s="69"/>
      <c r="Q42" s="36">
        <f>IFERROR(VLOOKUP(A42,'Increased Enrollment'!A:D,4,FALSE),0)</f>
        <v>0</v>
      </c>
      <c r="R42" s="31">
        <f>IFERROR(VLOOKUP(A42,'OEO Not on PY Headcount'!A:D,4,FALSE),0)</f>
        <v>0</v>
      </c>
      <c r="S42" s="31">
        <f>IFERROR(VLOOKUP(A42,'EL Beyond 5 Years'!A:D,4,FALSE),0)</f>
        <v>0</v>
      </c>
      <c r="T42" s="48">
        <f t="shared" si="0"/>
        <v>144446</v>
      </c>
      <c r="U42" s="61"/>
      <c r="V42" s="61"/>
    </row>
    <row r="43" spans="1:22" x14ac:dyDescent="0.55000000000000004">
      <c r="A43" s="7" t="s">
        <v>354</v>
      </c>
      <c r="B43" s="8" t="s">
        <v>33</v>
      </c>
      <c r="C43" s="61">
        <f>IFERROR(VLOOKUP(A43,'AR DOP'!A:G,7,FALSE),0)</f>
        <v>938483</v>
      </c>
      <c r="D43" s="61"/>
      <c r="E43" s="61"/>
      <c r="F43" s="134"/>
      <c r="G43" s="65"/>
      <c r="H43" s="65"/>
      <c r="I43" s="65"/>
      <c r="J43" s="65"/>
      <c r="K43" s="65"/>
      <c r="L43" s="65"/>
      <c r="M43" s="65"/>
      <c r="N43" s="65"/>
      <c r="O43" s="66"/>
      <c r="P43" s="69"/>
      <c r="Q43" s="36">
        <f>IFERROR(VLOOKUP(A43,'Increased Enrollment'!A:D,4,FALSE),0)</f>
        <v>0</v>
      </c>
      <c r="R43" s="31">
        <f>IFERROR(VLOOKUP(A43,'OEO Not on PY Headcount'!A:D,4,FALSE),0)</f>
        <v>0</v>
      </c>
      <c r="S43" s="31">
        <f>IFERROR(VLOOKUP(A43,'EL Beyond 5 Years'!A:D,4,FALSE),0)</f>
        <v>0</v>
      </c>
      <c r="T43" s="48">
        <f t="shared" si="0"/>
        <v>938483</v>
      </c>
      <c r="U43" s="61"/>
      <c r="V43" s="61"/>
    </row>
    <row r="44" spans="1:22" x14ac:dyDescent="0.55000000000000004">
      <c r="A44" s="7" t="s">
        <v>357</v>
      </c>
      <c r="B44" s="8" t="s">
        <v>36</v>
      </c>
      <c r="C44" s="61">
        <f>IFERROR(VLOOKUP(A44,'AR DOP'!A:G,7,FALSE),0)</f>
        <v>108310</v>
      </c>
      <c r="D44" s="61"/>
      <c r="E44" s="61"/>
      <c r="F44" s="134"/>
      <c r="G44" s="65"/>
      <c r="H44" s="65"/>
      <c r="I44" s="65"/>
      <c r="J44" s="65"/>
      <c r="K44" s="65"/>
      <c r="L44" s="65"/>
      <c r="M44" s="65"/>
      <c r="N44" s="65"/>
      <c r="O44" s="66"/>
      <c r="P44" s="69"/>
      <c r="Q44" s="36">
        <f>IFERROR(VLOOKUP(A44,'Increased Enrollment'!A:D,4,FALSE),0)</f>
        <v>0</v>
      </c>
      <c r="R44" s="31">
        <f>IFERROR(VLOOKUP(A44,'OEO Not on PY Headcount'!A:D,4,FALSE),0)</f>
        <v>0</v>
      </c>
      <c r="S44" s="31">
        <f>IFERROR(VLOOKUP(A44,'EL Beyond 5 Years'!A:D,4,FALSE),0)</f>
        <v>0</v>
      </c>
      <c r="T44" s="48">
        <f t="shared" si="0"/>
        <v>108310</v>
      </c>
      <c r="U44" s="61"/>
      <c r="V44" s="61"/>
    </row>
    <row r="45" spans="1:22" x14ac:dyDescent="0.55000000000000004">
      <c r="A45" s="7" t="s">
        <v>355</v>
      </c>
      <c r="B45" s="8" t="s">
        <v>34</v>
      </c>
      <c r="C45" s="61">
        <f>IFERROR(VLOOKUP(A45,'AR DOP'!A:G,7,FALSE),0)</f>
        <v>98962</v>
      </c>
      <c r="D45" s="61"/>
      <c r="E45" s="61"/>
      <c r="F45" s="134"/>
      <c r="G45" s="65"/>
      <c r="H45" s="65"/>
      <c r="I45" s="65"/>
      <c r="J45" s="65"/>
      <c r="K45" s="65"/>
      <c r="L45" s="65"/>
      <c r="M45" s="65"/>
      <c r="N45" s="65"/>
      <c r="O45" s="66"/>
      <c r="P45" s="69"/>
      <c r="Q45" s="36">
        <f>IFERROR(VLOOKUP(A45,'Increased Enrollment'!A:D,4,FALSE),0)</f>
        <v>0</v>
      </c>
      <c r="R45" s="31">
        <f>IFERROR(VLOOKUP(A45,'OEO Not on PY Headcount'!A:D,4,FALSE),0)</f>
        <v>0</v>
      </c>
      <c r="S45" s="31">
        <f>IFERROR(VLOOKUP(A45,'EL Beyond 5 Years'!A:D,4,FALSE),0)</f>
        <v>0</v>
      </c>
      <c r="T45" s="48">
        <f t="shared" si="0"/>
        <v>98962</v>
      </c>
      <c r="U45" s="61"/>
      <c r="V45" s="61"/>
    </row>
    <row r="46" spans="1:22" x14ac:dyDescent="0.55000000000000004">
      <c r="A46" s="7" t="s">
        <v>356</v>
      </c>
      <c r="B46" s="8" t="s">
        <v>35</v>
      </c>
      <c r="C46" s="61">
        <f>IFERROR(VLOOKUP(A46,'AR DOP'!A:G,7,FALSE),0)</f>
        <v>74762</v>
      </c>
      <c r="D46" s="61"/>
      <c r="E46" s="61"/>
      <c r="F46" s="134"/>
      <c r="G46" s="65"/>
      <c r="H46" s="65"/>
      <c r="I46" s="65"/>
      <c r="J46" s="65"/>
      <c r="K46" s="65"/>
      <c r="L46" s="65"/>
      <c r="M46" s="65"/>
      <c r="N46" s="65"/>
      <c r="O46" s="66"/>
      <c r="P46" s="69"/>
      <c r="Q46" s="36">
        <f>IFERROR(VLOOKUP(A46,'Increased Enrollment'!A:D,4,FALSE),0)</f>
        <v>0</v>
      </c>
      <c r="R46" s="31">
        <f>IFERROR(VLOOKUP(A46,'OEO Not on PY Headcount'!A:D,4,FALSE),0)</f>
        <v>0</v>
      </c>
      <c r="S46" s="31">
        <f>IFERROR(VLOOKUP(A46,'EL Beyond 5 Years'!A:D,4,FALSE),0)</f>
        <v>0</v>
      </c>
      <c r="T46" s="48">
        <f t="shared" si="0"/>
        <v>74762</v>
      </c>
      <c r="U46" s="61"/>
      <c r="V46" s="61"/>
    </row>
    <row r="47" spans="1:22" x14ac:dyDescent="0.55000000000000004">
      <c r="A47" s="7" t="s">
        <v>358</v>
      </c>
      <c r="B47" s="8" t="s">
        <v>37</v>
      </c>
      <c r="C47" s="61">
        <f>IFERROR(VLOOKUP(A47,'AR DOP'!A:G,7,FALSE),0)</f>
        <v>149056</v>
      </c>
      <c r="D47" s="61"/>
      <c r="E47" s="61"/>
      <c r="F47" s="134"/>
      <c r="G47" s="65"/>
      <c r="H47" s="65"/>
      <c r="I47" s="65"/>
      <c r="J47" s="65"/>
      <c r="K47" s="65"/>
      <c r="L47" s="65"/>
      <c r="M47" s="65"/>
      <c r="N47" s="65"/>
      <c r="O47" s="66"/>
      <c r="P47" s="69"/>
      <c r="Q47" s="36">
        <f>IFERROR(VLOOKUP(A47,'Increased Enrollment'!A:D,4,FALSE),0)</f>
        <v>0</v>
      </c>
      <c r="R47" s="31">
        <f>IFERROR(VLOOKUP(A47,'OEO Not on PY Headcount'!A:D,4,FALSE),0)</f>
        <v>0</v>
      </c>
      <c r="S47" s="31">
        <f>IFERROR(VLOOKUP(A47,'EL Beyond 5 Years'!A:D,4,FALSE),0)</f>
        <v>0</v>
      </c>
      <c r="T47" s="48">
        <f t="shared" si="0"/>
        <v>149056</v>
      </c>
      <c r="U47" s="61"/>
      <c r="V47" s="61"/>
    </row>
    <row r="48" spans="1:22" x14ac:dyDescent="0.55000000000000004">
      <c r="A48" s="7" t="s">
        <v>359</v>
      </c>
      <c r="B48" s="8" t="s">
        <v>38</v>
      </c>
      <c r="C48" s="61">
        <f>IFERROR(VLOOKUP(A48,'AR DOP'!A:G,7,FALSE),0)</f>
        <v>139389</v>
      </c>
      <c r="D48" s="61"/>
      <c r="E48" s="61"/>
      <c r="F48" s="134"/>
      <c r="G48" s="65"/>
      <c r="H48" s="65"/>
      <c r="I48" s="65"/>
      <c r="J48" s="65"/>
      <c r="K48" s="65"/>
      <c r="L48" s="65"/>
      <c r="M48" s="65"/>
      <c r="N48" s="65"/>
      <c r="O48" s="66"/>
      <c r="P48" s="69"/>
      <c r="Q48" s="36">
        <f>IFERROR(VLOOKUP(A48,'Increased Enrollment'!A:D,4,FALSE),0)</f>
        <v>0</v>
      </c>
      <c r="R48" s="31">
        <f>IFERROR(VLOOKUP(A48,'OEO Not on PY Headcount'!A:D,4,FALSE),0)</f>
        <v>0</v>
      </c>
      <c r="S48" s="31">
        <f>IFERROR(VLOOKUP(A48,'EL Beyond 5 Years'!A:D,4,FALSE),0)</f>
        <v>0</v>
      </c>
      <c r="T48" s="48">
        <f t="shared" si="0"/>
        <v>139389</v>
      </c>
      <c r="U48" s="61"/>
      <c r="V48" s="61"/>
    </row>
    <row r="49" spans="1:22" x14ac:dyDescent="0.55000000000000004">
      <c r="A49" s="7" t="s">
        <v>360</v>
      </c>
      <c r="B49" s="8" t="s">
        <v>39</v>
      </c>
      <c r="C49" s="61">
        <f>IFERROR(VLOOKUP(A49,'AR DOP'!A:G,7,FALSE),0)</f>
        <v>396948</v>
      </c>
      <c r="D49" s="61"/>
      <c r="E49" s="61"/>
      <c r="F49" s="134"/>
      <c r="G49" s="65"/>
      <c r="H49" s="65"/>
      <c r="I49" s="65"/>
      <c r="J49" s="65"/>
      <c r="K49" s="65"/>
      <c r="L49" s="65"/>
      <c r="M49" s="65"/>
      <c r="N49" s="65"/>
      <c r="O49" s="66"/>
      <c r="P49" s="69"/>
      <c r="Q49" s="36">
        <f>IFERROR(VLOOKUP(A49,'Increased Enrollment'!A:D,4,FALSE),0)</f>
        <v>0</v>
      </c>
      <c r="R49" s="31">
        <f>IFERROR(VLOOKUP(A49,'OEO Not on PY Headcount'!A:D,4,FALSE),0)</f>
        <v>0</v>
      </c>
      <c r="S49" s="31">
        <f>IFERROR(VLOOKUP(A49,'EL Beyond 5 Years'!A:D,4,FALSE),0)</f>
        <v>0</v>
      </c>
      <c r="T49" s="48">
        <f t="shared" si="0"/>
        <v>396948</v>
      </c>
      <c r="U49" s="61"/>
      <c r="V49" s="61"/>
    </row>
    <row r="50" spans="1:22" x14ac:dyDescent="0.55000000000000004">
      <c r="A50" s="7" t="s">
        <v>361</v>
      </c>
      <c r="B50" s="8" t="s">
        <v>40</v>
      </c>
      <c r="C50" s="61">
        <f>IFERROR(VLOOKUP(A50,'AR DOP'!A:G,7,FALSE),0)</f>
        <v>526501</v>
      </c>
      <c r="D50" s="61"/>
      <c r="E50" s="61"/>
      <c r="F50" s="134"/>
      <c r="G50" s="65"/>
      <c r="H50" s="65"/>
      <c r="I50" s="65"/>
      <c r="J50" s="65"/>
      <c r="K50" s="65"/>
      <c r="L50" s="65"/>
      <c r="M50" s="65"/>
      <c r="N50" s="65"/>
      <c r="O50" s="66"/>
      <c r="P50" s="69"/>
      <c r="Q50" s="36">
        <f>IFERROR(VLOOKUP(A50,'Increased Enrollment'!A:D,4,FALSE),0)</f>
        <v>0</v>
      </c>
      <c r="R50" s="31">
        <f>IFERROR(VLOOKUP(A50,'OEO Not on PY Headcount'!A:D,4,FALSE),0)</f>
        <v>0</v>
      </c>
      <c r="S50" s="31">
        <f>IFERROR(VLOOKUP(A50,'EL Beyond 5 Years'!A:D,4,FALSE),0)</f>
        <v>0</v>
      </c>
      <c r="T50" s="48">
        <f t="shared" si="0"/>
        <v>526501</v>
      </c>
      <c r="U50" s="61"/>
      <c r="V50" s="61"/>
    </row>
    <row r="51" spans="1:22" x14ac:dyDescent="0.55000000000000004">
      <c r="A51" s="7" t="s">
        <v>362</v>
      </c>
      <c r="B51" s="8" t="s">
        <v>41</v>
      </c>
      <c r="C51" s="61">
        <f>IFERROR(VLOOKUP(A51,'AR DOP'!A:G,7,FALSE),0)</f>
        <v>1077401</v>
      </c>
      <c r="D51" s="61"/>
      <c r="E51" s="61"/>
      <c r="F51" s="134"/>
      <c r="G51" s="65"/>
      <c r="H51" s="65"/>
      <c r="I51" s="65"/>
      <c r="J51" s="65"/>
      <c r="K51" s="65"/>
      <c r="L51" s="65"/>
      <c r="M51" s="65"/>
      <c r="N51" s="65"/>
      <c r="O51" s="66"/>
      <c r="P51" s="69"/>
      <c r="Q51" s="36">
        <f>IFERROR(VLOOKUP(A51,'Increased Enrollment'!A:D,4,FALSE),0)</f>
        <v>0</v>
      </c>
      <c r="R51" s="31">
        <f>IFERROR(VLOOKUP(A51,'OEO Not on PY Headcount'!A:D,4,FALSE),0)</f>
        <v>0</v>
      </c>
      <c r="S51" s="31">
        <f>IFERROR(VLOOKUP(A51,'EL Beyond 5 Years'!A:D,4,FALSE),0)</f>
        <v>0</v>
      </c>
      <c r="T51" s="48">
        <f t="shared" si="0"/>
        <v>1077401</v>
      </c>
      <c r="U51" s="61"/>
      <c r="V51" s="61"/>
    </row>
    <row r="52" spans="1:22" x14ac:dyDescent="0.55000000000000004">
      <c r="A52" s="7" t="s">
        <v>363</v>
      </c>
      <c r="B52" s="8" t="s">
        <v>42</v>
      </c>
      <c r="C52" s="61">
        <f>(IFERROR(VLOOKUP(A52,'AR DOP'!A:G,7,FALSE),0))</f>
        <v>6354534</v>
      </c>
      <c r="D52" s="61"/>
      <c r="E52" s="61"/>
      <c r="F52" s="134">
        <v>-9025123</v>
      </c>
      <c r="G52" s="65"/>
      <c r="H52" s="65"/>
      <c r="I52" s="65"/>
      <c r="J52" s="65"/>
      <c r="K52" s="65"/>
      <c r="L52" s="65"/>
      <c r="M52" s="65"/>
      <c r="N52" s="65"/>
      <c r="O52" s="66"/>
      <c r="P52" s="69"/>
      <c r="Q52" s="36">
        <f>IFERROR(VLOOKUP(A52,'Increased Enrollment'!A:D,4,FALSE),0)</f>
        <v>0</v>
      </c>
      <c r="R52" s="31">
        <f>IFERROR(VLOOKUP(A52,'OEO Not on PY Headcount'!A:D,4,FALSE),0)</f>
        <v>0</v>
      </c>
      <c r="S52" s="31">
        <f>IFERROR(VLOOKUP(A52,'EL Beyond 5 Years'!A:D,4,FALSE),0)</f>
        <v>0</v>
      </c>
      <c r="T52" s="48">
        <f t="shared" si="0"/>
        <v>-2670589</v>
      </c>
      <c r="U52" s="61"/>
      <c r="V52" s="61"/>
    </row>
    <row r="53" spans="1:22" x14ac:dyDescent="0.55000000000000004">
      <c r="A53" s="7" t="s">
        <v>364</v>
      </c>
      <c r="B53" s="8" t="s">
        <v>43</v>
      </c>
      <c r="C53" s="61">
        <f>IFERROR(VLOOKUP(A53,'AR DOP'!A:G,7,FALSE),0)</f>
        <v>215696</v>
      </c>
      <c r="D53" s="61"/>
      <c r="E53" s="61"/>
      <c r="F53" s="134"/>
      <c r="G53" s="65"/>
      <c r="H53" s="65"/>
      <c r="I53" s="65"/>
      <c r="J53" s="65"/>
      <c r="K53" s="65"/>
      <c r="L53" s="65"/>
      <c r="M53" s="65"/>
      <c r="N53" s="65"/>
      <c r="O53" s="66"/>
      <c r="P53" s="69"/>
      <c r="Q53" s="36">
        <f>IFERROR(VLOOKUP(A53,'Increased Enrollment'!A:D,4,FALSE),0)</f>
        <v>0</v>
      </c>
      <c r="R53" s="31">
        <f>IFERROR(VLOOKUP(A53,'OEO Not on PY Headcount'!A:D,4,FALSE),0)</f>
        <v>0</v>
      </c>
      <c r="S53" s="31">
        <f>IFERROR(VLOOKUP(A53,'EL Beyond 5 Years'!A:D,4,FALSE),0)</f>
        <v>0</v>
      </c>
      <c r="T53" s="48">
        <f t="shared" si="0"/>
        <v>215696</v>
      </c>
      <c r="U53" s="61"/>
      <c r="V53" s="61"/>
    </row>
    <row r="54" spans="1:22" x14ac:dyDescent="0.55000000000000004">
      <c r="A54" s="7" t="s">
        <v>365</v>
      </c>
      <c r="B54" s="8" t="s">
        <v>44</v>
      </c>
      <c r="C54" s="61">
        <f>IFERROR(VLOOKUP(A54,'AR DOP'!A:G,7,FALSE),0)</f>
        <v>482862</v>
      </c>
      <c r="D54" s="61"/>
      <c r="E54" s="61"/>
      <c r="F54" s="134"/>
      <c r="G54" s="65"/>
      <c r="H54" s="65"/>
      <c r="I54" s="65"/>
      <c r="J54" s="65"/>
      <c r="K54" s="65"/>
      <c r="L54" s="65"/>
      <c r="M54" s="65"/>
      <c r="N54" s="65"/>
      <c r="O54" s="66"/>
      <c r="P54" s="69"/>
      <c r="Q54" s="36">
        <f>IFERROR(VLOOKUP(A54,'Increased Enrollment'!A:D,4,FALSE),0)</f>
        <v>0</v>
      </c>
      <c r="R54" s="31">
        <f>IFERROR(VLOOKUP(A54,'OEO Not on PY Headcount'!A:D,4,FALSE),0)</f>
        <v>0</v>
      </c>
      <c r="S54" s="31">
        <f>IFERROR(VLOOKUP(A54,'EL Beyond 5 Years'!A:D,4,FALSE),0)</f>
        <v>0</v>
      </c>
      <c r="T54" s="48">
        <f t="shared" si="0"/>
        <v>482862</v>
      </c>
      <c r="U54" s="61"/>
      <c r="V54" s="61"/>
    </row>
    <row r="55" spans="1:22" x14ac:dyDescent="0.55000000000000004">
      <c r="A55" s="7" t="s">
        <v>370</v>
      </c>
      <c r="B55" s="8" t="s">
        <v>48</v>
      </c>
      <c r="C55" s="61">
        <f>IFERROR(VLOOKUP(A55,'AR DOP'!A:G,7,FALSE),0)</f>
        <v>126612</v>
      </c>
      <c r="D55" s="61"/>
      <c r="E55" s="61"/>
      <c r="F55" s="134"/>
      <c r="G55" s="65"/>
      <c r="H55" s="65"/>
      <c r="I55" s="65"/>
      <c r="J55" s="65"/>
      <c r="K55" s="65"/>
      <c r="L55" s="65"/>
      <c r="M55" s="65"/>
      <c r="N55" s="65"/>
      <c r="O55" s="66"/>
      <c r="P55" s="69"/>
      <c r="Q55" s="36">
        <f>IFERROR(VLOOKUP(A55,'Increased Enrollment'!A:D,4,FALSE),0)</f>
        <v>0</v>
      </c>
      <c r="R55" s="31">
        <f>IFERROR(VLOOKUP(A55,'OEO Not on PY Headcount'!A:D,4,FALSE),0)</f>
        <v>0</v>
      </c>
      <c r="S55" s="31">
        <f>IFERROR(VLOOKUP(A55,'EL Beyond 5 Years'!A:D,4,FALSE),0)</f>
        <v>0</v>
      </c>
      <c r="T55" s="48">
        <f t="shared" si="0"/>
        <v>126612</v>
      </c>
      <c r="U55" s="61"/>
      <c r="V55" s="61"/>
    </row>
    <row r="56" spans="1:22" x14ac:dyDescent="0.55000000000000004">
      <c r="A56" s="7" t="s">
        <v>367</v>
      </c>
      <c r="B56" s="8" t="s">
        <v>46</v>
      </c>
      <c r="C56" s="61">
        <f>IFERROR(VLOOKUP(A56,'AR DOP'!A:G,7,FALSE),0)</f>
        <v>54595</v>
      </c>
      <c r="D56" s="61"/>
      <c r="E56" s="61"/>
      <c r="F56" s="134"/>
      <c r="G56" s="65"/>
      <c r="H56" s="65"/>
      <c r="I56" s="65"/>
      <c r="J56" s="65"/>
      <c r="K56" s="65"/>
      <c r="L56" s="65"/>
      <c r="M56" s="65"/>
      <c r="N56" s="65"/>
      <c r="O56" s="66"/>
      <c r="P56" s="69"/>
      <c r="Q56" s="36">
        <f>IFERROR(VLOOKUP(A56,'Increased Enrollment'!A:D,4,FALSE),0)</f>
        <v>0</v>
      </c>
      <c r="R56" s="31">
        <f>IFERROR(VLOOKUP(A56,'OEO Not on PY Headcount'!A:D,4,FALSE),0)</f>
        <v>0</v>
      </c>
      <c r="S56" s="31">
        <f>IFERROR(VLOOKUP(A56,'EL Beyond 5 Years'!A:D,4,FALSE),0)</f>
        <v>0</v>
      </c>
      <c r="T56" s="48">
        <f t="shared" si="0"/>
        <v>54595</v>
      </c>
      <c r="U56" s="61"/>
      <c r="V56" s="61"/>
    </row>
    <row r="57" spans="1:22" x14ac:dyDescent="0.55000000000000004">
      <c r="A57" s="7" t="s">
        <v>368</v>
      </c>
      <c r="B57" s="8" t="s">
        <v>650</v>
      </c>
      <c r="C57" s="61">
        <f>IFERROR(VLOOKUP(A57,'AR DOP'!A:G,7,FALSE),0)</f>
        <v>393347</v>
      </c>
      <c r="D57" s="61"/>
      <c r="E57" s="61"/>
      <c r="F57" s="134"/>
      <c r="G57" s="65"/>
      <c r="H57" s="65"/>
      <c r="I57" s="65"/>
      <c r="J57" s="65"/>
      <c r="K57" s="65"/>
      <c r="L57" s="65"/>
      <c r="M57" s="65"/>
      <c r="N57" s="65"/>
      <c r="O57" s="66"/>
      <c r="P57" s="69"/>
      <c r="Q57" s="36">
        <f>IFERROR(VLOOKUP(A57,'Increased Enrollment'!A:D,4,FALSE),0)</f>
        <v>0</v>
      </c>
      <c r="R57" s="31">
        <f>IFERROR(VLOOKUP(A57,'OEO Not on PY Headcount'!A:D,4,FALSE),0)</f>
        <v>0</v>
      </c>
      <c r="S57" s="31">
        <f>IFERROR(VLOOKUP(A57,'EL Beyond 5 Years'!A:D,4,FALSE),0)</f>
        <v>0</v>
      </c>
      <c r="T57" s="48">
        <f t="shared" si="0"/>
        <v>393347</v>
      </c>
      <c r="U57" s="61"/>
      <c r="V57" s="61"/>
    </row>
    <row r="58" spans="1:22" x14ac:dyDescent="0.55000000000000004">
      <c r="A58" s="7" t="s">
        <v>366</v>
      </c>
      <c r="B58" s="8" t="s">
        <v>45</v>
      </c>
      <c r="C58" s="61">
        <f>IFERROR(VLOOKUP(A58,'AR DOP'!A:G,7,FALSE),0)</f>
        <v>100106</v>
      </c>
      <c r="D58" s="61"/>
      <c r="E58" s="61"/>
      <c r="F58" s="134"/>
      <c r="G58" s="65"/>
      <c r="H58" s="65"/>
      <c r="I58" s="65"/>
      <c r="J58" s="65"/>
      <c r="K58" s="65"/>
      <c r="L58" s="65"/>
      <c r="M58" s="65"/>
      <c r="N58" s="65"/>
      <c r="O58" s="66"/>
      <c r="P58" s="69"/>
      <c r="Q58" s="36">
        <f>IFERROR(VLOOKUP(A58,'Increased Enrollment'!A:D,4,FALSE),0)</f>
        <v>0</v>
      </c>
      <c r="R58" s="31">
        <f>IFERROR(VLOOKUP(A58,'OEO Not on PY Headcount'!A:D,4,FALSE),0)</f>
        <v>0</v>
      </c>
      <c r="S58" s="31">
        <f>IFERROR(VLOOKUP(A58,'EL Beyond 5 Years'!A:D,4,FALSE),0)</f>
        <v>0</v>
      </c>
      <c r="T58" s="48">
        <f t="shared" si="0"/>
        <v>100106</v>
      </c>
      <c r="U58" s="61"/>
      <c r="V58" s="61"/>
    </row>
    <row r="59" spans="1:22" x14ac:dyDescent="0.55000000000000004">
      <c r="A59" s="7" t="s">
        <v>369</v>
      </c>
      <c r="B59" s="8" t="s">
        <v>47</v>
      </c>
      <c r="C59" s="61">
        <f>IFERROR(VLOOKUP(A59,'AR DOP'!A:G,7,FALSE),0)</f>
        <v>141500</v>
      </c>
      <c r="D59" s="61"/>
      <c r="E59" s="61"/>
      <c r="F59" s="134"/>
      <c r="G59" s="65"/>
      <c r="H59" s="65"/>
      <c r="I59" s="65"/>
      <c r="J59" s="65"/>
      <c r="K59" s="65"/>
      <c r="L59" s="65"/>
      <c r="M59" s="65"/>
      <c r="N59" s="65"/>
      <c r="O59" s="66"/>
      <c r="P59" s="69"/>
      <c r="Q59" s="36">
        <f>IFERROR(VLOOKUP(A59,'Increased Enrollment'!A:D,4,FALSE),0)</f>
        <v>0</v>
      </c>
      <c r="R59" s="31">
        <f>IFERROR(VLOOKUP(A59,'OEO Not on PY Headcount'!A:D,4,FALSE),0)</f>
        <v>0</v>
      </c>
      <c r="S59" s="31">
        <f>IFERROR(VLOOKUP(A59,'EL Beyond 5 Years'!A:D,4,FALSE),0)</f>
        <v>0</v>
      </c>
      <c r="T59" s="48">
        <f t="shared" si="0"/>
        <v>141500</v>
      </c>
      <c r="U59" s="61"/>
      <c r="V59" s="61"/>
    </row>
    <row r="60" spans="1:22" x14ac:dyDescent="0.55000000000000004">
      <c r="A60" s="7" t="s">
        <v>371</v>
      </c>
      <c r="B60" s="8" t="s">
        <v>49</v>
      </c>
      <c r="C60" s="61">
        <f>IFERROR(VLOOKUP(A60,'AR DOP'!A:G,7,FALSE),0)</f>
        <v>261145</v>
      </c>
      <c r="D60" s="61"/>
      <c r="E60" s="61"/>
      <c r="F60" s="134"/>
      <c r="G60" s="65"/>
      <c r="H60" s="65"/>
      <c r="I60" s="65"/>
      <c r="J60" s="65"/>
      <c r="K60" s="65"/>
      <c r="L60" s="65"/>
      <c r="M60" s="65"/>
      <c r="N60" s="65"/>
      <c r="O60" s="66"/>
      <c r="P60" s="69"/>
      <c r="Q60" s="36">
        <f>IFERROR(VLOOKUP(A60,'Increased Enrollment'!A:D,4,FALSE),0)</f>
        <v>0</v>
      </c>
      <c r="R60" s="31">
        <f>IFERROR(VLOOKUP(A60,'OEO Not on PY Headcount'!A:D,4,FALSE),0)</f>
        <v>0</v>
      </c>
      <c r="S60" s="31">
        <f>IFERROR(VLOOKUP(A60,'EL Beyond 5 Years'!A:D,4,FALSE),0)</f>
        <v>0</v>
      </c>
      <c r="T60" s="48">
        <f t="shared" si="0"/>
        <v>261145</v>
      </c>
      <c r="U60" s="61"/>
      <c r="V60" s="61"/>
    </row>
    <row r="61" spans="1:22" x14ac:dyDescent="0.55000000000000004">
      <c r="A61" s="7" t="s">
        <v>373</v>
      </c>
      <c r="B61" s="8" t="s">
        <v>51</v>
      </c>
      <c r="C61" s="61">
        <f>IFERROR(VLOOKUP(A61,'AR DOP'!A:G,7,FALSE),0)</f>
        <v>277035</v>
      </c>
      <c r="D61" s="61"/>
      <c r="E61" s="61"/>
      <c r="F61" s="134"/>
      <c r="G61" s="65"/>
      <c r="H61" s="65"/>
      <c r="I61" s="65"/>
      <c r="J61" s="65"/>
      <c r="K61" s="65"/>
      <c r="L61" s="65"/>
      <c r="M61" s="65"/>
      <c r="N61" s="65"/>
      <c r="O61" s="66"/>
      <c r="P61" s="69"/>
      <c r="Q61" s="36">
        <f>IFERROR(VLOOKUP(A61,'Increased Enrollment'!A:D,4,FALSE),0)</f>
        <v>0</v>
      </c>
      <c r="R61" s="31">
        <f>IFERROR(VLOOKUP(A61,'OEO Not on PY Headcount'!A:D,4,FALSE),0)</f>
        <v>0</v>
      </c>
      <c r="S61" s="31">
        <f>IFERROR(VLOOKUP(A61,'EL Beyond 5 Years'!A:D,4,FALSE),0)</f>
        <v>0</v>
      </c>
      <c r="T61" s="48">
        <f t="shared" si="0"/>
        <v>277035</v>
      </c>
      <c r="U61" s="61"/>
      <c r="V61" s="61"/>
    </row>
    <row r="62" spans="1:22" x14ac:dyDescent="0.55000000000000004">
      <c r="A62" s="7" t="s">
        <v>374</v>
      </c>
      <c r="B62" s="8" t="s">
        <v>52</v>
      </c>
      <c r="C62" s="61">
        <f>IFERROR(VLOOKUP(A62,'AR DOP'!A:G,7,FALSE),0)</f>
        <v>421666</v>
      </c>
      <c r="D62" s="61"/>
      <c r="E62" s="61"/>
      <c r="F62" s="134"/>
      <c r="G62" s="65"/>
      <c r="H62" s="65"/>
      <c r="I62" s="65"/>
      <c r="J62" s="65"/>
      <c r="K62" s="65"/>
      <c r="L62" s="65"/>
      <c r="M62" s="65"/>
      <c r="N62" s="65"/>
      <c r="O62" s="66"/>
      <c r="P62" s="69"/>
      <c r="Q62" s="36">
        <f>IFERROR(VLOOKUP(A62,'Increased Enrollment'!A:D,4,FALSE),0)</f>
        <v>0</v>
      </c>
      <c r="R62" s="31">
        <f>IFERROR(VLOOKUP(A62,'OEO Not on PY Headcount'!A:D,4,FALSE),0)</f>
        <v>0</v>
      </c>
      <c r="S62" s="31">
        <f>IFERROR(VLOOKUP(A62,'EL Beyond 5 Years'!A:D,4,FALSE),0)</f>
        <v>0</v>
      </c>
      <c r="T62" s="48">
        <f t="shared" si="0"/>
        <v>421666</v>
      </c>
      <c r="U62" s="61"/>
      <c r="V62" s="61"/>
    </row>
    <row r="63" spans="1:22" x14ac:dyDescent="0.55000000000000004">
      <c r="A63" s="7" t="s">
        <v>375</v>
      </c>
      <c r="B63" s="8" t="s">
        <v>53</v>
      </c>
      <c r="C63" s="61">
        <f>IFERROR(VLOOKUP(A63,'AR DOP'!A:G,7,FALSE),0)</f>
        <v>52621</v>
      </c>
      <c r="D63" s="61"/>
      <c r="E63" s="61"/>
      <c r="F63" s="134"/>
      <c r="G63" s="65"/>
      <c r="H63" s="65"/>
      <c r="I63" s="65"/>
      <c r="J63" s="65"/>
      <c r="K63" s="65"/>
      <c r="L63" s="65"/>
      <c r="M63" s="65"/>
      <c r="N63" s="65"/>
      <c r="O63" s="66"/>
      <c r="P63" s="69"/>
      <c r="Q63" s="36">
        <f>IFERROR(VLOOKUP(A63,'Increased Enrollment'!A:D,4,FALSE),0)</f>
        <v>0</v>
      </c>
      <c r="R63" s="31">
        <f>IFERROR(VLOOKUP(A63,'OEO Not on PY Headcount'!A:D,4,FALSE),0)</f>
        <v>0</v>
      </c>
      <c r="S63" s="31">
        <f>IFERROR(VLOOKUP(A63,'EL Beyond 5 Years'!A:D,4,FALSE),0)</f>
        <v>0</v>
      </c>
      <c r="T63" s="48">
        <f t="shared" si="0"/>
        <v>52621</v>
      </c>
      <c r="U63" s="61"/>
      <c r="V63" s="61"/>
    </row>
    <row r="64" spans="1:22" x14ac:dyDescent="0.55000000000000004">
      <c r="A64" s="7" t="s">
        <v>376</v>
      </c>
      <c r="B64" s="8" t="s">
        <v>54</v>
      </c>
      <c r="C64" s="61">
        <f>IFERROR(VLOOKUP(A64,'AR DOP'!A:G,7,FALSE),0)</f>
        <v>205334</v>
      </c>
      <c r="D64" s="61"/>
      <c r="E64" s="61"/>
      <c r="F64" s="134"/>
      <c r="G64" s="65"/>
      <c r="H64" s="65"/>
      <c r="I64" s="65"/>
      <c r="J64" s="65"/>
      <c r="K64" s="65"/>
      <c r="L64" s="65"/>
      <c r="M64" s="65"/>
      <c r="N64" s="65"/>
      <c r="O64" s="66"/>
      <c r="P64" s="69"/>
      <c r="Q64" s="36">
        <f>IFERROR(VLOOKUP(A64,'Increased Enrollment'!A:D,4,FALSE),0)</f>
        <v>0</v>
      </c>
      <c r="R64" s="31">
        <f>IFERROR(VLOOKUP(A64,'OEO Not on PY Headcount'!A:D,4,FALSE),0)</f>
        <v>0</v>
      </c>
      <c r="S64" s="31">
        <f>IFERROR(VLOOKUP(A64,'EL Beyond 5 Years'!A:D,4,FALSE),0)</f>
        <v>0</v>
      </c>
      <c r="T64" s="48">
        <f t="shared" si="0"/>
        <v>205334</v>
      </c>
      <c r="U64" s="61"/>
      <c r="V64" s="61"/>
    </row>
    <row r="65" spans="1:22" x14ac:dyDescent="0.55000000000000004">
      <c r="A65" s="7" t="s">
        <v>377</v>
      </c>
      <c r="B65" s="8" t="s">
        <v>55</v>
      </c>
      <c r="C65" s="61">
        <f>IFERROR(VLOOKUP(A65,'AR DOP'!A:G,7,FALSE),0)</f>
        <v>183444</v>
      </c>
      <c r="D65" s="61"/>
      <c r="E65" s="61"/>
      <c r="F65" s="134"/>
      <c r="G65" s="65"/>
      <c r="H65" s="65"/>
      <c r="I65" s="65"/>
      <c r="J65" s="65"/>
      <c r="K65" s="65"/>
      <c r="L65" s="65"/>
      <c r="M65" s="65"/>
      <c r="N65" s="65"/>
      <c r="O65" s="66"/>
      <c r="P65" s="69"/>
      <c r="Q65" s="36">
        <f>IFERROR(VLOOKUP(A65,'Increased Enrollment'!A:D,4,FALSE),0)</f>
        <v>0</v>
      </c>
      <c r="R65" s="31">
        <f>IFERROR(VLOOKUP(A65,'OEO Not on PY Headcount'!A:D,4,FALSE),0)</f>
        <v>0</v>
      </c>
      <c r="S65" s="31">
        <f>IFERROR(VLOOKUP(A65,'EL Beyond 5 Years'!A:D,4,FALSE),0)</f>
        <v>0</v>
      </c>
      <c r="T65" s="48">
        <f t="shared" si="0"/>
        <v>183444</v>
      </c>
      <c r="U65" s="61"/>
      <c r="V65" s="61"/>
    </row>
    <row r="66" spans="1:22" x14ac:dyDescent="0.55000000000000004">
      <c r="A66" s="7" t="s">
        <v>378</v>
      </c>
      <c r="B66" s="8" t="s">
        <v>56</v>
      </c>
      <c r="C66" s="61">
        <f>IFERROR(VLOOKUP(A66,'AR DOP'!A:G,7,FALSE),0)</f>
        <v>392371</v>
      </c>
      <c r="D66" s="61"/>
      <c r="E66" s="61"/>
      <c r="F66" s="134"/>
      <c r="G66" s="65"/>
      <c r="H66" s="65"/>
      <c r="I66" s="65"/>
      <c r="J66" s="65"/>
      <c r="K66" s="65"/>
      <c r="L66" s="65"/>
      <c r="M66" s="65"/>
      <c r="N66" s="65"/>
      <c r="O66" s="66"/>
      <c r="P66" s="69"/>
      <c r="Q66" s="36">
        <f>IFERROR(VLOOKUP(A66,'Increased Enrollment'!A:D,4,FALSE),0)</f>
        <v>0</v>
      </c>
      <c r="R66" s="31">
        <f>IFERROR(VLOOKUP(A66,'OEO Not on PY Headcount'!A:D,4,FALSE),0)</f>
        <v>0</v>
      </c>
      <c r="S66" s="31">
        <f>IFERROR(VLOOKUP(A66,'EL Beyond 5 Years'!A:D,4,FALSE),0)</f>
        <v>0</v>
      </c>
      <c r="T66" s="48">
        <f t="shared" si="0"/>
        <v>392371</v>
      </c>
      <c r="U66" s="61"/>
      <c r="V66" s="61"/>
    </row>
    <row r="67" spans="1:22" x14ac:dyDescent="0.55000000000000004">
      <c r="A67" s="7" t="s">
        <v>379</v>
      </c>
      <c r="B67" s="8" t="s">
        <v>57</v>
      </c>
      <c r="C67" s="61">
        <f>IFERROR(VLOOKUP(A67,'AR DOP'!A:G,7,FALSE),0)</f>
        <v>286609</v>
      </c>
      <c r="D67" s="61"/>
      <c r="E67" s="61"/>
      <c r="F67" s="134"/>
      <c r="G67" s="65"/>
      <c r="H67" s="65"/>
      <c r="I67" s="65"/>
      <c r="J67" s="65"/>
      <c r="K67" s="65"/>
      <c r="L67" s="65"/>
      <c r="M67" s="65"/>
      <c r="N67" s="65"/>
      <c r="O67" s="66"/>
      <c r="P67" s="69"/>
      <c r="Q67" s="36">
        <f>IFERROR(VLOOKUP(A67,'Increased Enrollment'!A:D,4,FALSE),0)</f>
        <v>0</v>
      </c>
      <c r="R67" s="31">
        <f>IFERROR(VLOOKUP(A67,'OEO Not on PY Headcount'!A:D,4,FALSE),0)</f>
        <v>0</v>
      </c>
      <c r="S67" s="31">
        <f>IFERROR(VLOOKUP(A67,'EL Beyond 5 Years'!A:D,4,FALSE),0)</f>
        <v>0</v>
      </c>
      <c r="T67" s="48">
        <f t="shared" si="0"/>
        <v>286609</v>
      </c>
      <c r="U67" s="61"/>
      <c r="V67" s="61"/>
    </row>
    <row r="68" spans="1:22" x14ac:dyDescent="0.55000000000000004">
      <c r="A68" s="7" t="s">
        <v>380</v>
      </c>
      <c r="B68" s="8" t="s">
        <v>58</v>
      </c>
      <c r="C68" s="61">
        <f>IFERROR(VLOOKUP(A68,'AR DOP'!A:G,7,FALSE),0)</f>
        <v>102568</v>
      </c>
      <c r="D68" s="61"/>
      <c r="E68" s="61"/>
      <c r="F68" s="134"/>
      <c r="G68" s="65"/>
      <c r="H68" s="65"/>
      <c r="I68" s="65"/>
      <c r="J68" s="65"/>
      <c r="K68" s="65"/>
      <c r="L68" s="65"/>
      <c r="M68" s="65"/>
      <c r="N68" s="65"/>
      <c r="O68" s="66"/>
      <c r="P68" s="69"/>
      <c r="Q68" s="36">
        <f>IFERROR(VLOOKUP(A68,'Increased Enrollment'!A:D,4,FALSE),0)</f>
        <v>0</v>
      </c>
      <c r="R68" s="31">
        <f>IFERROR(VLOOKUP(A68,'OEO Not on PY Headcount'!A:D,4,FALSE),0)</f>
        <v>0</v>
      </c>
      <c r="S68" s="31">
        <f>IFERROR(VLOOKUP(A68,'EL Beyond 5 Years'!A:D,4,FALSE),0)</f>
        <v>0</v>
      </c>
      <c r="T68" s="48">
        <f t="shared" si="0"/>
        <v>102568</v>
      </c>
      <c r="U68" s="61"/>
      <c r="V68" s="61"/>
    </row>
    <row r="69" spans="1:22" x14ac:dyDescent="0.55000000000000004">
      <c r="A69" s="7" t="s">
        <v>381</v>
      </c>
      <c r="B69" s="8" t="s">
        <v>59</v>
      </c>
      <c r="C69" s="61">
        <f>IFERROR(VLOOKUP(A69,'AR DOP'!A:G,7,FALSE),0)</f>
        <v>121499</v>
      </c>
      <c r="D69" s="61"/>
      <c r="E69" s="61"/>
      <c r="F69" s="134"/>
      <c r="G69" s="65"/>
      <c r="H69" s="65"/>
      <c r="I69" s="65"/>
      <c r="J69" s="65"/>
      <c r="K69" s="65"/>
      <c r="L69" s="65"/>
      <c r="M69" s="65"/>
      <c r="N69" s="65"/>
      <c r="O69" s="66"/>
      <c r="P69" s="69"/>
      <c r="Q69" s="36">
        <f>IFERROR(VLOOKUP(A69,'Increased Enrollment'!A:D,4,FALSE),0)</f>
        <v>0</v>
      </c>
      <c r="R69" s="31">
        <f>IFERROR(VLOOKUP(A69,'OEO Not on PY Headcount'!A:D,4,FALSE),0)</f>
        <v>0</v>
      </c>
      <c r="S69" s="31">
        <f>IFERROR(VLOOKUP(A69,'EL Beyond 5 Years'!A:D,4,FALSE),0)</f>
        <v>0</v>
      </c>
      <c r="T69" s="48">
        <f t="shared" ref="T69:T132" si="1">SUM(C69:S69)</f>
        <v>121499</v>
      </c>
      <c r="U69" s="61"/>
      <c r="V69" s="61"/>
    </row>
    <row r="70" spans="1:22" x14ac:dyDescent="0.55000000000000004">
      <c r="A70" s="7" t="s">
        <v>383</v>
      </c>
      <c r="B70" s="8" t="s">
        <v>61</v>
      </c>
      <c r="C70" s="61">
        <f>IFERROR(VLOOKUP(A70,'AR DOP'!A:G,7,FALSE),0)</f>
        <v>1280237</v>
      </c>
      <c r="D70" s="61"/>
      <c r="E70" s="61"/>
      <c r="F70" s="134"/>
      <c r="G70" s="65"/>
      <c r="H70" s="65"/>
      <c r="I70" s="65"/>
      <c r="J70" s="65"/>
      <c r="K70" s="65"/>
      <c r="L70" s="65"/>
      <c r="M70" s="65"/>
      <c r="N70" s="65"/>
      <c r="O70" s="66"/>
      <c r="P70" s="69"/>
      <c r="Q70" s="36">
        <f>IFERROR(VLOOKUP(A70,'Increased Enrollment'!A:D,4,FALSE),0)</f>
        <v>0</v>
      </c>
      <c r="R70" s="31">
        <f>IFERROR(VLOOKUP(A70,'OEO Not on PY Headcount'!A:D,4,FALSE),0)</f>
        <v>0</v>
      </c>
      <c r="S70" s="31">
        <f>IFERROR(VLOOKUP(A70,'EL Beyond 5 Years'!A:D,4,FALSE),0)</f>
        <v>0</v>
      </c>
      <c r="T70" s="48">
        <f t="shared" si="1"/>
        <v>1280237</v>
      </c>
      <c r="U70" s="61"/>
      <c r="V70" s="61"/>
    </row>
    <row r="71" spans="1:22" x14ac:dyDescent="0.55000000000000004">
      <c r="A71" s="7" t="s">
        <v>384</v>
      </c>
      <c r="B71" s="8" t="s">
        <v>62</v>
      </c>
      <c r="C71" s="61">
        <f>IFERROR(VLOOKUP(A71,'AR DOP'!A:G,7,FALSE),0)</f>
        <v>292749</v>
      </c>
      <c r="D71" s="61"/>
      <c r="E71" s="61"/>
      <c r="F71" s="134"/>
      <c r="G71" s="65"/>
      <c r="H71" s="65"/>
      <c r="I71" s="65"/>
      <c r="J71" s="65"/>
      <c r="K71" s="65"/>
      <c r="L71" s="65"/>
      <c r="M71" s="65"/>
      <c r="N71" s="65"/>
      <c r="O71" s="66"/>
      <c r="P71" s="69"/>
      <c r="Q71" s="36">
        <f>IFERROR(VLOOKUP(A71,'Increased Enrollment'!A:D,4,FALSE),0)</f>
        <v>0</v>
      </c>
      <c r="R71" s="31">
        <f>IFERROR(VLOOKUP(A71,'OEO Not on PY Headcount'!A:D,4,FALSE),0)</f>
        <v>0</v>
      </c>
      <c r="S71" s="31">
        <f>IFERROR(VLOOKUP(A71,'EL Beyond 5 Years'!A:D,4,FALSE),0)</f>
        <v>0</v>
      </c>
      <c r="T71" s="48">
        <f t="shared" si="1"/>
        <v>292749</v>
      </c>
      <c r="U71" s="61"/>
      <c r="V71" s="61"/>
    </row>
    <row r="72" spans="1:22" x14ac:dyDescent="0.55000000000000004">
      <c r="A72" s="7" t="s">
        <v>385</v>
      </c>
      <c r="B72" s="8" t="s">
        <v>63</v>
      </c>
      <c r="C72" s="61">
        <f>IFERROR(VLOOKUP(A72,'AR DOP'!A:G,7,FALSE),0)</f>
        <v>1444876</v>
      </c>
      <c r="D72" s="61"/>
      <c r="E72" s="61"/>
      <c r="F72" s="134"/>
      <c r="G72" s="65"/>
      <c r="H72" s="65"/>
      <c r="I72" s="65"/>
      <c r="J72" s="65"/>
      <c r="K72" s="65"/>
      <c r="L72" s="65"/>
      <c r="M72" s="65"/>
      <c r="N72" s="65"/>
      <c r="O72" s="66"/>
      <c r="P72" s="69"/>
      <c r="Q72" s="36">
        <f>IFERROR(VLOOKUP(A72,'Increased Enrollment'!A:D,4,FALSE),0)</f>
        <v>0</v>
      </c>
      <c r="R72" s="31">
        <f>IFERROR(VLOOKUP(A72,'OEO Not on PY Headcount'!A:D,4,FALSE),0)</f>
        <v>0</v>
      </c>
      <c r="S72" s="31">
        <f>IFERROR(VLOOKUP(A72,'EL Beyond 5 Years'!A:D,4,FALSE),0)</f>
        <v>0</v>
      </c>
      <c r="T72" s="48">
        <f t="shared" si="1"/>
        <v>1444876</v>
      </c>
      <c r="U72" s="61"/>
      <c r="V72" s="61"/>
    </row>
    <row r="73" spans="1:22" x14ac:dyDescent="0.55000000000000004">
      <c r="A73" s="7" t="s">
        <v>386</v>
      </c>
      <c r="B73" s="8" t="s">
        <v>64</v>
      </c>
      <c r="C73" s="61">
        <f>IFERROR(VLOOKUP(A73,'AR DOP'!A:G,7,FALSE),0)</f>
        <v>45169</v>
      </c>
      <c r="D73" s="61"/>
      <c r="E73" s="61"/>
      <c r="F73" s="134"/>
      <c r="G73" s="65"/>
      <c r="H73" s="65"/>
      <c r="I73" s="65"/>
      <c r="J73" s="65"/>
      <c r="K73" s="65"/>
      <c r="L73" s="65"/>
      <c r="M73" s="65"/>
      <c r="N73" s="65"/>
      <c r="O73" s="66"/>
      <c r="P73" s="69"/>
      <c r="Q73" s="36">
        <f>IFERROR(VLOOKUP(A73,'Increased Enrollment'!A:D,4,FALSE),0)</f>
        <v>0</v>
      </c>
      <c r="R73" s="31">
        <f>IFERROR(VLOOKUP(A73,'OEO Not on PY Headcount'!A:D,4,FALSE),0)</f>
        <v>0</v>
      </c>
      <c r="S73" s="31">
        <f>IFERROR(VLOOKUP(A73,'EL Beyond 5 Years'!A:D,4,FALSE),0)</f>
        <v>0</v>
      </c>
      <c r="T73" s="48">
        <f t="shared" si="1"/>
        <v>45169</v>
      </c>
      <c r="U73" s="61"/>
      <c r="V73" s="61"/>
    </row>
    <row r="74" spans="1:22" x14ac:dyDescent="0.55000000000000004">
      <c r="A74" s="7" t="s">
        <v>387</v>
      </c>
      <c r="B74" s="8" t="s">
        <v>65</v>
      </c>
      <c r="C74" s="61">
        <f>IFERROR(VLOOKUP(A74,'AR DOP'!A:G,7,FALSE),0)</f>
        <v>1847014</v>
      </c>
      <c r="D74" s="61"/>
      <c r="E74" s="61"/>
      <c r="F74" s="134"/>
      <c r="G74" s="65"/>
      <c r="H74" s="65"/>
      <c r="I74" s="65"/>
      <c r="J74" s="65"/>
      <c r="K74" s="65"/>
      <c r="L74" s="65"/>
      <c r="M74" s="65"/>
      <c r="N74" s="65"/>
      <c r="O74" s="66"/>
      <c r="P74" s="69"/>
      <c r="Q74" s="36">
        <f>IFERROR(VLOOKUP(A74,'Increased Enrollment'!A:D,4,FALSE),0)</f>
        <v>0</v>
      </c>
      <c r="R74" s="31">
        <f>IFERROR(VLOOKUP(A74,'OEO Not on PY Headcount'!A:D,4,FALSE),0)</f>
        <v>0</v>
      </c>
      <c r="S74" s="31">
        <f>IFERROR(VLOOKUP(A74,'EL Beyond 5 Years'!A:D,4,FALSE),0)</f>
        <v>0</v>
      </c>
      <c r="T74" s="48">
        <f t="shared" si="1"/>
        <v>1847014</v>
      </c>
      <c r="U74" s="61"/>
      <c r="V74" s="61"/>
    </row>
    <row r="75" spans="1:22" x14ac:dyDescent="0.55000000000000004">
      <c r="A75" s="7" t="s">
        <v>388</v>
      </c>
      <c r="B75" s="8" t="s">
        <v>66</v>
      </c>
      <c r="C75" s="61">
        <f>IFERROR(VLOOKUP(A75,'AR DOP'!A:G,7,FALSE),0)</f>
        <v>121354</v>
      </c>
      <c r="D75" s="61"/>
      <c r="E75" s="61"/>
      <c r="F75" s="134"/>
      <c r="G75" s="65"/>
      <c r="H75" s="65"/>
      <c r="I75" s="65"/>
      <c r="J75" s="65"/>
      <c r="K75" s="65"/>
      <c r="L75" s="65"/>
      <c r="M75" s="65"/>
      <c r="N75" s="65"/>
      <c r="O75" s="66"/>
      <c r="P75" s="69"/>
      <c r="Q75" s="36">
        <f>IFERROR(VLOOKUP(A75,'Increased Enrollment'!A:D,4,FALSE),0)</f>
        <v>0</v>
      </c>
      <c r="R75" s="31">
        <f>IFERROR(VLOOKUP(A75,'OEO Not on PY Headcount'!A:D,4,FALSE),0)</f>
        <v>0</v>
      </c>
      <c r="S75" s="31">
        <f>IFERROR(VLOOKUP(A75,'EL Beyond 5 Years'!A:D,4,FALSE),0)</f>
        <v>0</v>
      </c>
      <c r="T75" s="48">
        <f t="shared" si="1"/>
        <v>121354</v>
      </c>
      <c r="U75" s="61"/>
      <c r="V75" s="61"/>
    </row>
    <row r="76" spans="1:22" x14ac:dyDescent="0.55000000000000004">
      <c r="A76" s="7" t="s">
        <v>389</v>
      </c>
      <c r="B76" s="8" t="s">
        <v>67</v>
      </c>
      <c r="C76" s="61">
        <f>IFERROR(VLOOKUP(A76,'AR DOP'!A:G,7,FALSE),0)</f>
        <v>87968</v>
      </c>
      <c r="D76" s="61"/>
      <c r="E76" s="61"/>
      <c r="F76" s="134"/>
      <c r="G76" s="65"/>
      <c r="H76" s="65"/>
      <c r="I76" s="65"/>
      <c r="J76" s="65"/>
      <c r="K76" s="65"/>
      <c r="L76" s="65"/>
      <c r="M76" s="65"/>
      <c r="N76" s="65"/>
      <c r="O76" s="66"/>
      <c r="P76" s="69"/>
      <c r="Q76" s="36">
        <f>IFERROR(VLOOKUP(A76,'Increased Enrollment'!A:D,4,FALSE),0)</f>
        <v>0</v>
      </c>
      <c r="R76" s="31">
        <f>IFERROR(VLOOKUP(A76,'OEO Not on PY Headcount'!A:D,4,FALSE),0)</f>
        <v>0</v>
      </c>
      <c r="S76" s="31">
        <f>IFERROR(VLOOKUP(A76,'EL Beyond 5 Years'!A:D,4,FALSE),0)</f>
        <v>0</v>
      </c>
      <c r="T76" s="48">
        <f t="shared" si="1"/>
        <v>87968</v>
      </c>
      <c r="U76" s="61"/>
      <c r="V76" s="61"/>
    </row>
    <row r="77" spans="1:22" x14ac:dyDescent="0.55000000000000004">
      <c r="A77" s="7" t="s">
        <v>390</v>
      </c>
      <c r="B77" s="8" t="s">
        <v>68</v>
      </c>
      <c r="C77" s="61">
        <f>IFERROR(VLOOKUP(A77,'AR DOP'!A:G,7,FALSE),0)</f>
        <v>194826</v>
      </c>
      <c r="D77" s="61"/>
      <c r="E77" s="61"/>
      <c r="F77" s="134"/>
      <c r="G77" s="65"/>
      <c r="H77" s="65"/>
      <c r="I77" s="65"/>
      <c r="J77" s="65"/>
      <c r="K77" s="65"/>
      <c r="L77" s="65"/>
      <c r="M77" s="65"/>
      <c r="N77" s="65"/>
      <c r="O77" s="66"/>
      <c r="P77" s="69"/>
      <c r="Q77" s="36">
        <f>IFERROR(VLOOKUP(A77,'Increased Enrollment'!A:D,4,FALSE),0)</f>
        <v>0</v>
      </c>
      <c r="R77" s="31">
        <f>IFERROR(VLOOKUP(A77,'OEO Not on PY Headcount'!A:D,4,FALSE),0)</f>
        <v>0</v>
      </c>
      <c r="S77" s="31">
        <f>IFERROR(VLOOKUP(A77,'EL Beyond 5 Years'!A:D,4,FALSE),0)</f>
        <v>0</v>
      </c>
      <c r="T77" s="48">
        <f t="shared" si="1"/>
        <v>194826</v>
      </c>
      <c r="U77" s="61"/>
      <c r="V77" s="61"/>
    </row>
    <row r="78" spans="1:22" x14ac:dyDescent="0.55000000000000004">
      <c r="A78" s="7" t="s">
        <v>391</v>
      </c>
      <c r="B78" s="8" t="s">
        <v>69</v>
      </c>
      <c r="C78" s="61">
        <f>IFERROR(VLOOKUP(A78,'AR DOP'!A:G,7,FALSE),0)</f>
        <v>131787</v>
      </c>
      <c r="D78" s="61"/>
      <c r="E78" s="61"/>
      <c r="F78" s="134"/>
      <c r="G78" s="65"/>
      <c r="H78" s="65"/>
      <c r="I78" s="65"/>
      <c r="J78" s="65"/>
      <c r="K78" s="65"/>
      <c r="L78" s="65"/>
      <c r="M78" s="65"/>
      <c r="N78" s="65"/>
      <c r="O78" s="66"/>
      <c r="P78" s="69"/>
      <c r="Q78" s="36">
        <f>IFERROR(VLOOKUP(A78,'Increased Enrollment'!A:D,4,FALSE),0)</f>
        <v>0</v>
      </c>
      <c r="R78" s="31">
        <f>IFERROR(VLOOKUP(A78,'OEO Not on PY Headcount'!A:D,4,FALSE),0)</f>
        <v>0</v>
      </c>
      <c r="S78" s="31">
        <f>IFERROR(VLOOKUP(A78,'EL Beyond 5 Years'!A:D,4,FALSE),0)</f>
        <v>0</v>
      </c>
      <c r="T78" s="48">
        <f t="shared" si="1"/>
        <v>131787</v>
      </c>
      <c r="U78" s="61"/>
      <c r="V78" s="61"/>
    </row>
    <row r="79" spans="1:22" x14ac:dyDescent="0.55000000000000004">
      <c r="A79" s="7" t="s">
        <v>392</v>
      </c>
      <c r="B79" s="8" t="s">
        <v>70</v>
      </c>
      <c r="C79" s="61">
        <f>IFERROR(VLOOKUP(A79,'AR DOP'!A:G,7,FALSE),0)</f>
        <v>139593</v>
      </c>
      <c r="D79" s="61"/>
      <c r="E79" s="61"/>
      <c r="F79" s="134"/>
      <c r="G79" s="65"/>
      <c r="H79" s="65"/>
      <c r="I79" s="65"/>
      <c r="J79" s="65"/>
      <c r="K79" s="65"/>
      <c r="L79" s="65"/>
      <c r="M79" s="65"/>
      <c r="N79" s="65"/>
      <c r="O79" s="66"/>
      <c r="P79" s="69"/>
      <c r="Q79" s="36">
        <f>IFERROR(VLOOKUP(A79,'Increased Enrollment'!A:D,4,FALSE),0)</f>
        <v>0</v>
      </c>
      <c r="R79" s="31">
        <f>IFERROR(VLOOKUP(A79,'OEO Not on PY Headcount'!A:D,4,FALSE),0)</f>
        <v>0</v>
      </c>
      <c r="S79" s="31">
        <f>IFERROR(VLOOKUP(A79,'EL Beyond 5 Years'!A:D,4,FALSE),0)</f>
        <v>0</v>
      </c>
      <c r="T79" s="48">
        <f t="shared" si="1"/>
        <v>139593</v>
      </c>
      <c r="U79" s="61"/>
      <c r="V79" s="61"/>
    </row>
    <row r="80" spans="1:22" x14ac:dyDescent="0.55000000000000004">
      <c r="A80" s="7" t="s">
        <v>393</v>
      </c>
      <c r="B80" s="8" t="s">
        <v>71</v>
      </c>
      <c r="C80" s="61">
        <f>IFERROR(VLOOKUP(A80,'AR DOP'!A:G,7,FALSE),0)</f>
        <v>3330783</v>
      </c>
      <c r="D80" s="61"/>
      <c r="E80" s="61"/>
      <c r="F80" s="134"/>
      <c r="G80" s="65"/>
      <c r="H80" s="65"/>
      <c r="I80" s="65"/>
      <c r="J80" s="65"/>
      <c r="K80" s="65"/>
      <c r="L80" s="65"/>
      <c r="M80" s="65"/>
      <c r="N80" s="65"/>
      <c r="O80" s="66"/>
      <c r="P80" s="69"/>
      <c r="Q80" s="36">
        <f>IFERROR(VLOOKUP(A80,'Increased Enrollment'!A:D,4,FALSE),0)</f>
        <v>0</v>
      </c>
      <c r="R80" s="31">
        <f>IFERROR(VLOOKUP(A80,'OEO Not on PY Headcount'!A:D,4,FALSE),0)</f>
        <v>0</v>
      </c>
      <c r="S80" s="31">
        <f>IFERROR(VLOOKUP(A80,'EL Beyond 5 Years'!A:D,4,FALSE),0)</f>
        <v>0</v>
      </c>
      <c r="T80" s="48">
        <f t="shared" si="1"/>
        <v>3330783</v>
      </c>
      <c r="U80" s="61"/>
      <c r="V80" s="61"/>
    </row>
    <row r="81" spans="1:22" x14ac:dyDescent="0.55000000000000004">
      <c r="A81" s="7" t="s">
        <v>394</v>
      </c>
      <c r="B81" s="8" t="s">
        <v>72</v>
      </c>
      <c r="C81" s="61">
        <f>IFERROR(VLOOKUP(A81,'AR DOP'!A:G,7,FALSE),0)</f>
        <v>513509</v>
      </c>
      <c r="D81" s="61"/>
      <c r="E81" s="61"/>
      <c r="F81" s="134"/>
      <c r="G81" s="65"/>
      <c r="H81" s="65"/>
      <c r="I81" s="65"/>
      <c r="J81" s="65"/>
      <c r="K81" s="65"/>
      <c r="L81" s="65"/>
      <c r="M81" s="65"/>
      <c r="N81" s="65"/>
      <c r="O81" s="66"/>
      <c r="P81" s="69"/>
      <c r="Q81" s="36">
        <f>IFERROR(VLOOKUP(A81,'Increased Enrollment'!A:D,4,FALSE),0)</f>
        <v>0</v>
      </c>
      <c r="R81" s="31">
        <f>IFERROR(VLOOKUP(A81,'OEO Not on PY Headcount'!A:D,4,FALSE),0)</f>
        <v>0</v>
      </c>
      <c r="S81" s="31">
        <f>IFERROR(VLOOKUP(A81,'EL Beyond 5 Years'!A:D,4,FALSE),0)</f>
        <v>0</v>
      </c>
      <c r="T81" s="48">
        <f t="shared" si="1"/>
        <v>513509</v>
      </c>
      <c r="U81" s="61"/>
      <c r="V81" s="61"/>
    </row>
    <row r="82" spans="1:22" x14ac:dyDescent="0.55000000000000004">
      <c r="A82" s="7" t="s">
        <v>395</v>
      </c>
      <c r="B82" s="8" t="s">
        <v>73</v>
      </c>
      <c r="C82" s="61">
        <f>IFERROR(VLOOKUP(A82,'AR DOP'!A:G,7,FALSE),0)</f>
        <v>1359837</v>
      </c>
      <c r="D82" s="61"/>
      <c r="E82" s="61"/>
      <c r="F82" s="134"/>
      <c r="G82" s="65"/>
      <c r="H82" s="65"/>
      <c r="I82" s="65"/>
      <c r="J82" s="65"/>
      <c r="K82" s="65"/>
      <c r="L82" s="65"/>
      <c r="M82" s="65"/>
      <c r="N82" s="65"/>
      <c r="O82" s="66"/>
      <c r="P82" s="69"/>
      <c r="Q82" s="36">
        <f>IFERROR(VLOOKUP(A82,'Increased Enrollment'!A:D,4,FALSE),0)</f>
        <v>0</v>
      </c>
      <c r="R82" s="31">
        <f>IFERROR(VLOOKUP(A82,'OEO Not on PY Headcount'!A:D,4,FALSE),0)</f>
        <v>0</v>
      </c>
      <c r="S82" s="31">
        <f>IFERROR(VLOOKUP(A82,'EL Beyond 5 Years'!A:D,4,FALSE),0)</f>
        <v>0</v>
      </c>
      <c r="T82" s="48">
        <f t="shared" si="1"/>
        <v>1359837</v>
      </c>
      <c r="U82" s="61"/>
      <c r="V82" s="61"/>
    </row>
    <row r="83" spans="1:22" x14ac:dyDescent="0.55000000000000004">
      <c r="A83" s="7" t="s">
        <v>396</v>
      </c>
      <c r="B83" s="8" t="s">
        <v>74</v>
      </c>
      <c r="C83" s="61">
        <f>IFERROR(VLOOKUP(A83,'AR DOP'!A:G,7,FALSE),0)</f>
        <v>167588</v>
      </c>
      <c r="D83" s="61"/>
      <c r="E83" s="61"/>
      <c r="F83" s="134"/>
      <c r="G83" s="65"/>
      <c r="H83" s="65"/>
      <c r="I83" s="65"/>
      <c r="J83" s="65"/>
      <c r="K83" s="65"/>
      <c r="L83" s="65"/>
      <c r="M83" s="65"/>
      <c r="N83" s="65"/>
      <c r="O83" s="66"/>
      <c r="P83" s="69"/>
      <c r="Q83" s="36">
        <f>IFERROR(VLOOKUP(A83,'Increased Enrollment'!A:D,4,FALSE),0)</f>
        <v>0</v>
      </c>
      <c r="R83" s="31">
        <f>IFERROR(VLOOKUP(A83,'OEO Not on PY Headcount'!A:D,4,FALSE),0)</f>
        <v>0</v>
      </c>
      <c r="S83" s="31">
        <f>IFERROR(VLOOKUP(A83,'EL Beyond 5 Years'!A:D,4,FALSE),0)</f>
        <v>0</v>
      </c>
      <c r="T83" s="48">
        <f t="shared" si="1"/>
        <v>167588</v>
      </c>
      <c r="U83" s="61"/>
      <c r="V83" s="61"/>
    </row>
    <row r="84" spans="1:22" x14ac:dyDescent="0.55000000000000004">
      <c r="A84" s="7" t="s">
        <v>397</v>
      </c>
      <c r="B84" s="8" t="s">
        <v>75</v>
      </c>
      <c r="C84" s="61">
        <f>IFERROR(VLOOKUP(A84,'AR DOP'!A:G,7,FALSE),0)</f>
        <v>5340178</v>
      </c>
      <c r="D84" s="61"/>
      <c r="E84" s="61"/>
      <c r="F84" s="134"/>
      <c r="G84" s="65"/>
      <c r="H84" s="65"/>
      <c r="I84" s="65"/>
      <c r="J84" s="65"/>
      <c r="K84" s="65"/>
      <c r="L84" s="65"/>
      <c r="M84" s="65"/>
      <c r="N84" s="65"/>
      <c r="O84" s="66"/>
      <c r="P84" s="69"/>
      <c r="Q84" s="36">
        <f>IFERROR(VLOOKUP(A84,'Increased Enrollment'!A:D,4,FALSE),0)</f>
        <v>0</v>
      </c>
      <c r="R84" s="31">
        <f>IFERROR(VLOOKUP(A84,'OEO Not on PY Headcount'!A:D,4,FALSE),0)</f>
        <v>0</v>
      </c>
      <c r="S84" s="31">
        <f>IFERROR(VLOOKUP(A84,'EL Beyond 5 Years'!A:D,4,FALSE),0)</f>
        <v>0</v>
      </c>
      <c r="T84" s="48">
        <f t="shared" si="1"/>
        <v>5340178</v>
      </c>
      <c r="U84" s="61"/>
      <c r="V84" s="61"/>
    </row>
    <row r="85" spans="1:22" x14ac:dyDescent="0.55000000000000004">
      <c r="A85" s="7" t="s">
        <v>398</v>
      </c>
      <c r="B85" s="8" t="s">
        <v>76</v>
      </c>
      <c r="C85" s="61">
        <f>IFERROR(VLOOKUP(A85,'AR DOP'!A:G,7,FALSE),0)</f>
        <v>411662</v>
      </c>
      <c r="D85" s="61"/>
      <c r="E85" s="61"/>
      <c r="F85" s="134"/>
      <c r="G85" s="65"/>
      <c r="H85" s="65"/>
      <c r="I85" s="65"/>
      <c r="J85" s="65"/>
      <c r="K85" s="65"/>
      <c r="L85" s="65"/>
      <c r="M85" s="65"/>
      <c r="N85" s="65"/>
      <c r="O85" s="66"/>
      <c r="P85" s="69"/>
      <c r="Q85" s="36">
        <f>IFERROR(VLOOKUP(A85,'Increased Enrollment'!A:D,4,FALSE),0)</f>
        <v>0</v>
      </c>
      <c r="R85" s="31">
        <f>IFERROR(VLOOKUP(A85,'OEO Not on PY Headcount'!A:D,4,FALSE),0)</f>
        <v>0</v>
      </c>
      <c r="S85" s="31">
        <f>IFERROR(VLOOKUP(A85,'EL Beyond 5 Years'!A:D,4,FALSE),0)</f>
        <v>0</v>
      </c>
      <c r="T85" s="48">
        <f t="shared" si="1"/>
        <v>411662</v>
      </c>
      <c r="U85" s="61"/>
      <c r="V85" s="61"/>
    </row>
    <row r="86" spans="1:22" x14ac:dyDescent="0.55000000000000004">
      <c r="A86" s="7" t="s">
        <v>399</v>
      </c>
      <c r="B86" s="8" t="s">
        <v>77</v>
      </c>
      <c r="C86" s="61">
        <f>IFERROR(VLOOKUP(A86,'AR DOP'!A:G,7,FALSE),0)</f>
        <v>570303</v>
      </c>
      <c r="D86" s="61"/>
      <c r="E86" s="61"/>
      <c r="F86" s="134"/>
      <c r="G86" s="65"/>
      <c r="H86" s="65"/>
      <c r="I86" s="65"/>
      <c r="J86" s="65"/>
      <c r="K86" s="65"/>
      <c r="L86" s="65"/>
      <c r="M86" s="65"/>
      <c r="N86" s="65"/>
      <c r="O86" s="66"/>
      <c r="P86" s="69"/>
      <c r="Q86" s="36">
        <f>IFERROR(VLOOKUP(A86,'Increased Enrollment'!A:D,4,FALSE),0)</f>
        <v>0</v>
      </c>
      <c r="R86" s="31">
        <f>IFERROR(VLOOKUP(A86,'OEO Not on PY Headcount'!A:D,4,FALSE),0)</f>
        <v>0</v>
      </c>
      <c r="S86" s="31">
        <f>IFERROR(VLOOKUP(A86,'EL Beyond 5 Years'!A:D,4,FALSE),0)</f>
        <v>0</v>
      </c>
      <c r="T86" s="48">
        <f t="shared" si="1"/>
        <v>570303</v>
      </c>
      <c r="U86" s="61"/>
      <c r="V86" s="61"/>
    </row>
    <row r="87" spans="1:22" x14ac:dyDescent="0.55000000000000004">
      <c r="A87" s="7" t="s">
        <v>400</v>
      </c>
      <c r="B87" s="8" t="s">
        <v>78</v>
      </c>
      <c r="C87" s="61">
        <f>IFERROR(VLOOKUP(A87,'AR DOP'!A:G,7,FALSE),0)</f>
        <v>0</v>
      </c>
      <c r="D87" s="61"/>
      <c r="E87" s="61"/>
      <c r="F87" s="134"/>
      <c r="G87" s="65"/>
      <c r="H87" s="65"/>
      <c r="I87" s="65"/>
      <c r="J87" s="65"/>
      <c r="K87" s="65"/>
      <c r="L87" s="65"/>
      <c r="M87" s="65"/>
      <c r="N87" s="65"/>
      <c r="O87" s="66"/>
      <c r="P87" s="69"/>
      <c r="Q87" s="36">
        <f>IFERROR(VLOOKUP(A87,'Increased Enrollment'!A:D,4,FALSE),0)</f>
        <v>0</v>
      </c>
      <c r="R87" s="31">
        <f>IFERROR(VLOOKUP(A87,'OEO Not on PY Headcount'!A:D,4,FALSE),0)</f>
        <v>0</v>
      </c>
      <c r="S87" s="31">
        <f>IFERROR(VLOOKUP(A87,'EL Beyond 5 Years'!A:D,4,FALSE),0)</f>
        <v>0</v>
      </c>
      <c r="T87" s="48">
        <f t="shared" si="1"/>
        <v>0</v>
      </c>
      <c r="U87" s="61"/>
      <c r="V87" s="61"/>
    </row>
    <row r="88" spans="1:22" x14ac:dyDescent="0.55000000000000004">
      <c r="A88" s="7" t="s">
        <v>401</v>
      </c>
      <c r="B88" s="8" t="s">
        <v>79</v>
      </c>
      <c r="C88" s="61">
        <f>IFERROR(VLOOKUP(A88,'AR DOP'!A:G,7,FALSE),0)</f>
        <v>388696</v>
      </c>
      <c r="D88" s="61"/>
      <c r="E88" s="61"/>
      <c r="F88" s="134"/>
      <c r="G88" s="65"/>
      <c r="H88" s="65"/>
      <c r="I88" s="65"/>
      <c r="J88" s="65"/>
      <c r="K88" s="65"/>
      <c r="L88" s="65"/>
      <c r="M88" s="65"/>
      <c r="N88" s="65"/>
      <c r="O88" s="66"/>
      <c r="P88" s="69"/>
      <c r="Q88" s="36">
        <f>IFERROR(VLOOKUP(A88,'Increased Enrollment'!A:D,4,FALSE),0)</f>
        <v>0</v>
      </c>
      <c r="R88" s="31">
        <f>IFERROR(VLOOKUP(A88,'OEO Not on PY Headcount'!A:D,4,FALSE),0)</f>
        <v>0</v>
      </c>
      <c r="S88" s="31">
        <f>IFERROR(VLOOKUP(A88,'EL Beyond 5 Years'!A:D,4,FALSE),0)</f>
        <v>0</v>
      </c>
      <c r="T88" s="48">
        <f t="shared" si="1"/>
        <v>388696</v>
      </c>
      <c r="U88" s="61"/>
      <c r="V88" s="61"/>
    </row>
    <row r="89" spans="1:22" x14ac:dyDescent="0.55000000000000004">
      <c r="A89" s="7" t="s">
        <v>402</v>
      </c>
      <c r="B89" s="8" t="s">
        <v>80</v>
      </c>
      <c r="C89" s="61">
        <f>IFERROR(VLOOKUP(A89,'AR DOP'!A:G,7,FALSE),0)</f>
        <v>122238</v>
      </c>
      <c r="D89" s="61"/>
      <c r="E89" s="61"/>
      <c r="F89" s="134"/>
      <c r="G89" s="65"/>
      <c r="H89" s="65"/>
      <c r="I89" s="65"/>
      <c r="J89" s="65"/>
      <c r="K89" s="65"/>
      <c r="L89" s="65"/>
      <c r="M89" s="65"/>
      <c r="N89" s="65"/>
      <c r="O89" s="66"/>
      <c r="P89" s="69"/>
      <c r="Q89" s="36">
        <f>IFERROR(VLOOKUP(A89,'Increased Enrollment'!A:D,4,FALSE),0)</f>
        <v>0</v>
      </c>
      <c r="R89" s="31">
        <f>IFERROR(VLOOKUP(A89,'OEO Not on PY Headcount'!A:D,4,FALSE),0)</f>
        <v>0</v>
      </c>
      <c r="S89" s="31">
        <f>IFERROR(VLOOKUP(A89,'EL Beyond 5 Years'!A:D,4,FALSE),0)</f>
        <v>0</v>
      </c>
      <c r="T89" s="48">
        <f t="shared" si="1"/>
        <v>122238</v>
      </c>
      <c r="U89" s="61"/>
      <c r="V89" s="61"/>
    </row>
    <row r="90" spans="1:22" x14ac:dyDescent="0.55000000000000004">
      <c r="A90" s="7" t="s">
        <v>403</v>
      </c>
      <c r="B90" s="8" t="s">
        <v>81</v>
      </c>
      <c r="C90" s="61">
        <f>IFERROR(VLOOKUP(A90,'AR DOP'!A:G,7,FALSE),0)</f>
        <v>12088008</v>
      </c>
      <c r="D90" s="61"/>
      <c r="E90" s="61"/>
      <c r="F90" s="134"/>
      <c r="G90" s="65"/>
      <c r="H90" s="65"/>
      <c r="I90" s="65"/>
      <c r="J90" s="65"/>
      <c r="K90" s="65"/>
      <c r="L90" s="65"/>
      <c r="M90" s="65"/>
      <c r="N90" s="65"/>
      <c r="O90" s="66"/>
      <c r="P90" s="69"/>
      <c r="Q90" s="36">
        <f>IFERROR(VLOOKUP(A90,'Increased Enrollment'!A:D,4,FALSE),0)</f>
        <v>0</v>
      </c>
      <c r="R90" s="31">
        <f>IFERROR(VLOOKUP(A90,'OEO Not on PY Headcount'!A:D,4,FALSE),0)</f>
        <v>0</v>
      </c>
      <c r="S90" s="31">
        <f>IFERROR(VLOOKUP(A90,'EL Beyond 5 Years'!A:D,4,FALSE),0)</f>
        <v>0</v>
      </c>
      <c r="T90" s="48">
        <f t="shared" si="1"/>
        <v>12088008</v>
      </c>
      <c r="U90" s="61"/>
      <c r="V90" s="61"/>
    </row>
    <row r="91" spans="1:22" x14ac:dyDescent="0.55000000000000004">
      <c r="A91" s="7" t="s">
        <v>404</v>
      </c>
      <c r="B91" s="8" t="s">
        <v>82</v>
      </c>
      <c r="C91" s="61">
        <f>IFERROR(VLOOKUP(A91,'AR DOP'!A:G,7,FALSE),0)</f>
        <v>38742</v>
      </c>
      <c r="D91" s="61"/>
      <c r="E91" s="61"/>
      <c r="F91" s="134"/>
      <c r="G91" s="65"/>
      <c r="H91" s="65"/>
      <c r="I91" s="65"/>
      <c r="J91" s="65"/>
      <c r="K91" s="65"/>
      <c r="L91" s="65"/>
      <c r="M91" s="65"/>
      <c r="N91" s="65"/>
      <c r="O91" s="66"/>
      <c r="P91" s="69"/>
      <c r="Q91" s="36">
        <f>IFERROR(VLOOKUP(A91,'Increased Enrollment'!A:D,4,FALSE),0)</f>
        <v>0</v>
      </c>
      <c r="R91" s="31">
        <f>IFERROR(VLOOKUP(A91,'OEO Not on PY Headcount'!A:D,4,FALSE),0)</f>
        <v>0</v>
      </c>
      <c r="S91" s="31">
        <f>IFERROR(VLOOKUP(A91,'EL Beyond 5 Years'!A:D,4,FALSE),0)</f>
        <v>0</v>
      </c>
      <c r="T91" s="48">
        <f t="shared" si="1"/>
        <v>38742</v>
      </c>
      <c r="U91" s="61"/>
      <c r="V91" s="61"/>
    </row>
    <row r="92" spans="1:22" x14ac:dyDescent="0.55000000000000004">
      <c r="A92" s="7" t="s">
        <v>405</v>
      </c>
      <c r="B92" s="8" t="s">
        <v>83</v>
      </c>
      <c r="C92" s="61">
        <f>IFERROR(VLOOKUP(A92,'AR DOP'!A:G,7,FALSE),0)</f>
        <v>166170</v>
      </c>
      <c r="D92" s="61"/>
      <c r="E92" s="61"/>
      <c r="F92" s="134"/>
      <c r="G92" s="65"/>
      <c r="H92" s="65"/>
      <c r="I92" s="65"/>
      <c r="J92" s="65"/>
      <c r="K92" s="65"/>
      <c r="L92" s="65"/>
      <c r="M92" s="65"/>
      <c r="N92" s="65"/>
      <c r="O92" s="66"/>
      <c r="P92" s="69"/>
      <c r="Q92" s="36">
        <f>IFERROR(VLOOKUP(A92,'Increased Enrollment'!A:D,4,FALSE),0)</f>
        <v>0</v>
      </c>
      <c r="R92" s="31">
        <f>IFERROR(VLOOKUP(A92,'OEO Not on PY Headcount'!A:D,4,FALSE),0)</f>
        <v>0</v>
      </c>
      <c r="S92" s="31">
        <f>IFERROR(VLOOKUP(A92,'EL Beyond 5 Years'!A:D,4,FALSE),0)</f>
        <v>0</v>
      </c>
      <c r="T92" s="48">
        <f t="shared" si="1"/>
        <v>166170</v>
      </c>
      <c r="U92" s="61"/>
      <c r="V92" s="61"/>
    </row>
    <row r="93" spans="1:22" x14ac:dyDescent="0.55000000000000004">
      <c r="A93" s="7" t="s">
        <v>406</v>
      </c>
      <c r="B93" s="8" t="s">
        <v>84</v>
      </c>
      <c r="C93" s="61">
        <f>IFERROR(VLOOKUP(A93,'AR DOP'!A:G,7,FALSE),0)</f>
        <v>3860481</v>
      </c>
      <c r="D93" s="61"/>
      <c r="E93" s="61"/>
      <c r="F93" s="134"/>
      <c r="G93" s="65"/>
      <c r="H93" s="65"/>
      <c r="I93" s="65"/>
      <c r="J93" s="65"/>
      <c r="K93" s="65"/>
      <c r="L93" s="65"/>
      <c r="M93" s="65"/>
      <c r="N93" s="65"/>
      <c r="O93" s="66"/>
      <c r="P93" s="69"/>
      <c r="Q93" s="36">
        <f>IFERROR(VLOOKUP(A93,'Increased Enrollment'!A:D,4,FALSE),0)</f>
        <v>0</v>
      </c>
      <c r="R93" s="31">
        <f>IFERROR(VLOOKUP(A93,'OEO Not on PY Headcount'!A:D,4,FALSE),0)</f>
        <v>0</v>
      </c>
      <c r="S93" s="31">
        <f>IFERROR(VLOOKUP(A93,'EL Beyond 5 Years'!A:D,4,FALSE),0)</f>
        <v>0</v>
      </c>
      <c r="T93" s="48">
        <f t="shared" si="1"/>
        <v>3860481</v>
      </c>
      <c r="U93" s="61"/>
      <c r="V93" s="61"/>
    </row>
    <row r="94" spans="1:22" x14ac:dyDescent="0.55000000000000004">
      <c r="A94" s="7" t="s">
        <v>407</v>
      </c>
      <c r="B94" s="8" t="s">
        <v>85</v>
      </c>
      <c r="C94" s="61">
        <f>IFERROR(VLOOKUP(A94,'AR DOP'!A:G,7,FALSE),0)</f>
        <v>66181</v>
      </c>
      <c r="D94" s="61"/>
      <c r="E94" s="61"/>
      <c r="F94" s="134"/>
      <c r="G94" s="65"/>
      <c r="H94" s="65"/>
      <c r="I94" s="65"/>
      <c r="J94" s="65"/>
      <c r="K94" s="65"/>
      <c r="L94" s="65"/>
      <c r="M94" s="65"/>
      <c r="N94" s="65"/>
      <c r="O94" s="66"/>
      <c r="P94" s="69"/>
      <c r="Q94" s="36">
        <f>IFERROR(VLOOKUP(A94,'Increased Enrollment'!A:D,4,FALSE),0)</f>
        <v>0</v>
      </c>
      <c r="R94" s="31">
        <f>IFERROR(VLOOKUP(A94,'OEO Not on PY Headcount'!A:D,4,FALSE),0)</f>
        <v>0</v>
      </c>
      <c r="S94" s="31">
        <f>IFERROR(VLOOKUP(A94,'EL Beyond 5 Years'!A:D,4,FALSE),0)</f>
        <v>0</v>
      </c>
      <c r="T94" s="48">
        <f t="shared" si="1"/>
        <v>66181</v>
      </c>
      <c r="U94" s="61"/>
      <c r="V94" s="61"/>
    </row>
    <row r="95" spans="1:22" x14ac:dyDescent="0.55000000000000004">
      <c r="A95" s="7" t="s">
        <v>352</v>
      </c>
      <c r="B95" s="8" t="s">
        <v>31</v>
      </c>
      <c r="C95" s="61">
        <f>IFERROR(VLOOKUP(A95,'AR DOP'!A:G,7,FALSE),0)</f>
        <v>78941</v>
      </c>
      <c r="D95" s="61"/>
      <c r="E95" s="61"/>
      <c r="F95" s="134"/>
      <c r="G95" s="65"/>
      <c r="H95" s="65"/>
      <c r="I95" s="65"/>
      <c r="J95" s="65"/>
      <c r="K95" s="65"/>
      <c r="L95" s="65"/>
      <c r="M95" s="65"/>
      <c r="N95" s="65"/>
      <c r="O95" s="66"/>
      <c r="P95" s="69"/>
      <c r="Q95" s="36">
        <f>IFERROR(VLOOKUP(A95,'Increased Enrollment'!A:D,4,FALSE),0)</f>
        <v>0</v>
      </c>
      <c r="R95" s="31">
        <f>IFERROR(VLOOKUP(A95,'OEO Not on PY Headcount'!A:D,4,FALSE),0)</f>
        <v>0</v>
      </c>
      <c r="S95" s="31">
        <f>IFERROR(VLOOKUP(A95,'EL Beyond 5 Years'!A:D,4,FALSE),0)</f>
        <v>0</v>
      </c>
      <c r="T95" s="48">
        <f t="shared" si="1"/>
        <v>78941</v>
      </c>
      <c r="U95" s="61"/>
      <c r="V95" s="61"/>
    </row>
    <row r="96" spans="1:22" x14ac:dyDescent="0.55000000000000004">
      <c r="A96" s="7" t="s">
        <v>408</v>
      </c>
      <c r="B96" s="8" t="s">
        <v>86</v>
      </c>
      <c r="C96" s="61">
        <f>IFERROR(VLOOKUP(A96,'AR DOP'!A:G,7,FALSE),0)</f>
        <v>92735</v>
      </c>
      <c r="D96" s="61"/>
      <c r="E96" s="61"/>
      <c r="F96" s="134"/>
      <c r="G96" s="65"/>
      <c r="H96" s="65"/>
      <c r="I96" s="65"/>
      <c r="J96" s="65"/>
      <c r="K96" s="65"/>
      <c r="L96" s="65"/>
      <c r="M96" s="65"/>
      <c r="N96" s="65"/>
      <c r="O96" s="66"/>
      <c r="P96" s="69"/>
      <c r="Q96" s="36">
        <f>IFERROR(VLOOKUP(A96,'Increased Enrollment'!A:D,4,FALSE),0)</f>
        <v>0</v>
      </c>
      <c r="R96" s="31">
        <f>IFERROR(VLOOKUP(A96,'OEO Not on PY Headcount'!A:D,4,FALSE),0)</f>
        <v>0</v>
      </c>
      <c r="S96" s="31">
        <f>IFERROR(VLOOKUP(A96,'EL Beyond 5 Years'!A:D,4,FALSE),0)</f>
        <v>0</v>
      </c>
      <c r="T96" s="48">
        <f t="shared" si="1"/>
        <v>92735</v>
      </c>
      <c r="U96" s="61"/>
      <c r="V96" s="61"/>
    </row>
    <row r="97" spans="1:22" x14ac:dyDescent="0.55000000000000004">
      <c r="A97" s="7" t="s">
        <v>409</v>
      </c>
      <c r="B97" s="8" t="s">
        <v>87</v>
      </c>
      <c r="C97" s="61">
        <f>IFERROR(VLOOKUP(A97,'AR DOP'!A:G,7,FALSE),0)</f>
        <v>368495</v>
      </c>
      <c r="D97" s="61"/>
      <c r="E97" s="61"/>
      <c r="F97" s="134"/>
      <c r="G97" s="65"/>
      <c r="H97" s="65"/>
      <c r="I97" s="65"/>
      <c r="J97" s="65"/>
      <c r="K97" s="65"/>
      <c r="L97" s="65"/>
      <c r="M97" s="65"/>
      <c r="N97" s="65"/>
      <c r="O97" s="66"/>
      <c r="P97" s="69"/>
      <c r="Q97" s="36">
        <f>IFERROR(VLOOKUP(A97,'Increased Enrollment'!A:D,4,FALSE),0)</f>
        <v>0</v>
      </c>
      <c r="R97" s="31">
        <f>IFERROR(VLOOKUP(A97,'OEO Not on PY Headcount'!A:D,4,FALSE),0)</f>
        <v>0</v>
      </c>
      <c r="S97" s="31">
        <f>IFERROR(VLOOKUP(A97,'EL Beyond 5 Years'!A:D,4,FALSE),0)</f>
        <v>0</v>
      </c>
      <c r="T97" s="48">
        <f t="shared" si="1"/>
        <v>368495</v>
      </c>
      <c r="U97" s="61"/>
      <c r="V97" s="61"/>
    </row>
    <row r="98" spans="1:22" x14ac:dyDescent="0.55000000000000004">
      <c r="A98" s="7" t="s">
        <v>410</v>
      </c>
      <c r="B98" s="8" t="s">
        <v>88</v>
      </c>
      <c r="C98" s="61">
        <f>IFERROR(VLOOKUP(A98,'AR DOP'!A:G,7,FALSE),0)</f>
        <v>178632</v>
      </c>
      <c r="D98" s="61"/>
      <c r="E98" s="61"/>
      <c r="F98" s="134"/>
      <c r="G98" s="65"/>
      <c r="H98" s="65"/>
      <c r="I98" s="65"/>
      <c r="J98" s="65"/>
      <c r="K98" s="65"/>
      <c r="L98" s="65"/>
      <c r="M98" s="65"/>
      <c r="N98" s="65"/>
      <c r="O98" s="66"/>
      <c r="P98" s="69"/>
      <c r="Q98" s="36">
        <f>IFERROR(VLOOKUP(A98,'Increased Enrollment'!A:D,4,FALSE),0)</f>
        <v>0</v>
      </c>
      <c r="R98" s="31">
        <f>IFERROR(VLOOKUP(A98,'OEO Not on PY Headcount'!A:D,4,FALSE),0)</f>
        <v>0</v>
      </c>
      <c r="S98" s="31">
        <f>IFERROR(VLOOKUP(A98,'EL Beyond 5 Years'!A:D,4,FALSE),0)</f>
        <v>0</v>
      </c>
      <c r="T98" s="48">
        <f t="shared" si="1"/>
        <v>178632</v>
      </c>
      <c r="U98" s="61"/>
      <c r="V98" s="61"/>
    </row>
    <row r="99" spans="1:22" x14ac:dyDescent="0.55000000000000004">
      <c r="A99" s="7" t="s">
        <v>411</v>
      </c>
      <c r="B99" s="8" t="s">
        <v>89</v>
      </c>
      <c r="C99" s="61">
        <f>IFERROR(VLOOKUP(A99,'AR DOP'!A:G,7,FALSE),0)</f>
        <v>127822</v>
      </c>
      <c r="D99" s="61"/>
      <c r="E99" s="61"/>
      <c r="F99" s="134"/>
      <c r="G99" s="65"/>
      <c r="H99" s="65"/>
      <c r="I99" s="65"/>
      <c r="J99" s="65"/>
      <c r="K99" s="65"/>
      <c r="L99" s="65"/>
      <c r="M99" s="65"/>
      <c r="N99" s="65"/>
      <c r="O99" s="66"/>
      <c r="P99" s="69"/>
      <c r="Q99" s="36">
        <f>IFERROR(VLOOKUP(A99,'Increased Enrollment'!A:D,4,FALSE),0)</f>
        <v>0</v>
      </c>
      <c r="R99" s="31">
        <f>IFERROR(VLOOKUP(A99,'OEO Not on PY Headcount'!A:D,4,FALSE),0)</f>
        <v>0</v>
      </c>
      <c r="S99" s="31">
        <f>IFERROR(VLOOKUP(A99,'EL Beyond 5 Years'!A:D,4,FALSE),0)</f>
        <v>0</v>
      </c>
      <c r="T99" s="48">
        <f t="shared" si="1"/>
        <v>127822</v>
      </c>
      <c r="U99" s="61"/>
      <c r="V99" s="61"/>
    </row>
    <row r="100" spans="1:22" x14ac:dyDescent="0.55000000000000004">
      <c r="A100" s="7" t="s">
        <v>416</v>
      </c>
      <c r="B100" s="8" t="s">
        <v>95</v>
      </c>
      <c r="C100" s="61">
        <f>IFERROR(VLOOKUP(A100,'AR DOP'!A:G,7,FALSE),0)</f>
        <v>207329</v>
      </c>
      <c r="D100" s="61"/>
      <c r="E100" s="61"/>
      <c r="F100" s="134"/>
      <c r="G100" s="65"/>
      <c r="H100" s="65"/>
      <c r="I100" s="65"/>
      <c r="J100" s="65"/>
      <c r="K100" s="65"/>
      <c r="L100" s="65"/>
      <c r="M100" s="65"/>
      <c r="N100" s="65"/>
      <c r="O100" s="66"/>
      <c r="P100" s="69"/>
      <c r="Q100" s="36">
        <f>IFERROR(VLOOKUP(A100,'Increased Enrollment'!A:D,4,FALSE),0)</f>
        <v>0</v>
      </c>
      <c r="R100" s="31">
        <f>IFERROR(VLOOKUP(A100,'OEO Not on PY Headcount'!A:D,4,FALSE),0)</f>
        <v>0</v>
      </c>
      <c r="S100" s="31">
        <f>IFERROR(VLOOKUP(A100,'EL Beyond 5 Years'!A:D,4,FALSE),0)</f>
        <v>0</v>
      </c>
      <c r="T100" s="48">
        <f t="shared" si="1"/>
        <v>207329</v>
      </c>
      <c r="U100" s="61"/>
      <c r="V100" s="61"/>
    </row>
    <row r="101" spans="1:22" x14ac:dyDescent="0.55000000000000004">
      <c r="A101" s="7" t="s">
        <v>651</v>
      </c>
      <c r="B101" s="8" t="s">
        <v>90</v>
      </c>
      <c r="C101" s="61">
        <f>IFERROR(VLOOKUP(A101,'AR DOP'!A:G,7,FALSE),0)</f>
        <v>119295</v>
      </c>
      <c r="D101" s="61"/>
      <c r="E101" s="61"/>
      <c r="F101" s="134"/>
      <c r="G101" s="65"/>
      <c r="H101" s="65"/>
      <c r="I101" s="65"/>
      <c r="J101" s="65"/>
      <c r="K101" s="65"/>
      <c r="L101" s="65"/>
      <c r="M101" s="65"/>
      <c r="N101" s="65"/>
      <c r="O101" s="66"/>
      <c r="P101" s="69"/>
      <c r="Q101" s="36">
        <f>IFERROR(VLOOKUP(A101,'Increased Enrollment'!A:D,4,FALSE),0)</f>
        <v>0</v>
      </c>
      <c r="R101" s="31">
        <f>IFERROR(VLOOKUP(A101,'OEO Not on PY Headcount'!A:D,4,FALSE),0)</f>
        <v>0</v>
      </c>
      <c r="S101" s="31">
        <f>IFERROR(VLOOKUP(A101,'EL Beyond 5 Years'!A:D,4,FALSE),0)</f>
        <v>0</v>
      </c>
      <c r="T101" s="48">
        <f t="shared" si="1"/>
        <v>119295</v>
      </c>
      <c r="U101" s="61"/>
      <c r="V101" s="61"/>
    </row>
    <row r="102" spans="1:22" x14ac:dyDescent="0.55000000000000004">
      <c r="A102" s="7" t="s">
        <v>414</v>
      </c>
      <c r="B102" s="8" t="s">
        <v>93</v>
      </c>
      <c r="C102" s="61">
        <f>IFERROR(VLOOKUP(A102,'AR DOP'!A:G,7,FALSE),0)</f>
        <v>177653</v>
      </c>
      <c r="D102" s="61"/>
      <c r="E102" s="61"/>
      <c r="F102" s="134"/>
      <c r="G102" s="65"/>
      <c r="H102" s="65"/>
      <c r="I102" s="65"/>
      <c r="J102" s="65"/>
      <c r="K102" s="65"/>
      <c r="L102" s="65"/>
      <c r="M102" s="65"/>
      <c r="N102" s="65"/>
      <c r="O102" s="66"/>
      <c r="P102" s="69"/>
      <c r="Q102" s="36">
        <f>IFERROR(VLOOKUP(A102,'Increased Enrollment'!A:D,4,FALSE),0)</f>
        <v>0</v>
      </c>
      <c r="R102" s="31">
        <f>IFERROR(VLOOKUP(A102,'OEO Not on PY Headcount'!A:D,4,FALSE),0)</f>
        <v>0</v>
      </c>
      <c r="S102" s="31">
        <f>IFERROR(VLOOKUP(A102,'EL Beyond 5 Years'!A:D,4,FALSE),0)</f>
        <v>0</v>
      </c>
      <c r="T102" s="48">
        <f t="shared" si="1"/>
        <v>177653</v>
      </c>
      <c r="U102" s="61"/>
      <c r="V102" s="61"/>
    </row>
    <row r="103" spans="1:22" s="2" customFormat="1" x14ac:dyDescent="0.55000000000000004">
      <c r="A103" s="7" t="s">
        <v>415</v>
      </c>
      <c r="B103" s="8" t="s">
        <v>94</v>
      </c>
      <c r="C103" s="61">
        <f>IFERROR(VLOOKUP(A103,'AR DOP'!A:G,7,FALSE),0)</f>
        <v>99890</v>
      </c>
      <c r="D103" s="61"/>
      <c r="E103" s="61"/>
      <c r="F103" s="134"/>
      <c r="G103" s="65"/>
      <c r="H103" s="65"/>
      <c r="I103" s="65"/>
      <c r="J103" s="65"/>
      <c r="K103" s="65"/>
      <c r="L103" s="65"/>
      <c r="M103" s="65"/>
      <c r="N103" s="65"/>
      <c r="O103" s="66"/>
      <c r="P103" s="69"/>
      <c r="Q103" s="36">
        <f>IFERROR(VLOOKUP(A103,'Increased Enrollment'!A:D,4,FALSE),0)</f>
        <v>0</v>
      </c>
      <c r="R103" s="31">
        <f>IFERROR(VLOOKUP(A103,'OEO Not on PY Headcount'!A:D,4,FALSE),0)</f>
        <v>0</v>
      </c>
      <c r="S103" s="31">
        <f>IFERROR(VLOOKUP(A103,'EL Beyond 5 Years'!A:D,4,FALSE),0)</f>
        <v>0</v>
      </c>
      <c r="T103" s="48">
        <f t="shared" si="1"/>
        <v>99890</v>
      </c>
      <c r="U103" s="61"/>
      <c r="V103" s="61"/>
    </row>
    <row r="104" spans="1:22" x14ac:dyDescent="0.55000000000000004">
      <c r="A104" s="7" t="s">
        <v>554</v>
      </c>
      <c r="B104" s="8" t="s">
        <v>232</v>
      </c>
      <c r="C104" s="61">
        <f>IFERROR(VLOOKUP(A104,'AR DOP'!A:G,7,FALSE),0)</f>
        <v>72251</v>
      </c>
      <c r="D104" s="61"/>
      <c r="E104" s="61"/>
      <c r="F104" s="134"/>
      <c r="G104" s="65"/>
      <c r="H104" s="65"/>
      <c r="I104" s="65"/>
      <c r="J104" s="65"/>
      <c r="K104" s="65"/>
      <c r="L104" s="65"/>
      <c r="M104" s="65"/>
      <c r="N104" s="65"/>
      <c r="O104" s="66"/>
      <c r="P104" s="69"/>
      <c r="Q104" s="36">
        <f>IFERROR(VLOOKUP(A104,'Increased Enrollment'!A:D,4,FALSE),0)</f>
        <v>0</v>
      </c>
      <c r="R104" s="31">
        <f>IFERROR(VLOOKUP(A104,'OEO Not on PY Headcount'!A:D,4,FALSE),0)</f>
        <v>0</v>
      </c>
      <c r="S104" s="31">
        <f>IFERROR(VLOOKUP(A104,'EL Beyond 5 Years'!A:D,4,FALSE),0)</f>
        <v>0</v>
      </c>
      <c r="T104" s="48">
        <f t="shared" si="1"/>
        <v>72251</v>
      </c>
      <c r="U104" s="61"/>
      <c r="V104" s="61"/>
    </row>
    <row r="105" spans="1:22" x14ac:dyDescent="0.55000000000000004">
      <c r="A105" s="7" t="s">
        <v>418</v>
      </c>
      <c r="B105" s="8" t="s">
        <v>97</v>
      </c>
      <c r="C105" s="61">
        <f>IFERROR(VLOOKUP(A105,'AR DOP'!A:G,7,FALSE),0)</f>
        <v>125108</v>
      </c>
      <c r="D105" s="61"/>
      <c r="E105" s="61"/>
      <c r="F105" s="134"/>
      <c r="G105" s="65"/>
      <c r="H105" s="65"/>
      <c r="I105" s="65"/>
      <c r="J105" s="65"/>
      <c r="K105" s="65"/>
      <c r="L105" s="65"/>
      <c r="M105" s="65"/>
      <c r="N105" s="65"/>
      <c r="O105" s="66"/>
      <c r="P105" s="69"/>
      <c r="Q105" s="36">
        <f>IFERROR(VLOOKUP(A105,'Increased Enrollment'!A:D,4,FALSE),0)</f>
        <v>0</v>
      </c>
      <c r="R105" s="31">
        <f>IFERROR(VLOOKUP(A105,'OEO Not on PY Headcount'!A:D,4,FALSE),0)</f>
        <v>0</v>
      </c>
      <c r="S105" s="31">
        <f>IFERROR(VLOOKUP(A105,'EL Beyond 5 Years'!A:D,4,FALSE),0)</f>
        <v>0</v>
      </c>
      <c r="T105" s="48">
        <f t="shared" si="1"/>
        <v>125108</v>
      </c>
      <c r="U105" s="61"/>
      <c r="V105" s="61"/>
    </row>
    <row r="106" spans="1:22" x14ac:dyDescent="0.55000000000000004">
      <c r="A106" s="7" t="s">
        <v>419</v>
      </c>
      <c r="B106" s="8" t="s">
        <v>98</v>
      </c>
      <c r="C106" s="61">
        <f>IFERROR(VLOOKUP(A106,'AR DOP'!A:G,7,FALSE),0)</f>
        <v>205971</v>
      </c>
      <c r="D106" s="61"/>
      <c r="E106" s="61"/>
      <c r="F106" s="134"/>
      <c r="G106" s="65"/>
      <c r="H106" s="65"/>
      <c r="I106" s="65"/>
      <c r="J106" s="65"/>
      <c r="K106" s="65"/>
      <c r="L106" s="65"/>
      <c r="M106" s="65"/>
      <c r="N106" s="65"/>
      <c r="O106" s="66"/>
      <c r="P106" s="69"/>
      <c r="Q106" s="36">
        <f>IFERROR(VLOOKUP(A106,'Increased Enrollment'!A:D,4,FALSE),0)</f>
        <v>0</v>
      </c>
      <c r="R106" s="31">
        <f>IFERROR(VLOOKUP(A106,'OEO Not on PY Headcount'!A:D,4,FALSE),0)</f>
        <v>0</v>
      </c>
      <c r="S106" s="31">
        <f>IFERROR(VLOOKUP(A106,'EL Beyond 5 Years'!A:D,4,FALSE),0)</f>
        <v>0</v>
      </c>
      <c r="T106" s="48">
        <f t="shared" si="1"/>
        <v>205971</v>
      </c>
      <c r="U106" s="61"/>
      <c r="V106" s="61"/>
    </row>
    <row r="107" spans="1:22" x14ac:dyDescent="0.55000000000000004">
      <c r="A107" s="7" t="s">
        <v>420</v>
      </c>
      <c r="B107" s="8" t="s">
        <v>99</v>
      </c>
      <c r="C107" s="61">
        <f>IFERROR(VLOOKUP(A107,'AR DOP'!A:G,7,FALSE),0)</f>
        <v>235956</v>
      </c>
      <c r="D107" s="61"/>
      <c r="E107" s="61"/>
      <c r="F107" s="134"/>
      <c r="G107" s="65"/>
      <c r="H107" s="65"/>
      <c r="I107" s="65"/>
      <c r="J107" s="65"/>
      <c r="K107" s="65"/>
      <c r="L107" s="65"/>
      <c r="M107" s="65"/>
      <c r="N107" s="65"/>
      <c r="O107" s="66"/>
      <c r="P107" s="69"/>
      <c r="Q107" s="36">
        <f>IFERROR(VLOOKUP(A107,'Increased Enrollment'!A:D,4,FALSE),0)</f>
        <v>0</v>
      </c>
      <c r="R107" s="31">
        <f>IFERROR(VLOOKUP(A107,'OEO Not on PY Headcount'!A:D,4,FALSE),0)</f>
        <v>0</v>
      </c>
      <c r="S107" s="31">
        <f>IFERROR(VLOOKUP(A107,'EL Beyond 5 Years'!A:D,4,FALSE),0)</f>
        <v>0</v>
      </c>
      <c r="T107" s="48">
        <f t="shared" si="1"/>
        <v>235956</v>
      </c>
      <c r="U107" s="61"/>
      <c r="V107" s="61"/>
    </row>
    <row r="108" spans="1:22" x14ac:dyDescent="0.55000000000000004">
      <c r="A108" s="7" t="s">
        <v>421</v>
      </c>
      <c r="B108" s="8" t="s">
        <v>100</v>
      </c>
      <c r="C108" s="61">
        <f>IFERROR(VLOOKUP(A108,'AR DOP'!A:G,7,FALSE),0)</f>
        <v>176663</v>
      </c>
      <c r="D108" s="61"/>
      <c r="E108" s="61"/>
      <c r="F108" s="134"/>
      <c r="G108" s="65"/>
      <c r="H108" s="65"/>
      <c r="I108" s="65"/>
      <c r="J108" s="65"/>
      <c r="K108" s="65"/>
      <c r="L108" s="65"/>
      <c r="M108" s="65"/>
      <c r="N108" s="65"/>
      <c r="O108" s="66"/>
      <c r="P108" s="69"/>
      <c r="Q108" s="36">
        <f>IFERROR(VLOOKUP(A108,'Increased Enrollment'!A:D,4,FALSE),0)</f>
        <v>0</v>
      </c>
      <c r="R108" s="31">
        <f>IFERROR(VLOOKUP(A108,'OEO Not on PY Headcount'!A:D,4,FALSE),0)</f>
        <v>0</v>
      </c>
      <c r="S108" s="31">
        <f>IFERROR(VLOOKUP(A108,'EL Beyond 5 Years'!A:D,4,FALSE),0)</f>
        <v>0</v>
      </c>
      <c r="T108" s="48">
        <f t="shared" si="1"/>
        <v>176663</v>
      </c>
      <c r="U108" s="61"/>
      <c r="V108" s="61"/>
    </row>
    <row r="109" spans="1:22" x14ac:dyDescent="0.55000000000000004">
      <c r="A109" s="7" t="s">
        <v>422</v>
      </c>
      <c r="B109" s="8" t="s">
        <v>101</v>
      </c>
      <c r="C109" s="61">
        <f>IFERROR(VLOOKUP(A109,'AR DOP'!A:G,7,FALSE),0)</f>
        <v>71133</v>
      </c>
      <c r="D109" s="61"/>
      <c r="E109" s="61"/>
      <c r="F109" s="134"/>
      <c r="G109" s="65"/>
      <c r="H109" s="65"/>
      <c r="I109" s="65"/>
      <c r="J109" s="65"/>
      <c r="K109" s="65"/>
      <c r="L109" s="65"/>
      <c r="M109" s="65"/>
      <c r="N109" s="65"/>
      <c r="O109" s="66"/>
      <c r="P109" s="69"/>
      <c r="Q109" s="36">
        <f>IFERROR(VLOOKUP(A109,'Increased Enrollment'!A:D,4,FALSE),0)</f>
        <v>0</v>
      </c>
      <c r="R109" s="31">
        <f>IFERROR(VLOOKUP(A109,'OEO Not on PY Headcount'!A:D,4,FALSE),0)</f>
        <v>0</v>
      </c>
      <c r="S109" s="31">
        <f>IFERROR(VLOOKUP(A109,'EL Beyond 5 Years'!A:D,4,FALSE),0)</f>
        <v>0</v>
      </c>
      <c r="T109" s="48">
        <f t="shared" si="1"/>
        <v>71133</v>
      </c>
      <c r="U109" s="61"/>
      <c r="V109" s="61"/>
    </row>
    <row r="110" spans="1:22" x14ac:dyDescent="0.55000000000000004">
      <c r="A110" s="7" t="s">
        <v>423</v>
      </c>
      <c r="B110" s="8" t="s">
        <v>102</v>
      </c>
      <c r="C110" s="61">
        <f>IFERROR(VLOOKUP(A110,'AR DOP'!A:G,7,FALSE),0)</f>
        <v>349470</v>
      </c>
      <c r="D110" s="61"/>
      <c r="E110" s="61"/>
      <c r="F110" s="134"/>
      <c r="G110" s="65"/>
      <c r="H110" s="65"/>
      <c r="I110" s="65"/>
      <c r="J110" s="65"/>
      <c r="K110" s="65"/>
      <c r="L110" s="65"/>
      <c r="M110" s="65"/>
      <c r="N110" s="65"/>
      <c r="O110" s="66"/>
      <c r="P110" s="69"/>
      <c r="Q110" s="36">
        <f>IFERROR(VLOOKUP(A110,'Increased Enrollment'!A:D,4,FALSE),0)</f>
        <v>0</v>
      </c>
      <c r="R110" s="31">
        <f>IFERROR(VLOOKUP(A110,'OEO Not on PY Headcount'!A:D,4,FALSE),0)</f>
        <v>0</v>
      </c>
      <c r="S110" s="31">
        <f>IFERROR(VLOOKUP(A110,'EL Beyond 5 Years'!A:D,4,FALSE),0)</f>
        <v>0</v>
      </c>
      <c r="T110" s="48">
        <f t="shared" si="1"/>
        <v>349470</v>
      </c>
      <c r="U110" s="61"/>
      <c r="V110" s="61"/>
    </row>
    <row r="111" spans="1:22" x14ac:dyDescent="0.55000000000000004">
      <c r="A111" s="7" t="s">
        <v>424</v>
      </c>
      <c r="B111" s="8" t="s">
        <v>103</v>
      </c>
      <c r="C111" s="61">
        <f>IFERROR(VLOOKUP(A111,'AR DOP'!A:G,7,FALSE),0)</f>
        <v>160961</v>
      </c>
      <c r="D111" s="61"/>
      <c r="E111" s="61"/>
      <c r="F111" s="134"/>
      <c r="G111" s="65"/>
      <c r="H111" s="65"/>
      <c r="I111" s="65"/>
      <c r="J111" s="65"/>
      <c r="K111" s="65"/>
      <c r="L111" s="65"/>
      <c r="M111" s="65"/>
      <c r="N111" s="65"/>
      <c r="O111" s="66"/>
      <c r="P111" s="69"/>
      <c r="Q111" s="36">
        <f>IFERROR(VLOOKUP(A111,'Increased Enrollment'!A:D,4,FALSE),0)</f>
        <v>0</v>
      </c>
      <c r="R111" s="31">
        <f>IFERROR(VLOOKUP(A111,'OEO Not on PY Headcount'!A:D,4,FALSE),0)</f>
        <v>0</v>
      </c>
      <c r="S111" s="31">
        <f>IFERROR(VLOOKUP(A111,'EL Beyond 5 Years'!A:D,4,FALSE),0)</f>
        <v>0</v>
      </c>
      <c r="T111" s="48">
        <f t="shared" si="1"/>
        <v>160961</v>
      </c>
      <c r="U111" s="61"/>
      <c r="V111" s="61"/>
    </row>
    <row r="112" spans="1:22" x14ac:dyDescent="0.55000000000000004">
      <c r="A112" s="7" t="s">
        <v>425</v>
      </c>
      <c r="B112" s="8" t="s">
        <v>104</v>
      </c>
      <c r="C112" s="61">
        <f>IFERROR(VLOOKUP(A112,'AR DOP'!A:G,7,FALSE),0)</f>
        <v>533439</v>
      </c>
      <c r="D112" s="61"/>
      <c r="E112" s="61"/>
      <c r="F112" s="134"/>
      <c r="G112" s="65"/>
      <c r="H112" s="65"/>
      <c r="I112" s="65"/>
      <c r="J112" s="65"/>
      <c r="K112" s="65"/>
      <c r="L112" s="65"/>
      <c r="M112" s="65"/>
      <c r="N112" s="65"/>
      <c r="O112" s="66"/>
      <c r="P112" s="69"/>
      <c r="Q112" s="36">
        <f>IFERROR(VLOOKUP(A112,'Increased Enrollment'!A:D,4,FALSE),0)</f>
        <v>0</v>
      </c>
      <c r="R112" s="31">
        <f>IFERROR(VLOOKUP(A112,'OEO Not on PY Headcount'!A:D,4,FALSE),0)</f>
        <v>0</v>
      </c>
      <c r="S112" s="31">
        <f>IFERROR(VLOOKUP(A112,'EL Beyond 5 Years'!A:D,4,FALSE),0)</f>
        <v>0</v>
      </c>
      <c r="T112" s="48">
        <f t="shared" si="1"/>
        <v>533439</v>
      </c>
      <c r="U112" s="61"/>
      <c r="V112" s="61"/>
    </row>
    <row r="113" spans="1:22" x14ac:dyDescent="0.55000000000000004">
      <c r="A113" s="7" t="s">
        <v>426</v>
      </c>
      <c r="B113" s="8" t="s">
        <v>105</v>
      </c>
      <c r="C113" s="61">
        <f>IFERROR(VLOOKUP(A113,'AR DOP'!A:G,7,FALSE),0)</f>
        <v>421447</v>
      </c>
      <c r="D113" s="61"/>
      <c r="E113" s="61"/>
      <c r="F113" s="134"/>
      <c r="G113" s="65"/>
      <c r="H113" s="65"/>
      <c r="I113" s="65"/>
      <c r="J113" s="65"/>
      <c r="K113" s="65"/>
      <c r="L113" s="65"/>
      <c r="M113" s="65"/>
      <c r="N113" s="65"/>
      <c r="O113" s="66"/>
      <c r="P113" s="69"/>
      <c r="Q113" s="36">
        <f>IFERROR(VLOOKUP(A113,'Increased Enrollment'!A:D,4,FALSE),0)</f>
        <v>0</v>
      </c>
      <c r="R113" s="31">
        <f>IFERROR(VLOOKUP(A113,'OEO Not on PY Headcount'!A:D,4,FALSE),0)</f>
        <v>0</v>
      </c>
      <c r="S113" s="31">
        <f>IFERROR(VLOOKUP(A113,'EL Beyond 5 Years'!A:D,4,FALSE),0)</f>
        <v>0</v>
      </c>
      <c r="T113" s="48">
        <f t="shared" si="1"/>
        <v>421447</v>
      </c>
      <c r="U113" s="61"/>
      <c r="V113" s="61"/>
    </row>
    <row r="114" spans="1:22" x14ac:dyDescent="0.55000000000000004">
      <c r="A114" s="7" t="s">
        <v>427</v>
      </c>
      <c r="B114" s="8" t="s">
        <v>106</v>
      </c>
      <c r="C114" s="61">
        <f>IFERROR(VLOOKUP(A114,'AR DOP'!A:G,7,FALSE),0)</f>
        <v>1330521</v>
      </c>
      <c r="D114" s="61"/>
      <c r="E114" s="61"/>
      <c r="F114" s="134"/>
      <c r="G114" s="65"/>
      <c r="H114" s="65"/>
      <c r="I114" s="65"/>
      <c r="J114" s="65"/>
      <c r="K114" s="65"/>
      <c r="L114" s="65"/>
      <c r="M114" s="65"/>
      <c r="N114" s="65"/>
      <c r="O114" s="66"/>
      <c r="P114" s="69"/>
      <c r="Q114" s="36">
        <f>IFERROR(VLOOKUP(A114,'Increased Enrollment'!A:D,4,FALSE),0)</f>
        <v>0</v>
      </c>
      <c r="R114" s="31">
        <f>IFERROR(VLOOKUP(A114,'OEO Not on PY Headcount'!A:D,4,FALSE),0)</f>
        <v>0</v>
      </c>
      <c r="S114" s="31">
        <f>IFERROR(VLOOKUP(A114,'EL Beyond 5 Years'!A:D,4,FALSE),0)</f>
        <v>0</v>
      </c>
      <c r="T114" s="48">
        <f t="shared" si="1"/>
        <v>1330521</v>
      </c>
      <c r="U114" s="61"/>
      <c r="V114" s="61"/>
    </row>
    <row r="115" spans="1:22" x14ac:dyDescent="0.55000000000000004">
      <c r="A115" s="7" t="s">
        <v>428</v>
      </c>
      <c r="B115" s="8" t="s">
        <v>107</v>
      </c>
      <c r="C115" s="61">
        <f>IFERROR(VLOOKUP(A115,'AR DOP'!A:G,7,FALSE),0)</f>
        <v>814217</v>
      </c>
      <c r="D115" s="61"/>
      <c r="E115" s="61"/>
      <c r="F115" s="134"/>
      <c r="G115" s="65"/>
      <c r="H115" s="65"/>
      <c r="I115" s="65"/>
      <c r="J115" s="65"/>
      <c r="K115" s="65"/>
      <c r="L115" s="65"/>
      <c r="M115" s="65"/>
      <c r="N115" s="65"/>
      <c r="O115" s="66"/>
      <c r="P115" s="69"/>
      <c r="Q115" s="36">
        <f>IFERROR(VLOOKUP(A115,'Increased Enrollment'!A:D,4,FALSE),0)</f>
        <v>0</v>
      </c>
      <c r="R115" s="31">
        <f>IFERROR(VLOOKUP(A115,'OEO Not on PY Headcount'!A:D,4,FALSE),0)</f>
        <v>0</v>
      </c>
      <c r="S115" s="31">
        <f>IFERROR(VLOOKUP(A115,'EL Beyond 5 Years'!A:D,4,FALSE),0)</f>
        <v>0</v>
      </c>
      <c r="T115" s="48">
        <f t="shared" si="1"/>
        <v>814217</v>
      </c>
      <c r="U115" s="61"/>
      <c r="V115" s="61"/>
    </row>
    <row r="116" spans="1:22" x14ac:dyDescent="0.55000000000000004">
      <c r="A116" s="7" t="s">
        <v>429</v>
      </c>
      <c r="B116" s="8" t="s">
        <v>108</v>
      </c>
      <c r="C116" s="61">
        <f>IFERROR(VLOOKUP(A116,'AR DOP'!A:G,7,FALSE),0)</f>
        <v>132649</v>
      </c>
      <c r="D116" s="61"/>
      <c r="E116" s="61"/>
      <c r="F116" s="134"/>
      <c r="G116" s="65"/>
      <c r="H116" s="65"/>
      <c r="I116" s="65"/>
      <c r="J116" s="65"/>
      <c r="K116" s="65"/>
      <c r="L116" s="65"/>
      <c r="M116" s="65"/>
      <c r="N116" s="65"/>
      <c r="O116" s="66"/>
      <c r="P116" s="69"/>
      <c r="Q116" s="36">
        <f>IFERROR(VLOOKUP(A116,'Increased Enrollment'!A:D,4,FALSE),0)</f>
        <v>0</v>
      </c>
      <c r="R116" s="31">
        <f>IFERROR(VLOOKUP(A116,'OEO Not on PY Headcount'!A:D,4,FALSE),0)</f>
        <v>0</v>
      </c>
      <c r="S116" s="31">
        <f>IFERROR(VLOOKUP(A116,'EL Beyond 5 Years'!A:D,4,FALSE),0)</f>
        <v>0</v>
      </c>
      <c r="T116" s="48">
        <f t="shared" si="1"/>
        <v>132649</v>
      </c>
      <c r="U116" s="61"/>
      <c r="V116" s="61"/>
    </row>
    <row r="117" spans="1:22" x14ac:dyDescent="0.55000000000000004">
      <c r="A117" s="7" t="s">
        <v>430</v>
      </c>
      <c r="B117" s="8" t="s">
        <v>109</v>
      </c>
      <c r="C117" s="61">
        <f>IFERROR(VLOOKUP(A117,'AR DOP'!A:G,7,FALSE),0)</f>
        <v>90404</v>
      </c>
      <c r="D117" s="61"/>
      <c r="E117" s="61"/>
      <c r="F117" s="134"/>
      <c r="G117" s="65"/>
      <c r="H117" s="65"/>
      <c r="I117" s="65"/>
      <c r="J117" s="65"/>
      <c r="K117" s="65"/>
      <c r="L117" s="65"/>
      <c r="M117" s="65"/>
      <c r="N117" s="65"/>
      <c r="O117" s="66"/>
      <c r="P117" s="69"/>
      <c r="Q117" s="36">
        <f>IFERROR(VLOOKUP(A117,'Increased Enrollment'!A:D,4,FALSE),0)</f>
        <v>0</v>
      </c>
      <c r="R117" s="31">
        <f>IFERROR(VLOOKUP(A117,'OEO Not on PY Headcount'!A:D,4,FALSE),0)</f>
        <v>0</v>
      </c>
      <c r="S117" s="31">
        <f>IFERROR(VLOOKUP(A117,'EL Beyond 5 Years'!A:D,4,FALSE),0)</f>
        <v>0</v>
      </c>
      <c r="T117" s="48">
        <f t="shared" si="1"/>
        <v>90404</v>
      </c>
      <c r="U117" s="61"/>
      <c r="V117" s="61"/>
    </row>
    <row r="118" spans="1:22" x14ac:dyDescent="0.55000000000000004">
      <c r="A118" s="7" t="s">
        <v>431</v>
      </c>
      <c r="B118" s="8" t="s">
        <v>110</v>
      </c>
      <c r="C118" s="61">
        <f>IFERROR(VLOOKUP(A118,'AR DOP'!A:G,7,FALSE),0)</f>
        <v>256835</v>
      </c>
      <c r="D118" s="61"/>
      <c r="E118" s="61"/>
      <c r="F118" s="134"/>
      <c r="G118" s="65"/>
      <c r="H118" s="65"/>
      <c r="I118" s="65"/>
      <c r="J118" s="65"/>
      <c r="K118" s="65"/>
      <c r="L118" s="65"/>
      <c r="M118" s="65"/>
      <c r="N118" s="65"/>
      <c r="O118" s="66"/>
      <c r="P118" s="69"/>
      <c r="Q118" s="36">
        <f>IFERROR(VLOOKUP(A118,'Increased Enrollment'!A:D,4,FALSE),0)</f>
        <v>0</v>
      </c>
      <c r="R118" s="31">
        <f>IFERROR(VLOOKUP(A118,'OEO Not on PY Headcount'!A:D,4,FALSE),0)</f>
        <v>0</v>
      </c>
      <c r="S118" s="31">
        <f>IFERROR(VLOOKUP(A118,'EL Beyond 5 Years'!A:D,4,FALSE),0)</f>
        <v>0</v>
      </c>
      <c r="T118" s="48">
        <f t="shared" si="1"/>
        <v>256835</v>
      </c>
      <c r="U118" s="61"/>
      <c r="V118" s="61"/>
    </row>
    <row r="119" spans="1:22" x14ac:dyDescent="0.55000000000000004">
      <c r="A119" s="7" t="s">
        <v>432</v>
      </c>
      <c r="B119" s="8" t="s">
        <v>111</v>
      </c>
      <c r="C119" s="61">
        <f>IFERROR(VLOOKUP(A119,'AR DOP'!A:G,7,FALSE),0)</f>
        <v>161837</v>
      </c>
      <c r="D119" s="61"/>
      <c r="E119" s="61"/>
      <c r="F119" s="134"/>
      <c r="G119" s="65"/>
      <c r="H119" s="65"/>
      <c r="I119" s="65"/>
      <c r="J119" s="65"/>
      <c r="K119" s="65"/>
      <c r="L119" s="65"/>
      <c r="M119" s="65"/>
      <c r="N119" s="65"/>
      <c r="O119" s="66"/>
      <c r="P119" s="69"/>
      <c r="Q119" s="36">
        <f>IFERROR(VLOOKUP(A119,'Increased Enrollment'!A:D,4,FALSE),0)</f>
        <v>0</v>
      </c>
      <c r="R119" s="31">
        <f>IFERROR(VLOOKUP(A119,'OEO Not on PY Headcount'!A:D,4,FALSE),0)</f>
        <v>0</v>
      </c>
      <c r="S119" s="31">
        <f>IFERROR(VLOOKUP(A119,'EL Beyond 5 Years'!A:D,4,FALSE),0)</f>
        <v>0</v>
      </c>
      <c r="T119" s="48">
        <f t="shared" si="1"/>
        <v>161837</v>
      </c>
      <c r="U119" s="61"/>
      <c r="V119" s="61"/>
    </row>
    <row r="120" spans="1:22" x14ac:dyDescent="0.55000000000000004">
      <c r="A120" s="7" t="s">
        <v>433</v>
      </c>
      <c r="B120" s="8" t="s">
        <v>112</v>
      </c>
      <c r="C120" s="61">
        <f>IFERROR(VLOOKUP(A120,'AR DOP'!A:G,7,FALSE),0)</f>
        <v>381747</v>
      </c>
      <c r="D120" s="61"/>
      <c r="E120" s="61"/>
      <c r="F120" s="134"/>
      <c r="G120" s="65"/>
      <c r="H120" s="65"/>
      <c r="I120" s="65"/>
      <c r="J120" s="65"/>
      <c r="K120" s="65"/>
      <c r="L120" s="65"/>
      <c r="M120" s="65"/>
      <c r="N120" s="65"/>
      <c r="O120" s="66"/>
      <c r="P120" s="69"/>
      <c r="Q120" s="36">
        <f>IFERROR(VLOOKUP(A120,'Increased Enrollment'!A:D,4,FALSE),0)</f>
        <v>0</v>
      </c>
      <c r="R120" s="31">
        <f>IFERROR(VLOOKUP(A120,'OEO Not on PY Headcount'!A:D,4,FALSE),0)</f>
        <v>0</v>
      </c>
      <c r="S120" s="31">
        <f>IFERROR(VLOOKUP(A120,'EL Beyond 5 Years'!A:D,4,FALSE),0)</f>
        <v>0</v>
      </c>
      <c r="T120" s="48">
        <f t="shared" si="1"/>
        <v>381747</v>
      </c>
      <c r="U120" s="61"/>
      <c r="V120" s="61"/>
    </row>
    <row r="121" spans="1:22" x14ac:dyDescent="0.55000000000000004">
      <c r="A121" s="7" t="s">
        <v>434</v>
      </c>
      <c r="B121" s="8" t="s">
        <v>113</v>
      </c>
      <c r="C121" s="61">
        <f>IFERROR(VLOOKUP(A121,'AR DOP'!A:G,7,FALSE),0)</f>
        <v>0</v>
      </c>
      <c r="D121" s="61"/>
      <c r="E121" s="61"/>
      <c r="F121" s="134"/>
      <c r="G121" s="65"/>
      <c r="H121" s="65"/>
      <c r="I121" s="65"/>
      <c r="J121" s="65"/>
      <c r="K121" s="65"/>
      <c r="L121" s="65"/>
      <c r="M121" s="65"/>
      <c r="N121" s="65"/>
      <c r="O121" s="66"/>
      <c r="P121" s="69"/>
      <c r="Q121" s="36">
        <f>IFERROR(VLOOKUP(A121,'Increased Enrollment'!A:D,4,FALSE),0)</f>
        <v>0</v>
      </c>
      <c r="R121" s="31">
        <f>IFERROR(VLOOKUP(A121,'OEO Not on PY Headcount'!A:D,4,FALSE),0)</f>
        <v>0</v>
      </c>
      <c r="S121" s="31">
        <f>IFERROR(VLOOKUP(A121,'EL Beyond 5 Years'!A:D,4,FALSE),0)</f>
        <v>0</v>
      </c>
      <c r="T121" s="48">
        <f t="shared" si="1"/>
        <v>0</v>
      </c>
      <c r="U121" s="61"/>
      <c r="V121" s="61"/>
    </row>
    <row r="122" spans="1:22" x14ac:dyDescent="0.55000000000000004">
      <c r="A122" s="7" t="s">
        <v>435</v>
      </c>
      <c r="B122" s="8" t="s">
        <v>114</v>
      </c>
      <c r="C122" s="61">
        <f>IFERROR(VLOOKUP(A122,'AR DOP'!A:G,7,FALSE),0)</f>
        <v>201202</v>
      </c>
      <c r="D122" s="61"/>
      <c r="E122" s="61"/>
      <c r="F122" s="134"/>
      <c r="G122" s="65"/>
      <c r="H122" s="65"/>
      <c r="I122" s="65"/>
      <c r="J122" s="65"/>
      <c r="K122" s="65"/>
      <c r="L122" s="65"/>
      <c r="M122" s="65"/>
      <c r="N122" s="65"/>
      <c r="O122" s="66"/>
      <c r="P122" s="69"/>
      <c r="Q122" s="36">
        <f>IFERROR(VLOOKUP(A122,'Increased Enrollment'!A:D,4,FALSE),0)</f>
        <v>0</v>
      </c>
      <c r="R122" s="31">
        <f>IFERROR(VLOOKUP(A122,'OEO Not on PY Headcount'!A:D,4,FALSE),0)</f>
        <v>0</v>
      </c>
      <c r="S122" s="31">
        <f>IFERROR(VLOOKUP(A122,'EL Beyond 5 Years'!A:D,4,FALSE),0)</f>
        <v>0</v>
      </c>
      <c r="T122" s="48">
        <f t="shared" si="1"/>
        <v>201202</v>
      </c>
      <c r="U122" s="61"/>
      <c r="V122" s="61"/>
    </row>
    <row r="123" spans="1:22" x14ac:dyDescent="0.55000000000000004">
      <c r="A123" s="7" t="s">
        <v>436</v>
      </c>
      <c r="B123" s="8" t="s">
        <v>115</v>
      </c>
      <c r="C123" s="61">
        <f>IFERROR(VLOOKUP(A123,'AR DOP'!A:G,7,FALSE),0)</f>
        <v>761256</v>
      </c>
      <c r="D123" s="61"/>
      <c r="E123" s="61"/>
      <c r="F123" s="134"/>
      <c r="G123" s="65"/>
      <c r="H123" s="65"/>
      <c r="I123" s="65"/>
      <c r="J123" s="65"/>
      <c r="K123" s="65"/>
      <c r="L123" s="65"/>
      <c r="M123" s="65"/>
      <c r="N123" s="65"/>
      <c r="O123" s="66"/>
      <c r="P123" s="69"/>
      <c r="Q123" s="36">
        <f>IFERROR(VLOOKUP(A123,'Increased Enrollment'!A:D,4,FALSE),0)</f>
        <v>0</v>
      </c>
      <c r="R123" s="31">
        <f>IFERROR(VLOOKUP(A123,'OEO Not on PY Headcount'!A:D,4,FALSE),0)</f>
        <v>0</v>
      </c>
      <c r="S123" s="31">
        <f>IFERROR(VLOOKUP(A123,'EL Beyond 5 Years'!A:D,4,FALSE),0)</f>
        <v>0</v>
      </c>
      <c r="T123" s="48">
        <f t="shared" si="1"/>
        <v>761256</v>
      </c>
      <c r="U123" s="61"/>
      <c r="V123" s="61"/>
    </row>
    <row r="124" spans="1:22" x14ac:dyDescent="0.55000000000000004">
      <c r="A124" s="7" t="s">
        <v>437</v>
      </c>
      <c r="B124" s="8" t="s">
        <v>116</v>
      </c>
      <c r="C124" s="61">
        <f>IFERROR(VLOOKUP(A124,'AR DOP'!A:G,7,FALSE),0)</f>
        <v>67614</v>
      </c>
      <c r="D124" s="61"/>
      <c r="E124" s="61"/>
      <c r="F124" s="134"/>
      <c r="G124" s="65"/>
      <c r="H124" s="65"/>
      <c r="I124" s="65"/>
      <c r="J124" s="65"/>
      <c r="K124" s="65"/>
      <c r="L124" s="65"/>
      <c r="M124" s="65"/>
      <c r="N124" s="65"/>
      <c r="O124" s="66"/>
      <c r="P124" s="69"/>
      <c r="Q124" s="36">
        <f>IFERROR(VLOOKUP(A124,'Increased Enrollment'!A:D,4,FALSE),0)</f>
        <v>0</v>
      </c>
      <c r="R124" s="31">
        <f>IFERROR(VLOOKUP(A124,'OEO Not on PY Headcount'!A:D,4,FALSE),0)</f>
        <v>0</v>
      </c>
      <c r="S124" s="31">
        <f>IFERROR(VLOOKUP(A124,'EL Beyond 5 Years'!A:D,4,FALSE),0)</f>
        <v>0</v>
      </c>
      <c r="T124" s="48">
        <f t="shared" si="1"/>
        <v>67614</v>
      </c>
      <c r="U124" s="61"/>
      <c r="V124" s="61"/>
    </row>
    <row r="125" spans="1:22" x14ac:dyDescent="0.55000000000000004">
      <c r="A125" s="7" t="s">
        <v>439</v>
      </c>
      <c r="B125" s="8" t="s">
        <v>118</v>
      </c>
      <c r="C125" s="61">
        <f>IFERROR(VLOOKUP(A125,'AR DOP'!A:G,7,FALSE),0)</f>
        <v>150374</v>
      </c>
      <c r="D125" s="61"/>
      <c r="E125" s="61"/>
      <c r="F125" s="134"/>
      <c r="G125" s="65"/>
      <c r="H125" s="65"/>
      <c r="I125" s="65"/>
      <c r="J125" s="65"/>
      <c r="K125" s="65"/>
      <c r="L125" s="65"/>
      <c r="M125" s="65"/>
      <c r="N125" s="65"/>
      <c r="O125" s="66"/>
      <c r="P125" s="69"/>
      <c r="Q125" s="36">
        <f>IFERROR(VLOOKUP(A125,'Increased Enrollment'!A:D,4,FALSE),0)</f>
        <v>0</v>
      </c>
      <c r="R125" s="31">
        <f>IFERROR(VLOOKUP(A125,'OEO Not on PY Headcount'!A:D,4,FALSE),0)</f>
        <v>0</v>
      </c>
      <c r="S125" s="31">
        <f>IFERROR(VLOOKUP(A125,'EL Beyond 5 Years'!A:D,4,FALSE),0)</f>
        <v>0</v>
      </c>
      <c r="T125" s="48">
        <f t="shared" si="1"/>
        <v>150374</v>
      </c>
      <c r="U125" s="61"/>
      <c r="V125" s="61"/>
    </row>
    <row r="126" spans="1:22" x14ac:dyDescent="0.55000000000000004">
      <c r="A126" s="7" t="s">
        <v>518</v>
      </c>
      <c r="B126" s="8" t="s">
        <v>197</v>
      </c>
      <c r="C126" s="61">
        <f>IFERROR(VLOOKUP(A126,'AR DOP'!A:G,7,FALSE),0)</f>
        <v>199337</v>
      </c>
      <c r="D126" s="61"/>
      <c r="E126" s="61"/>
      <c r="F126" s="134"/>
      <c r="G126" s="65"/>
      <c r="H126" s="65"/>
      <c r="I126" s="65"/>
      <c r="J126" s="65"/>
      <c r="K126" s="65"/>
      <c r="L126" s="65"/>
      <c r="M126" s="65"/>
      <c r="N126" s="65"/>
      <c r="O126" s="66"/>
      <c r="P126" s="69"/>
      <c r="Q126" s="36">
        <f>IFERROR(VLOOKUP(A126,'Increased Enrollment'!A:D,4,FALSE),0)</f>
        <v>0</v>
      </c>
      <c r="R126" s="31">
        <f>IFERROR(VLOOKUP(A126,'OEO Not on PY Headcount'!A:D,4,FALSE),0)</f>
        <v>0</v>
      </c>
      <c r="S126" s="31">
        <f>IFERROR(VLOOKUP(A126,'EL Beyond 5 Years'!A:D,4,FALSE),0)</f>
        <v>0</v>
      </c>
      <c r="T126" s="48">
        <f t="shared" si="1"/>
        <v>199337</v>
      </c>
      <c r="U126" s="61"/>
      <c r="V126" s="61"/>
    </row>
    <row r="127" spans="1:22" x14ac:dyDescent="0.55000000000000004">
      <c r="A127" s="7" t="s">
        <v>438</v>
      </c>
      <c r="B127" s="8" t="s">
        <v>117</v>
      </c>
      <c r="C127" s="61">
        <f>IFERROR(VLOOKUP(A127,'AR DOP'!A:G,7,FALSE),0)</f>
        <v>50813</v>
      </c>
      <c r="D127" s="61"/>
      <c r="E127" s="61"/>
      <c r="F127" s="134"/>
      <c r="G127" s="65"/>
      <c r="H127" s="65"/>
      <c r="I127" s="65"/>
      <c r="J127" s="65"/>
      <c r="K127" s="65"/>
      <c r="L127" s="65"/>
      <c r="M127" s="65"/>
      <c r="N127" s="65"/>
      <c r="O127" s="66"/>
      <c r="P127" s="69"/>
      <c r="Q127" s="36">
        <f>IFERROR(VLOOKUP(A127,'Increased Enrollment'!A:D,4,FALSE),0)</f>
        <v>0</v>
      </c>
      <c r="R127" s="31">
        <f>IFERROR(VLOOKUP(A127,'OEO Not on PY Headcount'!A:D,4,FALSE),0)</f>
        <v>0</v>
      </c>
      <c r="S127" s="31">
        <f>IFERROR(VLOOKUP(A127,'EL Beyond 5 Years'!A:D,4,FALSE),0)</f>
        <v>0</v>
      </c>
      <c r="T127" s="48">
        <f t="shared" si="1"/>
        <v>50813</v>
      </c>
      <c r="U127" s="61"/>
      <c r="V127" s="61"/>
    </row>
    <row r="128" spans="1:22" x14ac:dyDescent="0.55000000000000004">
      <c r="A128" s="7" t="s">
        <v>441</v>
      </c>
      <c r="B128" s="8" t="s">
        <v>120</v>
      </c>
      <c r="C128" s="61">
        <f>IFERROR(VLOOKUP(A128,'AR DOP'!A:G,7,FALSE),0)</f>
        <v>586199</v>
      </c>
      <c r="D128" s="61"/>
      <c r="E128" s="61"/>
      <c r="F128" s="134"/>
      <c r="G128" s="65"/>
      <c r="H128" s="65"/>
      <c r="I128" s="65"/>
      <c r="J128" s="65"/>
      <c r="K128" s="65"/>
      <c r="L128" s="65"/>
      <c r="M128" s="65"/>
      <c r="N128" s="65"/>
      <c r="O128" s="66"/>
      <c r="P128" s="69"/>
      <c r="Q128" s="36">
        <f>IFERROR(VLOOKUP(A128,'Increased Enrollment'!A:D,4,FALSE),0)</f>
        <v>0</v>
      </c>
      <c r="R128" s="31">
        <f>IFERROR(VLOOKUP(A128,'OEO Not on PY Headcount'!A:D,4,FALSE),0)</f>
        <v>0</v>
      </c>
      <c r="S128" s="31">
        <f>IFERROR(VLOOKUP(A128,'EL Beyond 5 Years'!A:D,4,FALSE),0)</f>
        <v>0</v>
      </c>
      <c r="T128" s="48">
        <f t="shared" si="1"/>
        <v>586199</v>
      </c>
      <c r="U128" s="61"/>
      <c r="V128" s="61"/>
    </row>
    <row r="129" spans="1:22" x14ac:dyDescent="0.55000000000000004">
      <c r="A129" s="7" t="s">
        <v>442</v>
      </c>
      <c r="B129" s="8" t="s">
        <v>121</v>
      </c>
      <c r="C129" s="61">
        <f>IFERROR(VLOOKUP(A129,'AR DOP'!A:G,7,FALSE),0)</f>
        <v>132654</v>
      </c>
      <c r="D129" s="61"/>
      <c r="E129" s="61"/>
      <c r="F129" s="134"/>
      <c r="G129" s="65"/>
      <c r="H129" s="65"/>
      <c r="I129" s="65"/>
      <c r="J129" s="65"/>
      <c r="K129" s="65"/>
      <c r="L129" s="65"/>
      <c r="M129" s="65"/>
      <c r="N129" s="65"/>
      <c r="O129" s="66"/>
      <c r="P129" s="69"/>
      <c r="Q129" s="36">
        <f>IFERROR(VLOOKUP(A129,'Increased Enrollment'!A:D,4,FALSE),0)</f>
        <v>0</v>
      </c>
      <c r="R129" s="31">
        <f>IFERROR(VLOOKUP(A129,'OEO Not on PY Headcount'!A:D,4,FALSE),0)</f>
        <v>0</v>
      </c>
      <c r="S129" s="31">
        <f>IFERROR(VLOOKUP(A129,'EL Beyond 5 Years'!A:D,4,FALSE),0)</f>
        <v>0</v>
      </c>
      <c r="T129" s="48">
        <f t="shared" si="1"/>
        <v>132654</v>
      </c>
      <c r="U129" s="61"/>
      <c r="V129" s="61"/>
    </row>
    <row r="130" spans="1:22" x14ac:dyDescent="0.55000000000000004">
      <c r="A130" s="7" t="s">
        <v>443</v>
      </c>
      <c r="B130" s="8" t="s">
        <v>122</v>
      </c>
      <c r="C130" s="61">
        <f>IFERROR(VLOOKUP(A130,'AR DOP'!A:G,7,FALSE),0)</f>
        <v>197386</v>
      </c>
      <c r="D130" s="61"/>
      <c r="E130" s="61"/>
      <c r="F130" s="134"/>
      <c r="G130" s="65"/>
      <c r="H130" s="65"/>
      <c r="I130" s="65"/>
      <c r="J130" s="65"/>
      <c r="K130" s="65"/>
      <c r="L130" s="65"/>
      <c r="M130" s="65"/>
      <c r="N130" s="65"/>
      <c r="O130" s="66"/>
      <c r="P130" s="69"/>
      <c r="Q130" s="36">
        <f>IFERROR(VLOOKUP(A130,'Increased Enrollment'!A:D,4,FALSE),0)</f>
        <v>0</v>
      </c>
      <c r="R130" s="31">
        <f>IFERROR(VLOOKUP(A130,'OEO Not on PY Headcount'!A:D,4,FALSE),0)</f>
        <v>0</v>
      </c>
      <c r="S130" s="31">
        <f>IFERROR(VLOOKUP(A130,'EL Beyond 5 Years'!A:D,4,FALSE),0)</f>
        <v>0</v>
      </c>
      <c r="T130" s="48">
        <f t="shared" si="1"/>
        <v>197386</v>
      </c>
      <c r="U130" s="61"/>
      <c r="V130" s="61"/>
    </row>
    <row r="131" spans="1:22" x14ac:dyDescent="0.55000000000000004">
      <c r="A131" s="7" t="s">
        <v>444</v>
      </c>
      <c r="B131" s="8" t="s">
        <v>123</v>
      </c>
      <c r="C131" s="61">
        <f>IFERROR(VLOOKUP(A131,'AR DOP'!A:G,7,FALSE),0)</f>
        <v>55848</v>
      </c>
      <c r="D131" s="61"/>
      <c r="E131" s="61"/>
      <c r="F131" s="134"/>
      <c r="G131" s="65"/>
      <c r="H131" s="65"/>
      <c r="I131" s="65"/>
      <c r="J131" s="65"/>
      <c r="K131" s="65"/>
      <c r="L131" s="65"/>
      <c r="M131" s="65"/>
      <c r="N131" s="65"/>
      <c r="O131" s="66"/>
      <c r="P131" s="69"/>
      <c r="Q131" s="36">
        <f>IFERROR(VLOOKUP(A131,'Increased Enrollment'!A:D,4,FALSE),0)</f>
        <v>0</v>
      </c>
      <c r="R131" s="31">
        <f>IFERROR(VLOOKUP(A131,'OEO Not on PY Headcount'!A:D,4,FALSE),0)</f>
        <v>0</v>
      </c>
      <c r="S131" s="31">
        <f>IFERROR(VLOOKUP(A131,'EL Beyond 5 Years'!A:D,4,FALSE),0)</f>
        <v>0</v>
      </c>
      <c r="T131" s="48">
        <f t="shared" si="1"/>
        <v>55848</v>
      </c>
      <c r="U131" s="61"/>
      <c r="V131" s="61"/>
    </row>
    <row r="132" spans="1:22" x14ac:dyDescent="0.55000000000000004">
      <c r="A132" s="7" t="s">
        <v>382</v>
      </c>
      <c r="B132" s="8" t="s">
        <v>60</v>
      </c>
      <c r="C132" s="61">
        <f>IFERROR(VLOOKUP(A132,'AR DOP'!A:G,7,FALSE),0)</f>
        <v>190981</v>
      </c>
      <c r="D132" s="61"/>
      <c r="E132" s="61"/>
      <c r="F132" s="134"/>
      <c r="G132" s="65"/>
      <c r="H132" s="65"/>
      <c r="I132" s="65"/>
      <c r="J132" s="65"/>
      <c r="K132" s="65"/>
      <c r="L132" s="65"/>
      <c r="M132" s="65"/>
      <c r="N132" s="65"/>
      <c r="O132" s="66"/>
      <c r="P132" s="69"/>
      <c r="Q132" s="36">
        <f>IFERROR(VLOOKUP(A132,'Increased Enrollment'!A:D,4,FALSE),0)</f>
        <v>0</v>
      </c>
      <c r="R132" s="31">
        <f>IFERROR(VLOOKUP(A132,'OEO Not on PY Headcount'!A:D,4,FALSE),0)</f>
        <v>0</v>
      </c>
      <c r="S132" s="31">
        <f>IFERROR(VLOOKUP(A132,'EL Beyond 5 Years'!A:D,4,FALSE),0)</f>
        <v>0</v>
      </c>
      <c r="T132" s="48">
        <f t="shared" si="1"/>
        <v>190981</v>
      </c>
      <c r="U132" s="61"/>
      <c r="V132" s="61"/>
    </row>
    <row r="133" spans="1:22" x14ac:dyDescent="0.55000000000000004">
      <c r="A133" s="7" t="s">
        <v>452</v>
      </c>
      <c r="B133" s="8" t="s">
        <v>131</v>
      </c>
      <c r="C133" s="61">
        <f>IFERROR(VLOOKUP(A133,'AR DOP'!A:G,7,FALSE),0)</f>
        <v>118982</v>
      </c>
      <c r="D133" s="61"/>
      <c r="E133" s="61"/>
      <c r="F133" s="134"/>
      <c r="G133" s="65"/>
      <c r="H133" s="65"/>
      <c r="I133" s="65"/>
      <c r="J133" s="65"/>
      <c r="K133" s="65"/>
      <c r="L133" s="65"/>
      <c r="M133" s="65"/>
      <c r="N133" s="65"/>
      <c r="O133" s="66"/>
      <c r="P133" s="69"/>
      <c r="Q133" s="36">
        <f>IFERROR(VLOOKUP(A133,'Increased Enrollment'!A:D,4,FALSE),0)</f>
        <v>0</v>
      </c>
      <c r="R133" s="31">
        <f>IFERROR(VLOOKUP(A133,'OEO Not on PY Headcount'!A:D,4,FALSE),0)</f>
        <v>0</v>
      </c>
      <c r="S133" s="31">
        <f>IFERROR(VLOOKUP(A133,'EL Beyond 5 Years'!A:D,4,FALSE),0)</f>
        <v>0</v>
      </c>
      <c r="T133" s="48">
        <f t="shared" ref="T133:T196" si="2">SUM(C133:S133)</f>
        <v>118982</v>
      </c>
      <c r="U133" s="61"/>
      <c r="V133" s="61"/>
    </row>
    <row r="134" spans="1:22" x14ac:dyDescent="0.55000000000000004">
      <c r="A134" s="7" t="s">
        <v>445</v>
      </c>
      <c r="B134" s="8" t="s">
        <v>124</v>
      </c>
      <c r="C134" s="61">
        <f>IFERROR(VLOOKUP(A134,'AR DOP'!A:G,7,FALSE),0)</f>
        <v>69349</v>
      </c>
      <c r="D134" s="61"/>
      <c r="E134" s="61"/>
      <c r="F134" s="134"/>
      <c r="G134" s="65"/>
      <c r="H134" s="65"/>
      <c r="I134" s="65"/>
      <c r="J134" s="65"/>
      <c r="K134" s="65"/>
      <c r="L134" s="65"/>
      <c r="M134" s="65"/>
      <c r="N134" s="65"/>
      <c r="O134" s="66"/>
      <c r="P134" s="69"/>
      <c r="Q134" s="36">
        <f>IFERROR(VLOOKUP(A134,'Increased Enrollment'!A:D,4,FALSE),0)</f>
        <v>0</v>
      </c>
      <c r="R134" s="31">
        <f>IFERROR(VLOOKUP(A134,'OEO Not on PY Headcount'!A:D,4,FALSE),0)</f>
        <v>0</v>
      </c>
      <c r="S134" s="31">
        <f>IFERROR(VLOOKUP(A134,'EL Beyond 5 Years'!A:D,4,FALSE),0)</f>
        <v>0</v>
      </c>
      <c r="T134" s="48">
        <f t="shared" si="2"/>
        <v>69349</v>
      </c>
      <c r="U134" s="61"/>
      <c r="V134" s="61"/>
    </row>
    <row r="135" spans="1:22" x14ac:dyDescent="0.55000000000000004">
      <c r="A135" s="7" t="s">
        <v>446</v>
      </c>
      <c r="B135" s="8" t="s">
        <v>125</v>
      </c>
      <c r="C135" s="61">
        <f>IFERROR(VLOOKUP(A135,'AR DOP'!A:G,7,FALSE),0)</f>
        <v>250304</v>
      </c>
      <c r="D135" s="61"/>
      <c r="E135" s="61"/>
      <c r="F135" s="134"/>
      <c r="G135" s="65"/>
      <c r="H135" s="65"/>
      <c r="I135" s="65"/>
      <c r="J135" s="65"/>
      <c r="K135" s="65"/>
      <c r="L135" s="65"/>
      <c r="M135" s="65"/>
      <c r="N135" s="65"/>
      <c r="O135" s="66"/>
      <c r="P135" s="69"/>
      <c r="Q135" s="36">
        <f>IFERROR(VLOOKUP(A135,'Increased Enrollment'!A:D,4,FALSE),0)</f>
        <v>0</v>
      </c>
      <c r="R135" s="31">
        <f>IFERROR(VLOOKUP(A135,'OEO Not on PY Headcount'!A:D,4,FALSE),0)</f>
        <v>0</v>
      </c>
      <c r="S135" s="31">
        <f>IFERROR(VLOOKUP(A135,'EL Beyond 5 Years'!A:D,4,FALSE),0)</f>
        <v>0</v>
      </c>
      <c r="T135" s="48">
        <f t="shared" si="2"/>
        <v>250304</v>
      </c>
      <c r="U135" s="61"/>
      <c r="V135" s="61"/>
    </row>
    <row r="136" spans="1:22" x14ac:dyDescent="0.55000000000000004">
      <c r="A136" s="7" t="s">
        <v>447</v>
      </c>
      <c r="B136" s="8" t="s">
        <v>126</v>
      </c>
      <c r="C136" s="61">
        <f>IFERROR(VLOOKUP(A136,'AR DOP'!A:G,7,FALSE),0)</f>
        <v>516065</v>
      </c>
      <c r="D136" s="61"/>
      <c r="E136" s="61"/>
      <c r="F136" s="134"/>
      <c r="G136" s="65"/>
      <c r="H136" s="65"/>
      <c r="I136" s="65"/>
      <c r="J136" s="65"/>
      <c r="K136" s="65"/>
      <c r="L136" s="65"/>
      <c r="M136" s="65"/>
      <c r="N136" s="65"/>
      <c r="O136" s="66"/>
      <c r="P136" s="69"/>
      <c r="Q136" s="36">
        <f>IFERROR(VLOOKUP(A136,'Increased Enrollment'!A:D,4,FALSE),0)</f>
        <v>0</v>
      </c>
      <c r="R136" s="31">
        <f>IFERROR(VLOOKUP(A136,'OEO Not on PY Headcount'!A:D,4,FALSE),0)</f>
        <v>0</v>
      </c>
      <c r="S136" s="31">
        <f>IFERROR(VLOOKUP(A136,'EL Beyond 5 Years'!A:D,4,FALSE),0)</f>
        <v>0</v>
      </c>
      <c r="T136" s="48">
        <f t="shared" si="2"/>
        <v>516065</v>
      </c>
      <c r="U136" s="61"/>
      <c r="V136" s="61"/>
    </row>
    <row r="137" spans="1:22" x14ac:dyDescent="0.55000000000000004">
      <c r="A137" s="7" t="s">
        <v>448</v>
      </c>
      <c r="B137" s="8" t="s">
        <v>127</v>
      </c>
      <c r="C137" s="61">
        <f>IFERROR(VLOOKUP(A137,'AR DOP'!A:G,7,FALSE),0)</f>
        <v>113870</v>
      </c>
      <c r="D137" s="61"/>
      <c r="E137" s="61"/>
      <c r="F137" s="134"/>
      <c r="G137" s="65"/>
      <c r="H137" s="65"/>
      <c r="I137" s="65"/>
      <c r="J137" s="65"/>
      <c r="K137" s="65"/>
      <c r="L137" s="65"/>
      <c r="M137" s="65"/>
      <c r="N137" s="65"/>
      <c r="O137" s="66"/>
      <c r="P137" s="69"/>
      <c r="Q137" s="36">
        <f>IFERROR(VLOOKUP(A137,'Increased Enrollment'!A:D,4,FALSE),0)</f>
        <v>0</v>
      </c>
      <c r="R137" s="31">
        <f>IFERROR(VLOOKUP(A137,'OEO Not on PY Headcount'!A:D,4,FALSE),0)</f>
        <v>0</v>
      </c>
      <c r="S137" s="31">
        <f>IFERROR(VLOOKUP(A137,'EL Beyond 5 Years'!A:D,4,FALSE),0)</f>
        <v>0</v>
      </c>
      <c r="T137" s="48">
        <f t="shared" si="2"/>
        <v>113870</v>
      </c>
      <c r="U137" s="61"/>
      <c r="V137" s="61"/>
    </row>
    <row r="138" spans="1:22" x14ac:dyDescent="0.55000000000000004">
      <c r="A138" s="7" t="s">
        <v>449</v>
      </c>
      <c r="B138" s="8" t="s">
        <v>128</v>
      </c>
      <c r="C138" s="61">
        <f>IFERROR(VLOOKUP(A138,'AR DOP'!A:G,7,FALSE),0)</f>
        <v>242288</v>
      </c>
      <c r="D138" s="61"/>
      <c r="E138" s="61"/>
      <c r="F138" s="134"/>
      <c r="G138" s="65"/>
      <c r="H138" s="65"/>
      <c r="I138" s="65"/>
      <c r="J138" s="65"/>
      <c r="K138" s="65"/>
      <c r="L138" s="65"/>
      <c r="M138" s="65"/>
      <c r="N138" s="65"/>
      <c r="O138" s="66"/>
      <c r="P138" s="69"/>
      <c r="Q138" s="36">
        <f>IFERROR(VLOOKUP(A138,'Increased Enrollment'!A:D,4,FALSE),0)</f>
        <v>0</v>
      </c>
      <c r="R138" s="31">
        <f>IFERROR(VLOOKUP(A138,'OEO Not on PY Headcount'!A:D,4,FALSE),0)</f>
        <v>0</v>
      </c>
      <c r="S138" s="31">
        <f>IFERROR(VLOOKUP(A138,'EL Beyond 5 Years'!A:D,4,FALSE),0)</f>
        <v>0</v>
      </c>
      <c r="T138" s="48">
        <f t="shared" si="2"/>
        <v>242288</v>
      </c>
      <c r="U138" s="61"/>
      <c r="V138" s="61"/>
    </row>
    <row r="139" spans="1:22" x14ac:dyDescent="0.55000000000000004">
      <c r="A139" s="7" t="s">
        <v>450</v>
      </c>
      <c r="B139" s="8" t="s">
        <v>129</v>
      </c>
      <c r="C139" s="61">
        <f>IFERROR(VLOOKUP(A139,'AR DOP'!A:G,7,FALSE),0)</f>
        <v>156761</v>
      </c>
      <c r="D139" s="61"/>
      <c r="E139" s="61"/>
      <c r="F139" s="134"/>
      <c r="G139" s="65"/>
      <c r="H139" s="65"/>
      <c r="I139" s="65"/>
      <c r="J139" s="65"/>
      <c r="K139" s="65"/>
      <c r="L139" s="65"/>
      <c r="M139" s="65"/>
      <c r="N139" s="65"/>
      <c r="O139" s="66"/>
      <c r="P139" s="69"/>
      <c r="Q139" s="36">
        <f>IFERROR(VLOOKUP(A139,'Increased Enrollment'!A:D,4,FALSE),0)</f>
        <v>0</v>
      </c>
      <c r="R139" s="31">
        <f>IFERROR(VLOOKUP(A139,'OEO Not on PY Headcount'!A:D,4,FALSE),0)</f>
        <v>0</v>
      </c>
      <c r="S139" s="31">
        <f>IFERROR(VLOOKUP(A139,'EL Beyond 5 Years'!A:D,4,FALSE),0)</f>
        <v>0</v>
      </c>
      <c r="T139" s="48">
        <f t="shared" si="2"/>
        <v>156761</v>
      </c>
      <c r="U139" s="61"/>
      <c r="V139" s="61"/>
    </row>
    <row r="140" spans="1:22" x14ac:dyDescent="0.55000000000000004">
      <c r="A140" s="7" t="s">
        <v>451</v>
      </c>
      <c r="B140" s="8" t="s">
        <v>130</v>
      </c>
      <c r="C140" s="61">
        <f>IFERROR(VLOOKUP(A140,'AR DOP'!A:G,7,FALSE),0)</f>
        <v>219073</v>
      </c>
      <c r="D140" s="61"/>
      <c r="E140" s="61"/>
      <c r="F140" s="134"/>
      <c r="G140" s="65"/>
      <c r="H140" s="65"/>
      <c r="I140" s="65"/>
      <c r="J140" s="65"/>
      <c r="K140" s="65"/>
      <c r="L140" s="65"/>
      <c r="M140" s="65"/>
      <c r="N140" s="65"/>
      <c r="O140" s="66"/>
      <c r="P140" s="69"/>
      <c r="Q140" s="36">
        <f>IFERROR(VLOOKUP(A140,'Increased Enrollment'!A:D,4,FALSE),0)</f>
        <v>0</v>
      </c>
      <c r="R140" s="31">
        <f>IFERROR(VLOOKUP(A140,'OEO Not on PY Headcount'!A:D,4,FALSE),0)</f>
        <v>0</v>
      </c>
      <c r="S140" s="31">
        <f>IFERROR(VLOOKUP(A140,'EL Beyond 5 Years'!A:D,4,FALSE),0)</f>
        <v>0</v>
      </c>
      <c r="T140" s="48">
        <f t="shared" si="2"/>
        <v>219073</v>
      </c>
      <c r="U140" s="61"/>
      <c r="V140" s="61"/>
    </row>
    <row r="141" spans="1:22" x14ac:dyDescent="0.55000000000000004">
      <c r="A141" s="7" t="s">
        <v>453</v>
      </c>
      <c r="B141" s="8" t="s">
        <v>132</v>
      </c>
      <c r="C141" s="61">
        <f>IFERROR(VLOOKUP(A141,'AR DOP'!A:G,7,FALSE),0)</f>
        <v>362252</v>
      </c>
      <c r="D141" s="61"/>
      <c r="E141" s="61"/>
      <c r="F141" s="134"/>
      <c r="G141" s="65"/>
      <c r="H141" s="65"/>
      <c r="I141" s="65"/>
      <c r="J141" s="65"/>
      <c r="K141" s="65"/>
      <c r="L141" s="65"/>
      <c r="M141" s="65"/>
      <c r="N141" s="65"/>
      <c r="O141" s="66"/>
      <c r="P141" s="69"/>
      <c r="Q141" s="36">
        <f>IFERROR(VLOOKUP(A141,'Increased Enrollment'!A:D,4,FALSE),0)</f>
        <v>0</v>
      </c>
      <c r="R141" s="31">
        <f>IFERROR(VLOOKUP(A141,'OEO Not on PY Headcount'!A:D,4,FALSE),0)</f>
        <v>0</v>
      </c>
      <c r="S141" s="31">
        <f>IFERROR(VLOOKUP(A141,'EL Beyond 5 Years'!A:D,4,FALSE),0)</f>
        <v>0</v>
      </c>
      <c r="T141" s="48">
        <f t="shared" si="2"/>
        <v>362252</v>
      </c>
      <c r="U141" s="61"/>
      <c r="V141" s="61"/>
    </row>
    <row r="142" spans="1:22" x14ac:dyDescent="0.55000000000000004">
      <c r="A142" s="7" t="s">
        <v>454</v>
      </c>
      <c r="B142" s="8" t="s">
        <v>133</v>
      </c>
      <c r="C142" s="61">
        <f>IFERROR(VLOOKUP(A142,'AR DOP'!A:G,7,FALSE),0)</f>
        <v>156525</v>
      </c>
      <c r="D142" s="61"/>
      <c r="E142" s="61"/>
      <c r="F142" s="134"/>
      <c r="G142" s="65"/>
      <c r="H142" s="65"/>
      <c r="I142" s="65"/>
      <c r="J142" s="65"/>
      <c r="K142" s="65"/>
      <c r="L142" s="65"/>
      <c r="M142" s="65"/>
      <c r="N142" s="65"/>
      <c r="O142" s="66"/>
      <c r="P142" s="69"/>
      <c r="Q142" s="36">
        <f>IFERROR(VLOOKUP(A142,'Increased Enrollment'!A:D,4,FALSE),0)</f>
        <v>0</v>
      </c>
      <c r="R142" s="31">
        <f>IFERROR(VLOOKUP(A142,'OEO Not on PY Headcount'!A:D,4,FALSE),0)</f>
        <v>0</v>
      </c>
      <c r="S142" s="31">
        <f>IFERROR(VLOOKUP(A142,'EL Beyond 5 Years'!A:D,4,FALSE),0)</f>
        <v>0</v>
      </c>
      <c r="T142" s="48">
        <f t="shared" si="2"/>
        <v>156525</v>
      </c>
      <c r="U142" s="61"/>
      <c r="V142" s="61"/>
    </row>
    <row r="143" spans="1:22" x14ac:dyDescent="0.55000000000000004">
      <c r="A143" s="7" t="s">
        <v>455</v>
      </c>
      <c r="B143" s="8" t="s">
        <v>134</v>
      </c>
      <c r="C143" s="61">
        <f>IFERROR(VLOOKUP(A143,'AR DOP'!A:G,7,FALSE),0)</f>
        <v>274457</v>
      </c>
      <c r="D143" s="61"/>
      <c r="E143" s="61"/>
      <c r="F143" s="134"/>
      <c r="G143" s="65"/>
      <c r="H143" s="65"/>
      <c r="I143" s="65"/>
      <c r="J143" s="65"/>
      <c r="K143" s="65"/>
      <c r="L143" s="65"/>
      <c r="M143" s="65"/>
      <c r="N143" s="65"/>
      <c r="O143" s="66"/>
      <c r="P143" s="69"/>
      <c r="Q143" s="36">
        <f>IFERROR(VLOOKUP(A143,'Increased Enrollment'!A:D,4,FALSE),0)</f>
        <v>0</v>
      </c>
      <c r="R143" s="31">
        <f>IFERROR(VLOOKUP(A143,'OEO Not on PY Headcount'!A:D,4,FALSE),0)</f>
        <v>0</v>
      </c>
      <c r="S143" s="31">
        <f>IFERROR(VLOOKUP(A143,'EL Beyond 5 Years'!A:D,4,FALSE),0)</f>
        <v>0</v>
      </c>
      <c r="T143" s="48">
        <f t="shared" si="2"/>
        <v>274457</v>
      </c>
      <c r="U143" s="61"/>
      <c r="V143" s="61"/>
    </row>
    <row r="144" spans="1:22" x14ac:dyDescent="0.55000000000000004">
      <c r="A144" s="7" t="s">
        <v>456</v>
      </c>
      <c r="B144" s="8" t="s">
        <v>135</v>
      </c>
      <c r="C144" s="61">
        <f>IFERROR(VLOOKUP(A144,'AR DOP'!A:G,7,FALSE),0)</f>
        <v>465700</v>
      </c>
      <c r="D144" s="61"/>
      <c r="E144" s="61"/>
      <c r="F144" s="134"/>
      <c r="G144" s="65"/>
      <c r="H144" s="65"/>
      <c r="I144" s="65"/>
      <c r="J144" s="65"/>
      <c r="K144" s="65"/>
      <c r="L144" s="65"/>
      <c r="M144" s="65"/>
      <c r="N144" s="65"/>
      <c r="O144" s="66"/>
      <c r="P144" s="69"/>
      <c r="Q144" s="36">
        <f>IFERROR(VLOOKUP(A144,'Increased Enrollment'!A:D,4,FALSE),0)</f>
        <v>0</v>
      </c>
      <c r="R144" s="31">
        <f>IFERROR(VLOOKUP(A144,'OEO Not on PY Headcount'!A:D,4,FALSE),0)</f>
        <v>0</v>
      </c>
      <c r="S144" s="31">
        <f>IFERROR(VLOOKUP(A144,'EL Beyond 5 Years'!A:D,4,FALSE),0)</f>
        <v>0</v>
      </c>
      <c r="T144" s="48">
        <f t="shared" si="2"/>
        <v>465700</v>
      </c>
      <c r="U144" s="61"/>
      <c r="V144" s="61"/>
    </row>
    <row r="145" spans="1:22" x14ac:dyDescent="0.55000000000000004">
      <c r="A145" s="7" t="s">
        <v>458</v>
      </c>
      <c r="B145" s="8" t="s">
        <v>137</v>
      </c>
      <c r="C145" s="61">
        <f>IFERROR(VLOOKUP(A145,'AR DOP'!A:G,7,FALSE),0)</f>
        <v>530900</v>
      </c>
      <c r="D145" s="61"/>
      <c r="E145" s="61"/>
      <c r="F145" s="134"/>
      <c r="G145" s="65"/>
      <c r="H145" s="65"/>
      <c r="I145" s="65"/>
      <c r="J145" s="65"/>
      <c r="K145" s="65"/>
      <c r="L145" s="65"/>
      <c r="M145" s="65"/>
      <c r="N145" s="65"/>
      <c r="O145" s="66"/>
      <c r="P145" s="69"/>
      <c r="Q145" s="36">
        <f>IFERROR(VLOOKUP(A145,'Increased Enrollment'!A:D,4,FALSE),0)</f>
        <v>0</v>
      </c>
      <c r="R145" s="31">
        <f>IFERROR(VLOOKUP(A145,'OEO Not on PY Headcount'!A:D,4,FALSE),0)</f>
        <v>0</v>
      </c>
      <c r="S145" s="31">
        <f>IFERROR(VLOOKUP(A145,'EL Beyond 5 Years'!A:D,4,FALSE),0)</f>
        <v>0</v>
      </c>
      <c r="T145" s="48">
        <f t="shared" si="2"/>
        <v>530900</v>
      </c>
      <c r="U145" s="61"/>
      <c r="V145" s="61"/>
    </row>
    <row r="146" spans="1:22" x14ac:dyDescent="0.55000000000000004">
      <c r="A146" s="7" t="s">
        <v>459</v>
      </c>
      <c r="B146" s="8" t="s">
        <v>138</v>
      </c>
      <c r="C146" s="61">
        <f>IFERROR(VLOOKUP(A146,'AR DOP'!A:G,7,FALSE),0)</f>
        <v>1333117</v>
      </c>
      <c r="D146" s="61"/>
      <c r="E146" s="61"/>
      <c r="F146" s="134"/>
      <c r="G146" s="65"/>
      <c r="H146" s="65"/>
      <c r="I146" s="65"/>
      <c r="J146" s="65"/>
      <c r="K146" s="65"/>
      <c r="L146" s="65"/>
      <c r="M146" s="65"/>
      <c r="N146" s="65"/>
      <c r="O146" s="66"/>
      <c r="P146" s="69"/>
      <c r="Q146" s="36">
        <f>IFERROR(VLOOKUP(A146,'Increased Enrollment'!A:D,4,FALSE),0)</f>
        <v>0</v>
      </c>
      <c r="R146" s="31">
        <f>IFERROR(VLOOKUP(A146,'OEO Not on PY Headcount'!A:D,4,FALSE),0)</f>
        <v>0</v>
      </c>
      <c r="S146" s="31">
        <f>IFERROR(VLOOKUP(A146,'EL Beyond 5 Years'!A:D,4,FALSE),0)</f>
        <v>0</v>
      </c>
      <c r="T146" s="48">
        <f t="shared" si="2"/>
        <v>1333117</v>
      </c>
      <c r="U146" s="61"/>
      <c r="V146" s="61"/>
    </row>
    <row r="147" spans="1:22" x14ac:dyDescent="0.55000000000000004">
      <c r="A147" s="7" t="s">
        <v>460</v>
      </c>
      <c r="B147" s="8" t="s">
        <v>139</v>
      </c>
      <c r="C147" s="61">
        <f>IFERROR(VLOOKUP(A147,'AR DOP'!A:G,7,FALSE),0)</f>
        <v>236120</v>
      </c>
      <c r="D147" s="61"/>
      <c r="E147" s="61"/>
      <c r="F147" s="134"/>
      <c r="G147" s="65"/>
      <c r="H147" s="65"/>
      <c r="I147" s="65"/>
      <c r="J147" s="65"/>
      <c r="K147" s="65"/>
      <c r="L147" s="65"/>
      <c r="M147" s="65"/>
      <c r="N147" s="65"/>
      <c r="O147" s="66"/>
      <c r="P147" s="69"/>
      <c r="Q147" s="36">
        <f>IFERROR(VLOOKUP(A147,'Increased Enrollment'!A:D,4,FALSE),0)</f>
        <v>0</v>
      </c>
      <c r="R147" s="31">
        <f>IFERROR(VLOOKUP(A147,'OEO Not on PY Headcount'!A:D,4,FALSE),0)</f>
        <v>0</v>
      </c>
      <c r="S147" s="31">
        <f>IFERROR(VLOOKUP(A147,'EL Beyond 5 Years'!A:D,4,FALSE),0)</f>
        <v>0</v>
      </c>
      <c r="T147" s="48">
        <f t="shared" si="2"/>
        <v>236120</v>
      </c>
      <c r="U147" s="61"/>
      <c r="V147" s="61"/>
    </row>
    <row r="148" spans="1:22" x14ac:dyDescent="0.55000000000000004">
      <c r="A148" s="7" t="s">
        <v>461</v>
      </c>
      <c r="B148" s="8" t="s">
        <v>140</v>
      </c>
      <c r="C148" s="61">
        <f>IFERROR(VLOOKUP(A148,'AR DOP'!A:G,7,FALSE),0)</f>
        <v>5742413</v>
      </c>
      <c r="D148" s="61"/>
      <c r="E148" s="61"/>
      <c r="F148" s="134"/>
      <c r="G148" s="65"/>
      <c r="H148" s="65"/>
      <c r="I148" s="65"/>
      <c r="J148" s="65"/>
      <c r="K148" s="65"/>
      <c r="L148" s="65"/>
      <c r="M148" s="65"/>
      <c r="N148" s="65"/>
      <c r="O148" s="66"/>
      <c r="P148" s="69"/>
      <c r="Q148" s="36">
        <f>IFERROR(VLOOKUP(A148,'Increased Enrollment'!A:D,4,FALSE),0)</f>
        <v>0</v>
      </c>
      <c r="R148" s="31">
        <f>IFERROR(VLOOKUP(A148,'OEO Not on PY Headcount'!A:D,4,FALSE),0)</f>
        <v>0</v>
      </c>
      <c r="S148" s="31">
        <f>IFERROR(VLOOKUP(A148,'EL Beyond 5 Years'!A:D,4,FALSE),0)</f>
        <v>0</v>
      </c>
      <c r="T148" s="48">
        <f t="shared" si="2"/>
        <v>5742413</v>
      </c>
      <c r="U148" s="61"/>
      <c r="V148" s="61"/>
    </row>
    <row r="149" spans="1:22" x14ac:dyDescent="0.55000000000000004">
      <c r="A149" s="7" t="s">
        <v>462</v>
      </c>
      <c r="B149" s="8" t="s">
        <v>141</v>
      </c>
      <c r="C149" s="61">
        <f>IFERROR(VLOOKUP(A149,'AR DOP'!A:G,7,FALSE),0)</f>
        <v>389295</v>
      </c>
      <c r="D149" s="61"/>
      <c r="E149" s="61"/>
      <c r="F149" s="134"/>
      <c r="G149" s="65"/>
      <c r="H149" s="65"/>
      <c r="I149" s="65"/>
      <c r="J149" s="65"/>
      <c r="K149" s="65"/>
      <c r="L149" s="65"/>
      <c r="M149" s="65"/>
      <c r="N149" s="65"/>
      <c r="O149" s="66"/>
      <c r="P149" s="69"/>
      <c r="Q149" s="36">
        <f>IFERROR(VLOOKUP(A149,'Increased Enrollment'!A:D,4,FALSE),0)</f>
        <v>0</v>
      </c>
      <c r="R149" s="31">
        <f>IFERROR(VLOOKUP(A149,'OEO Not on PY Headcount'!A:D,4,FALSE),0)</f>
        <v>0</v>
      </c>
      <c r="S149" s="31">
        <f>IFERROR(VLOOKUP(A149,'EL Beyond 5 Years'!A:D,4,FALSE),0)</f>
        <v>0</v>
      </c>
      <c r="T149" s="48">
        <f t="shared" si="2"/>
        <v>389295</v>
      </c>
      <c r="U149" s="61"/>
      <c r="V149" s="61"/>
    </row>
    <row r="150" spans="1:22" x14ac:dyDescent="0.55000000000000004">
      <c r="A150" s="7" t="s">
        <v>463</v>
      </c>
      <c r="B150" s="8" t="s">
        <v>142</v>
      </c>
      <c r="C150" s="61">
        <f>IFERROR(VLOOKUP(A150,'AR DOP'!A:G,7,FALSE),0)</f>
        <v>139442</v>
      </c>
      <c r="D150" s="61"/>
      <c r="E150" s="61"/>
      <c r="F150" s="134"/>
      <c r="G150" s="65"/>
      <c r="H150" s="65"/>
      <c r="I150" s="65"/>
      <c r="J150" s="65"/>
      <c r="K150" s="65"/>
      <c r="L150" s="65"/>
      <c r="M150" s="65"/>
      <c r="N150" s="65"/>
      <c r="O150" s="66"/>
      <c r="P150" s="69"/>
      <c r="Q150" s="36">
        <f>IFERROR(VLOOKUP(A150,'Increased Enrollment'!A:D,4,FALSE),0)</f>
        <v>0</v>
      </c>
      <c r="R150" s="31">
        <f>IFERROR(VLOOKUP(A150,'OEO Not on PY Headcount'!A:D,4,FALSE),0)</f>
        <v>0</v>
      </c>
      <c r="S150" s="31">
        <f>IFERROR(VLOOKUP(A150,'EL Beyond 5 Years'!A:D,4,FALSE),0)</f>
        <v>0</v>
      </c>
      <c r="T150" s="48">
        <f t="shared" si="2"/>
        <v>139442</v>
      </c>
      <c r="U150" s="61"/>
      <c r="V150" s="61"/>
    </row>
    <row r="151" spans="1:22" x14ac:dyDescent="0.55000000000000004">
      <c r="A151" s="7" t="s">
        <v>457</v>
      </c>
      <c r="B151" s="8" t="s">
        <v>136</v>
      </c>
      <c r="C151" s="61">
        <f>IFERROR(VLOOKUP(A151,'AR DOP'!A:G,7,FALSE),0)</f>
        <v>286343</v>
      </c>
      <c r="D151" s="61"/>
      <c r="E151" s="61"/>
      <c r="F151" s="134"/>
      <c r="G151" s="65"/>
      <c r="H151" s="65"/>
      <c r="I151" s="65"/>
      <c r="J151" s="65"/>
      <c r="K151" s="65"/>
      <c r="L151" s="65"/>
      <c r="M151" s="65"/>
      <c r="N151" s="65"/>
      <c r="O151" s="66"/>
      <c r="P151" s="69"/>
      <c r="Q151" s="36">
        <f>IFERROR(VLOOKUP(A151,'Increased Enrollment'!A:D,4,FALSE),0)</f>
        <v>0</v>
      </c>
      <c r="R151" s="31">
        <f>IFERROR(VLOOKUP(A151,'OEO Not on PY Headcount'!A:D,4,FALSE),0)</f>
        <v>0</v>
      </c>
      <c r="S151" s="31">
        <f>IFERROR(VLOOKUP(A151,'EL Beyond 5 Years'!A:D,4,FALSE),0)</f>
        <v>0</v>
      </c>
      <c r="T151" s="48">
        <f t="shared" si="2"/>
        <v>286343</v>
      </c>
      <c r="U151" s="61"/>
      <c r="V151" s="61"/>
    </row>
    <row r="152" spans="1:22" x14ac:dyDescent="0.55000000000000004">
      <c r="A152" s="7" t="s">
        <v>464</v>
      </c>
      <c r="B152" s="8" t="s">
        <v>143</v>
      </c>
      <c r="C152" s="61">
        <f>IFERROR(VLOOKUP(A152,'AR DOP'!A:G,7,FALSE),0)</f>
        <v>134608</v>
      </c>
      <c r="D152" s="61"/>
      <c r="E152" s="61"/>
      <c r="F152" s="134"/>
      <c r="G152" s="65"/>
      <c r="H152" s="65"/>
      <c r="I152" s="65"/>
      <c r="J152" s="65"/>
      <c r="K152" s="65"/>
      <c r="L152" s="65"/>
      <c r="M152" s="65"/>
      <c r="N152" s="65"/>
      <c r="O152" s="66"/>
      <c r="P152" s="69"/>
      <c r="Q152" s="36">
        <f>IFERROR(VLOOKUP(A152,'Increased Enrollment'!A:D,4,FALSE),0)</f>
        <v>0</v>
      </c>
      <c r="R152" s="31">
        <f>IFERROR(VLOOKUP(A152,'OEO Not on PY Headcount'!A:D,4,FALSE),0)</f>
        <v>0</v>
      </c>
      <c r="S152" s="31">
        <f>IFERROR(VLOOKUP(A152,'EL Beyond 5 Years'!A:D,4,FALSE),0)</f>
        <v>0</v>
      </c>
      <c r="T152" s="48">
        <f t="shared" si="2"/>
        <v>134608</v>
      </c>
      <c r="U152" s="61"/>
      <c r="V152" s="61"/>
    </row>
    <row r="153" spans="1:22" x14ac:dyDescent="0.55000000000000004">
      <c r="A153" s="7" t="s">
        <v>440</v>
      </c>
      <c r="B153" s="8" t="s">
        <v>119</v>
      </c>
      <c r="C153" s="61">
        <f>IFERROR(VLOOKUP(A153,'AR DOP'!A:G,7,FALSE),0)</f>
        <v>470571</v>
      </c>
      <c r="D153" s="61"/>
      <c r="E153" s="61"/>
      <c r="F153" s="134"/>
      <c r="G153" s="65"/>
      <c r="H153" s="65"/>
      <c r="I153" s="65"/>
      <c r="J153" s="65"/>
      <c r="K153" s="65"/>
      <c r="L153" s="65"/>
      <c r="M153" s="65"/>
      <c r="N153" s="65"/>
      <c r="O153" s="66"/>
      <c r="P153" s="69"/>
      <c r="Q153" s="36">
        <f>IFERROR(VLOOKUP(A153,'Increased Enrollment'!A:D,4,FALSE),0)</f>
        <v>0</v>
      </c>
      <c r="R153" s="31">
        <f>IFERROR(VLOOKUP(A153,'OEO Not on PY Headcount'!A:D,4,FALSE),0)</f>
        <v>0</v>
      </c>
      <c r="S153" s="31">
        <f>IFERROR(VLOOKUP(A153,'EL Beyond 5 Years'!A:D,4,FALSE),0)</f>
        <v>0</v>
      </c>
      <c r="T153" s="48">
        <f t="shared" si="2"/>
        <v>470571</v>
      </c>
      <c r="U153" s="61"/>
      <c r="V153" s="61"/>
    </row>
    <row r="154" spans="1:22" x14ac:dyDescent="0.55000000000000004">
      <c r="A154" s="7" t="s">
        <v>465</v>
      </c>
      <c r="B154" s="8" t="s">
        <v>144</v>
      </c>
      <c r="C154" s="61">
        <f>IFERROR(VLOOKUP(A154,'AR DOP'!A:G,7,FALSE),0)</f>
        <v>165072</v>
      </c>
      <c r="D154" s="61"/>
      <c r="E154" s="61"/>
      <c r="F154" s="134"/>
      <c r="G154" s="65"/>
      <c r="H154" s="65"/>
      <c r="I154" s="65"/>
      <c r="J154" s="65"/>
      <c r="K154" s="65"/>
      <c r="L154" s="65"/>
      <c r="M154" s="65"/>
      <c r="N154" s="65"/>
      <c r="O154" s="66"/>
      <c r="P154" s="69"/>
      <c r="Q154" s="36">
        <f>IFERROR(VLOOKUP(A154,'Increased Enrollment'!A:D,4,FALSE),0)</f>
        <v>0</v>
      </c>
      <c r="R154" s="31">
        <f>IFERROR(VLOOKUP(A154,'OEO Not on PY Headcount'!A:D,4,FALSE),0)</f>
        <v>0</v>
      </c>
      <c r="S154" s="31">
        <f>IFERROR(VLOOKUP(A154,'EL Beyond 5 Years'!A:D,4,FALSE),0)</f>
        <v>0</v>
      </c>
      <c r="T154" s="48">
        <f t="shared" si="2"/>
        <v>165072</v>
      </c>
      <c r="U154" s="61"/>
      <c r="V154" s="61"/>
    </row>
    <row r="155" spans="1:22" x14ac:dyDescent="0.55000000000000004">
      <c r="A155" s="7" t="s">
        <v>466</v>
      </c>
      <c r="B155" s="8" t="s">
        <v>145</v>
      </c>
      <c r="C155" s="61">
        <f>IFERROR(VLOOKUP(A155,'AR DOP'!A:G,7,FALSE),0)</f>
        <v>1759029</v>
      </c>
      <c r="D155" s="61"/>
      <c r="E155" s="61"/>
      <c r="F155" s="134"/>
      <c r="G155" s="65"/>
      <c r="H155" s="65"/>
      <c r="I155" s="65"/>
      <c r="J155" s="65"/>
      <c r="K155" s="65"/>
      <c r="L155" s="65"/>
      <c r="M155" s="65"/>
      <c r="N155" s="65"/>
      <c r="O155" s="66"/>
      <c r="P155" s="69"/>
      <c r="Q155" s="36">
        <f>IFERROR(VLOOKUP(A155,'Increased Enrollment'!A:D,4,FALSE),0)</f>
        <v>0</v>
      </c>
      <c r="R155" s="31">
        <f>IFERROR(VLOOKUP(A155,'OEO Not on PY Headcount'!A:D,4,FALSE),0)</f>
        <v>0</v>
      </c>
      <c r="S155" s="31">
        <f>IFERROR(VLOOKUP(A155,'EL Beyond 5 Years'!A:D,4,FALSE),0)</f>
        <v>0</v>
      </c>
      <c r="T155" s="48">
        <f t="shared" si="2"/>
        <v>1759029</v>
      </c>
      <c r="U155" s="61"/>
      <c r="V155" s="61"/>
    </row>
    <row r="156" spans="1:22" x14ac:dyDescent="0.55000000000000004">
      <c r="A156" s="7" t="s">
        <v>467</v>
      </c>
      <c r="B156" s="8" t="s">
        <v>146</v>
      </c>
      <c r="C156" s="61">
        <f>IFERROR(VLOOKUP(A156,'AR DOP'!A:G,7,FALSE),0)</f>
        <v>697472</v>
      </c>
      <c r="D156" s="61"/>
      <c r="E156" s="61"/>
      <c r="F156" s="134"/>
      <c r="G156" s="65"/>
      <c r="H156" s="65"/>
      <c r="I156" s="65"/>
      <c r="J156" s="65"/>
      <c r="K156" s="65"/>
      <c r="L156" s="65"/>
      <c r="M156" s="65"/>
      <c r="N156" s="65"/>
      <c r="O156" s="66"/>
      <c r="P156" s="69"/>
      <c r="Q156" s="36">
        <f>IFERROR(VLOOKUP(A156,'Increased Enrollment'!A:D,4,FALSE),0)</f>
        <v>0</v>
      </c>
      <c r="R156" s="31">
        <f>IFERROR(VLOOKUP(A156,'OEO Not on PY Headcount'!A:D,4,FALSE),0)</f>
        <v>0</v>
      </c>
      <c r="S156" s="31">
        <f>IFERROR(VLOOKUP(A156,'EL Beyond 5 Years'!A:D,4,FALSE),0)</f>
        <v>0</v>
      </c>
      <c r="T156" s="48">
        <f t="shared" si="2"/>
        <v>697472</v>
      </c>
      <c r="U156" s="61"/>
      <c r="V156" s="61"/>
    </row>
    <row r="157" spans="1:22" x14ac:dyDescent="0.55000000000000004">
      <c r="A157" s="7" t="s">
        <v>468</v>
      </c>
      <c r="B157" s="8" t="s">
        <v>147</v>
      </c>
      <c r="C157" s="61">
        <f>IFERROR(VLOOKUP(A157,'AR DOP'!A:G,7,FALSE),0)</f>
        <v>75569</v>
      </c>
      <c r="D157" s="61"/>
      <c r="E157" s="61"/>
      <c r="F157" s="134"/>
      <c r="G157" s="65"/>
      <c r="H157" s="65"/>
      <c r="I157" s="65"/>
      <c r="J157" s="65"/>
      <c r="K157" s="65"/>
      <c r="L157" s="65"/>
      <c r="M157" s="65"/>
      <c r="N157" s="65"/>
      <c r="O157" s="66"/>
      <c r="P157" s="69"/>
      <c r="Q157" s="36">
        <f>IFERROR(VLOOKUP(A157,'Increased Enrollment'!A:D,4,FALSE),0)</f>
        <v>0</v>
      </c>
      <c r="R157" s="31">
        <f>IFERROR(VLOOKUP(A157,'OEO Not on PY Headcount'!A:D,4,FALSE),0)</f>
        <v>0</v>
      </c>
      <c r="S157" s="31">
        <f>IFERROR(VLOOKUP(A157,'EL Beyond 5 Years'!A:D,4,FALSE),0)</f>
        <v>0</v>
      </c>
      <c r="T157" s="48">
        <f t="shared" si="2"/>
        <v>75569</v>
      </c>
      <c r="U157" s="61"/>
      <c r="V157" s="61"/>
    </row>
    <row r="158" spans="1:22" x14ac:dyDescent="0.55000000000000004">
      <c r="A158" s="7" t="s">
        <v>469</v>
      </c>
      <c r="B158" s="8" t="s">
        <v>148</v>
      </c>
      <c r="C158" s="61">
        <f>IFERROR(VLOOKUP(A158,'AR DOP'!A:G,7,FALSE),0)</f>
        <v>115082</v>
      </c>
      <c r="D158" s="61"/>
      <c r="E158" s="61"/>
      <c r="F158" s="134"/>
      <c r="G158" s="65"/>
      <c r="H158" s="65"/>
      <c r="I158" s="65"/>
      <c r="J158" s="65"/>
      <c r="K158" s="65"/>
      <c r="L158" s="65"/>
      <c r="M158" s="65"/>
      <c r="N158" s="65"/>
      <c r="O158" s="66"/>
      <c r="P158" s="69"/>
      <c r="Q158" s="36">
        <f>IFERROR(VLOOKUP(A158,'Increased Enrollment'!A:D,4,FALSE),0)</f>
        <v>0</v>
      </c>
      <c r="R158" s="31">
        <f>IFERROR(VLOOKUP(A158,'OEO Not on PY Headcount'!A:D,4,FALSE),0)</f>
        <v>0</v>
      </c>
      <c r="S158" s="31">
        <f>IFERROR(VLOOKUP(A158,'EL Beyond 5 Years'!A:D,4,FALSE),0)</f>
        <v>0</v>
      </c>
      <c r="T158" s="48">
        <f t="shared" si="2"/>
        <v>115082</v>
      </c>
      <c r="U158" s="61"/>
      <c r="V158" s="61"/>
    </row>
    <row r="159" spans="1:22" x14ac:dyDescent="0.55000000000000004">
      <c r="A159" s="7" t="s">
        <v>470</v>
      </c>
      <c r="B159" s="8" t="s">
        <v>149</v>
      </c>
      <c r="C159" s="61">
        <f>IFERROR(VLOOKUP(A159,'AR DOP'!A:G,7,FALSE),0)</f>
        <v>416168</v>
      </c>
      <c r="D159" s="61"/>
      <c r="E159" s="61"/>
      <c r="F159" s="134"/>
      <c r="G159" s="65"/>
      <c r="H159" s="65"/>
      <c r="I159" s="65"/>
      <c r="J159" s="65"/>
      <c r="K159" s="65"/>
      <c r="L159" s="65"/>
      <c r="M159" s="65"/>
      <c r="N159" s="65"/>
      <c r="O159" s="66"/>
      <c r="P159" s="69"/>
      <c r="Q159" s="36">
        <f>IFERROR(VLOOKUP(A159,'Increased Enrollment'!A:D,4,FALSE),0)</f>
        <v>0</v>
      </c>
      <c r="R159" s="31">
        <f>IFERROR(VLOOKUP(A159,'OEO Not on PY Headcount'!A:D,4,FALSE),0)</f>
        <v>0</v>
      </c>
      <c r="S159" s="31">
        <f>IFERROR(VLOOKUP(A159,'EL Beyond 5 Years'!A:D,4,FALSE),0)</f>
        <v>0</v>
      </c>
      <c r="T159" s="48">
        <f t="shared" si="2"/>
        <v>416168</v>
      </c>
      <c r="U159" s="61"/>
      <c r="V159" s="61"/>
    </row>
    <row r="160" spans="1:22" x14ac:dyDescent="0.55000000000000004">
      <c r="A160" s="7" t="s">
        <v>471</v>
      </c>
      <c r="B160" s="8" t="s">
        <v>150</v>
      </c>
      <c r="C160" s="61">
        <f>IFERROR(VLOOKUP(A160,'AR DOP'!A:G,7,FALSE),0)</f>
        <v>117436</v>
      </c>
      <c r="D160" s="61"/>
      <c r="E160" s="61"/>
      <c r="F160" s="134"/>
      <c r="G160" s="65"/>
      <c r="H160" s="65"/>
      <c r="I160" s="65"/>
      <c r="J160" s="65"/>
      <c r="K160" s="65"/>
      <c r="L160" s="65"/>
      <c r="M160" s="65"/>
      <c r="N160" s="65"/>
      <c r="O160" s="66"/>
      <c r="P160" s="69"/>
      <c r="Q160" s="36">
        <f>IFERROR(VLOOKUP(A160,'Increased Enrollment'!A:D,4,FALSE),0)</f>
        <v>0</v>
      </c>
      <c r="R160" s="31">
        <f>IFERROR(VLOOKUP(A160,'OEO Not on PY Headcount'!A:D,4,FALSE),0)</f>
        <v>0</v>
      </c>
      <c r="S160" s="31">
        <f>IFERROR(VLOOKUP(A160,'EL Beyond 5 Years'!A:D,4,FALSE),0)</f>
        <v>0</v>
      </c>
      <c r="T160" s="48">
        <f t="shared" si="2"/>
        <v>117436</v>
      </c>
      <c r="U160" s="61"/>
      <c r="V160" s="61"/>
    </row>
    <row r="161" spans="1:22" x14ac:dyDescent="0.55000000000000004">
      <c r="A161" s="7" t="s">
        <v>472</v>
      </c>
      <c r="B161" s="8" t="s">
        <v>151</v>
      </c>
      <c r="C161" s="61">
        <f>IFERROR(VLOOKUP(A161,'AR DOP'!A:G,7,FALSE),0)</f>
        <v>73847</v>
      </c>
      <c r="D161" s="61"/>
      <c r="E161" s="61"/>
      <c r="F161" s="134"/>
      <c r="G161" s="65"/>
      <c r="H161" s="65"/>
      <c r="I161" s="65"/>
      <c r="J161" s="65"/>
      <c r="K161" s="65"/>
      <c r="L161" s="65"/>
      <c r="M161" s="65"/>
      <c r="N161" s="65"/>
      <c r="O161" s="66"/>
      <c r="P161" s="69"/>
      <c r="Q161" s="36">
        <f>IFERROR(VLOOKUP(A161,'Increased Enrollment'!A:D,4,FALSE),0)</f>
        <v>0</v>
      </c>
      <c r="R161" s="31">
        <f>IFERROR(VLOOKUP(A161,'OEO Not on PY Headcount'!A:D,4,FALSE),0)</f>
        <v>0</v>
      </c>
      <c r="S161" s="31">
        <f>IFERROR(VLOOKUP(A161,'EL Beyond 5 Years'!A:D,4,FALSE),0)</f>
        <v>0</v>
      </c>
      <c r="T161" s="48">
        <f t="shared" si="2"/>
        <v>73847</v>
      </c>
      <c r="U161" s="61"/>
      <c r="V161" s="61"/>
    </row>
    <row r="162" spans="1:22" x14ac:dyDescent="0.55000000000000004">
      <c r="A162" s="7" t="s">
        <v>473</v>
      </c>
      <c r="B162" s="8" t="s">
        <v>152</v>
      </c>
      <c r="C162" s="61">
        <f>IFERROR(VLOOKUP(A162,'AR DOP'!A:G,7,FALSE),0)</f>
        <v>105122</v>
      </c>
      <c r="D162" s="61"/>
      <c r="E162" s="61"/>
      <c r="F162" s="134"/>
      <c r="G162" s="65"/>
      <c r="H162" s="65"/>
      <c r="I162" s="65"/>
      <c r="J162" s="65"/>
      <c r="K162" s="65"/>
      <c r="L162" s="65"/>
      <c r="M162" s="65"/>
      <c r="N162" s="65"/>
      <c r="O162" s="66"/>
      <c r="P162" s="69"/>
      <c r="Q162" s="36">
        <f>IFERROR(VLOOKUP(A162,'Increased Enrollment'!A:D,4,FALSE),0)</f>
        <v>0</v>
      </c>
      <c r="R162" s="31">
        <f>IFERROR(VLOOKUP(A162,'OEO Not on PY Headcount'!A:D,4,FALSE),0)</f>
        <v>0</v>
      </c>
      <c r="S162" s="31">
        <f>IFERROR(VLOOKUP(A162,'EL Beyond 5 Years'!A:D,4,FALSE),0)</f>
        <v>0</v>
      </c>
      <c r="T162" s="48">
        <f t="shared" si="2"/>
        <v>105122</v>
      </c>
      <c r="U162" s="61"/>
      <c r="V162" s="61"/>
    </row>
    <row r="163" spans="1:22" x14ac:dyDescent="0.55000000000000004">
      <c r="A163" s="7" t="s">
        <v>474</v>
      </c>
      <c r="B163" s="8" t="s">
        <v>153</v>
      </c>
      <c r="C163" s="61">
        <f>IFERROR(VLOOKUP(A163,'AR DOP'!A:G,7,FALSE),0)</f>
        <v>192095</v>
      </c>
      <c r="D163" s="61"/>
      <c r="E163" s="61"/>
      <c r="F163" s="134"/>
      <c r="G163" s="65"/>
      <c r="H163" s="65"/>
      <c r="I163" s="65"/>
      <c r="J163" s="65"/>
      <c r="K163" s="65"/>
      <c r="L163" s="65"/>
      <c r="M163" s="65"/>
      <c r="N163" s="65"/>
      <c r="O163" s="66"/>
      <c r="P163" s="69"/>
      <c r="Q163" s="36">
        <f>IFERROR(VLOOKUP(A163,'Increased Enrollment'!A:D,4,FALSE),0)</f>
        <v>0</v>
      </c>
      <c r="R163" s="31">
        <f>IFERROR(VLOOKUP(A163,'OEO Not on PY Headcount'!A:D,4,FALSE),0)</f>
        <v>0</v>
      </c>
      <c r="S163" s="31">
        <f>IFERROR(VLOOKUP(A163,'EL Beyond 5 Years'!A:D,4,FALSE),0)</f>
        <v>0</v>
      </c>
      <c r="T163" s="48">
        <f t="shared" si="2"/>
        <v>192095</v>
      </c>
      <c r="U163" s="61"/>
      <c r="V163" s="61"/>
    </row>
    <row r="164" spans="1:22" x14ac:dyDescent="0.55000000000000004">
      <c r="A164" s="7" t="s">
        <v>475</v>
      </c>
      <c r="B164" s="8" t="s">
        <v>154</v>
      </c>
      <c r="C164" s="61">
        <f>IFERROR(VLOOKUP(A164,'AR DOP'!A:G,7,FALSE),0)</f>
        <v>428576</v>
      </c>
      <c r="D164" s="61"/>
      <c r="E164" s="61"/>
      <c r="F164" s="134"/>
      <c r="G164" s="65"/>
      <c r="H164" s="65"/>
      <c r="I164" s="65"/>
      <c r="J164" s="65"/>
      <c r="K164" s="65"/>
      <c r="L164" s="65"/>
      <c r="M164" s="65"/>
      <c r="N164" s="65"/>
      <c r="O164" s="66"/>
      <c r="P164" s="69"/>
      <c r="Q164" s="36">
        <f>IFERROR(VLOOKUP(A164,'Increased Enrollment'!A:D,4,FALSE),0)</f>
        <v>0</v>
      </c>
      <c r="R164" s="31">
        <f>IFERROR(VLOOKUP(A164,'OEO Not on PY Headcount'!A:D,4,FALSE),0)</f>
        <v>0</v>
      </c>
      <c r="S164" s="31">
        <f>IFERROR(VLOOKUP(A164,'EL Beyond 5 Years'!A:D,4,FALSE),0)</f>
        <v>0</v>
      </c>
      <c r="T164" s="48">
        <f t="shared" si="2"/>
        <v>428576</v>
      </c>
      <c r="U164" s="61"/>
      <c r="V164" s="61"/>
    </row>
    <row r="165" spans="1:22" x14ac:dyDescent="0.55000000000000004">
      <c r="A165" s="7" t="s">
        <v>476</v>
      </c>
      <c r="B165" s="8" t="s">
        <v>155</v>
      </c>
      <c r="C165" s="61">
        <f>IFERROR(VLOOKUP(A165,'AR DOP'!A:G,7,FALSE),0)</f>
        <v>97173</v>
      </c>
      <c r="D165" s="61"/>
      <c r="E165" s="61"/>
      <c r="F165" s="134"/>
      <c r="G165" s="65"/>
      <c r="H165" s="65"/>
      <c r="I165" s="65"/>
      <c r="J165" s="65"/>
      <c r="K165" s="65"/>
      <c r="L165" s="65"/>
      <c r="M165" s="65"/>
      <c r="N165" s="65"/>
      <c r="O165" s="66"/>
      <c r="P165" s="69"/>
      <c r="Q165" s="36">
        <f>IFERROR(VLOOKUP(A165,'Increased Enrollment'!A:D,4,FALSE),0)</f>
        <v>0</v>
      </c>
      <c r="R165" s="31">
        <f>IFERROR(VLOOKUP(A165,'OEO Not on PY Headcount'!A:D,4,FALSE),0)</f>
        <v>0</v>
      </c>
      <c r="S165" s="31">
        <f>IFERROR(VLOOKUP(A165,'EL Beyond 5 Years'!A:D,4,FALSE),0)</f>
        <v>0</v>
      </c>
      <c r="T165" s="48">
        <f t="shared" si="2"/>
        <v>97173</v>
      </c>
      <c r="U165" s="61"/>
      <c r="V165" s="61"/>
    </row>
    <row r="166" spans="1:22" x14ac:dyDescent="0.55000000000000004">
      <c r="A166" s="7" t="s">
        <v>477</v>
      </c>
      <c r="B166" s="8" t="s">
        <v>156</v>
      </c>
      <c r="C166" s="61">
        <f>IFERROR(VLOOKUP(A166,'AR DOP'!A:G,7,FALSE),0)</f>
        <v>694569</v>
      </c>
      <c r="D166" s="61"/>
      <c r="E166" s="61"/>
      <c r="F166" s="134"/>
      <c r="G166" s="65"/>
      <c r="H166" s="65"/>
      <c r="I166" s="65"/>
      <c r="J166" s="65"/>
      <c r="K166" s="65"/>
      <c r="L166" s="65"/>
      <c r="M166" s="65"/>
      <c r="N166" s="65"/>
      <c r="O166" s="66"/>
      <c r="P166" s="69"/>
      <c r="Q166" s="36">
        <f>IFERROR(VLOOKUP(A166,'Increased Enrollment'!A:D,4,FALSE),0)</f>
        <v>0</v>
      </c>
      <c r="R166" s="31">
        <f>IFERROR(VLOOKUP(A166,'OEO Not on PY Headcount'!A:D,4,FALSE),0)</f>
        <v>0</v>
      </c>
      <c r="S166" s="31">
        <f>IFERROR(VLOOKUP(A166,'EL Beyond 5 Years'!A:D,4,FALSE),0)</f>
        <v>0</v>
      </c>
      <c r="T166" s="48">
        <f t="shared" si="2"/>
        <v>694569</v>
      </c>
      <c r="U166" s="61"/>
      <c r="V166" s="61"/>
    </row>
    <row r="167" spans="1:22" x14ac:dyDescent="0.55000000000000004">
      <c r="A167" s="7" t="s">
        <v>520</v>
      </c>
      <c r="B167" s="8" t="s">
        <v>199</v>
      </c>
      <c r="C167" s="61">
        <f>IFERROR(VLOOKUP(A167,'AR DOP'!A:G,7,FALSE),0)</f>
        <v>237660</v>
      </c>
      <c r="D167" s="61"/>
      <c r="E167" s="61"/>
      <c r="F167" s="134"/>
      <c r="G167" s="65"/>
      <c r="H167" s="65"/>
      <c r="I167" s="65"/>
      <c r="J167" s="65"/>
      <c r="K167" s="65"/>
      <c r="L167" s="65"/>
      <c r="M167" s="65"/>
      <c r="N167" s="65"/>
      <c r="O167" s="66"/>
      <c r="P167" s="69"/>
      <c r="Q167" s="36">
        <f>IFERROR(VLOOKUP(A167,'Increased Enrollment'!A:D,4,FALSE),0)</f>
        <v>0</v>
      </c>
      <c r="R167" s="31">
        <f>IFERROR(VLOOKUP(A167,'OEO Not on PY Headcount'!A:D,4,FALSE),0)</f>
        <v>0</v>
      </c>
      <c r="S167" s="31">
        <f>IFERROR(VLOOKUP(A167,'EL Beyond 5 Years'!A:D,4,FALSE),0)</f>
        <v>0</v>
      </c>
      <c r="T167" s="48">
        <f t="shared" si="2"/>
        <v>237660</v>
      </c>
      <c r="U167" s="61"/>
      <c r="V167" s="61"/>
    </row>
    <row r="168" spans="1:22" x14ac:dyDescent="0.55000000000000004">
      <c r="A168" s="7" t="s">
        <v>478</v>
      </c>
      <c r="B168" s="8" t="s">
        <v>157</v>
      </c>
      <c r="C168" s="61">
        <f>IFERROR(VLOOKUP(A168,'AR DOP'!A:G,7,FALSE),0)</f>
        <v>1487505</v>
      </c>
      <c r="D168" s="61"/>
      <c r="E168" s="61"/>
      <c r="F168" s="134"/>
      <c r="G168" s="65"/>
      <c r="H168" s="65"/>
      <c r="I168" s="65"/>
      <c r="J168" s="65"/>
      <c r="K168" s="65"/>
      <c r="L168" s="65"/>
      <c r="M168" s="65"/>
      <c r="N168" s="65"/>
      <c r="O168" s="66"/>
      <c r="P168" s="69"/>
      <c r="Q168" s="36">
        <f>IFERROR(VLOOKUP(A168,'Increased Enrollment'!A:D,4,FALSE),0)</f>
        <v>0</v>
      </c>
      <c r="R168" s="31">
        <f>IFERROR(VLOOKUP(A168,'OEO Not on PY Headcount'!A:D,4,FALSE),0)</f>
        <v>0</v>
      </c>
      <c r="S168" s="31">
        <f>IFERROR(VLOOKUP(A168,'EL Beyond 5 Years'!A:D,4,FALSE),0)</f>
        <v>0</v>
      </c>
      <c r="T168" s="48">
        <f t="shared" si="2"/>
        <v>1487505</v>
      </c>
      <c r="U168" s="61"/>
      <c r="V168" s="61"/>
    </row>
    <row r="169" spans="1:22" x14ac:dyDescent="0.55000000000000004">
      <c r="A169" s="7" t="s">
        <v>479</v>
      </c>
      <c r="B169" s="8" t="s">
        <v>158</v>
      </c>
      <c r="C169" s="61">
        <f>IFERROR(VLOOKUP(A169,'AR DOP'!A:G,7,FALSE),0)</f>
        <v>133939</v>
      </c>
      <c r="D169" s="61"/>
      <c r="E169" s="61"/>
      <c r="F169" s="134"/>
      <c r="G169" s="65"/>
      <c r="H169" s="65"/>
      <c r="I169" s="65"/>
      <c r="J169" s="65"/>
      <c r="K169" s="65"/>
      <c r="L169" s="65"/>
      <c r="M169" s="65"/>
      <c r="N169" s="65"/>
      <c r="O169" s="66"/>
      <c r="P169" s="69"/>
      <c r="Q169" s="36">
        <f>IFERROR(VLOOKUP(A169,'Increased Enrollment'!A:D,4,FALSE),0)</f>
        <v>0</v>
      </c>
      <c r="R169" s="31">
        <f>IFERROR(VLOOKUP(A169,'OEO Not on PY Headcount'!A:D,4,FALSE),0)</f>
        <v>0</v>
      </c>
      <c r="S169" s="31">
        <f>IFERROR(VLOOKUP(A169,'EL Beyond 5 Years'!A:D,4,FALSE),0)</f>
        <v>0</v>
      </c>
      <c r="T169" s="48">
        <f t="shared" si="2"/>
        <v>133939</v>
      </c>
      <c r="U169" s="61"/>
      <c r="V169" s="61"/>
    </row>
    <row r="170" spans="1:22" x14ac:dyDescent="0.55000000000000004">
      <c r="A170" s="7" t="s">
        <v>480</v>
      </c>
      <c r="B170" s="8" t="s">
        <v>159</v>
      </c>
      <c r="C170" s="61">
        <f>IFERROR(VLOOKUP(A170,'AR DOP'!A:G,7,FALSE),0)</f>
        <v>110714</v>
      </c>
      <c r="D170" s="61"/>
      <c r="E170" s="61"/>
      <c r="F170" s="134"/>
      <c r="G170" s="65"/>
      <c r="H170" s="65"/>
      <c r="I170" s="65"/>
      <c r="J170" s="65"/>
      <c r="K170" s="65"/>
      <c r="L170" s="65"/>
      <c r="M170" s="65"/>
      <c r="N170" s="65"/>
      <c r="O170" s="66"/>
      <c r="P170" s="69"/>
      <c r="Q170" s="36">
        <f>IFERROR(VLOOKUP(A170,'Increased Enrollment'!A:D,4,FALSE),0)</f>
        <v>0</v>
      </c>
      <c r="R170" s="31">
        <f>IFERROR(VLOOKUP(A170,'OEO Not on PY Headcount'!A:D,4,FALSE),0)</f>
        <v>0</v>
      </c>
      <c r="S170" s="31">
        <f>IFERROR(VLOOKUP(A170,'EL Beyond 5 Years'!A:D,4,FALSE),0)</f>
        <v>0</v>
      </c>
      <c r="T170" s="48">
        <f t="shared" si="2"/>
        <v>110714</v>
      </c>
      <c r="U170" s="61"/>
      <c r="V170" s="61"/>
    </row>
    <row r="171" spans="1:22" x14ac:dyDescent="0.55000000000000004">
      <c r="A171" s="7" t="s">
        <v>481</v>
      </c>
      <c r="B171" s="8" t="s">
        <v>160</v>
      </c>
      <c r="C171" s="61">
        <f>IFERROR(VLOOKUP(A171,'AR DOP'!A:G,7,FALSE),0)</f>
        <v>76023</v>
      </c>
      <c r="D171" s="61"/>
      <c r="E171" s="61"/>
      <c r="F171" s="134"/>
      <c r="G171" s="65"/>
      <c r="H171" s="65"/>
      <c r="I171" s="65"/>
      <c r="J171" s="65"/>
      <c r="K171" s="65"/>
      <c r="L171" s="65"/>
      <c r="M171" s="65"/>
      <c r="N171" s="65"/>
      <c r="O171" s="66"/>
      <c r="P171" s="69"/>
      <c r="Q171" s="36">
        <f>IFERROR(VLOOKUP(A171,'Increased Enrollment'!A:D,4,FALSE),0)</f>
        <v>0</v>
      </c>
      <c r="R171" s="31">
        <f>IFERROR(VLOOKUP(A171,'OEO Not on PY Headcount'!A:D,4,FALSE),0)</f>
        <v>0</v>
      </c>
      <c r="S171" s="31">
        <f>IFERROR(VLOOKUP(A171,'EL Beyond 5 Years'!A:D,4,FALSE),0)</f>
        <v>0</v>
      </c>
      <c r="T171" s="48">
        <f t="shared" si="2"/>
        <v>76023</v>
      </c>
      <c r="U171" s="61"/>
      <c r="V171" s="61"/>
    </row>
    <row r="172" spans="1:22" x14ac:dyDescent="0.55000000000000004">
      <c r="A172" s="7" t="s">
        <v>482</v>
      </c>
      <c r="B172" s="8" t="s">
        <v>161</v>
      </c>
      <c r="C172" s="61">
        <f>IFERROR(VLOOKUP(A172,'AR DOP'!A:G,7,FALSE),0)</f>
        <v>201125</v>
      </c>
      <c r="D172" s="61"/>
      <c r="E172" s="61"/>
      <c r="F172" s="134"/>
      <c r="G172" s="65"/>
      <c r="H172" s="65"/>
      <c r="I172" s="65"/>
      <c r="J172" s="65"/>
      <c r="K172" s="65"/>
      <c r="L172" s="65"/>
      <c r="M172" s="65"/>
      <c r="N172" s="65"/>
      <c r="O172" s="66"/>
      <c r="P172" s="69"/>
      <c r="Q172" s="36">
        <f>IFERROR(VLOOKUP(A172,'Increased Enrollment'!A:D,4,FALSE),0)</f>
        <v>0</v>
      </c>
      <c r="R172" s="31">
        <f>IFERROR(VLOOKUP(A172,'OEO Not on PY Headcount'!A:D,4,FALSE),0)</f>
        <v>0</v>
      </c>
      <c r="S172" s="31">
        <f>IFERROR(VLOOKUP(A172,'EL Beyond 5 Years'!A:D,4,FALSE),0)</f>
        <v>0</v>
      </c>
      <c r="T172" s="48">
        <f t="shared" si="2"/>
        <v>201125</v>
      </c>
      <c r="U172" s="61"/>
      <c r="V172" s="61"/>
    </row>
    <row r="173" spans="1:22" x14ac:dyDescent="0.55000000000000004">
      <c r="A173" s="7" t="s">
        <v>483</v>
      </c>
      <c r="B173" s="8" t="s">
        <v>162</v>
      </c>
      <c r="C173" s="61">
        <f>IFERROR(VLOOKUP(A173,'AR DOP'!A:G,7,FALSE),0)</f>
        <v>102494</v>
      </c>
      <c r="D173" s="61"/>
      <c r="E173" s="61"/>
      <c r="F173" s="134"/>
      <c r="G173" s="65"/>
      <c r="H173" s="65"/>
      <c r="I173" s="65"/>
      <c r="J173" s="65"/>
      <c r="K173" s="65"/>
      <c r="L173" s="65"/>
      <c r="M173" s="65"/>
      <c r="N173" s="65"/>
      <c r="O173" s="66"/>
      <c r="P173" s="69"/>
      <c r="Q173" s="36">
        <f>IFERROR(VLOOKUP(A173,'Increased Enrollment'!A:D,4,FALSE),0)</f>
        <v>0</v>
      </c>
      <c r="R173" s="31">
        <f>IFERROR(VLOOKUP(A173,'OEO Not on PY Headcount'!A:D,4,FALSE),0)</f>
        <v>0</v>
      </c>
      <c r="S173" s="31">
        <f>IFERROR(VLOOKUP(A173,'EL Beyond 5 Years'!A:D,4,FALSE),0)</f>
        <v>0</v>
      </c>
      <c r="T173" s="48">
        <f t="shared" si="2"/>
        <v>102494</v>
      </c>
      <c r="U173" s="61"/>
      <c r="V173" s="61"/>
    </row>
    <row r="174" spans="1:22" x14ac:dyDescent="0.55000000000000004">
      <c r="A174" s="7" t="s">
        <v>484</v>
      </c>
      <c r="B174" s="8" t="s">
        <v>163</v>
      </c>
      <c r="C174" s="61">
        <f>IFERROR(VLOOKUP(A174,'AR DOP'!A:G,7,FALSE),0)</f>
        <v>123834</v>
      </c>
      <c r="D174" s="61"/>
      <c r="E174" s="61"/>
      <c r="F174" s="134"/>
      <c r="G174" s="65"/>
      <c r="H174" s="65"/>
      <c r="I174" s="65"/>
      <c r="J174" s="65"/>
      <c r="K174" s="65"/>
      <c r="L174" s="65"/>
      <c r="M174" s="65"/>
      <c r="N174" s="65"/>
      <c r="O174" s="66"/>
      <c r="P174" s="69"/>
      <c r="Q174" s="36">
        <f>IFERROR(VLOOKUP(A174,'Increased Enrollment'!A:D,4,FALSE),0)</f>
        <v>0</v>
      </c>
      <c r="R174" s="31">
        <f>IFERROR(VLOOKUP(A174,'OEO Not on PY Headcount'!A:D,4,FALSE),0)</f>
        <v>0</v>
      </c>
      <c r="S174" s="31">
        <f>IFERROR(VLOOKUP(A174,'EL Beyond 5 Years'!A:D,4,FALSE),0)</f>
        <v>0</v>
      </c>
      <c r="T174" s="48">
        <f t="shared" si="2"/>
        <v>123834</v>
      </c>
      <c r="U174" s="61"/>
      <c r="V174" s="61"/>
    </row>
    <row r="175" spans="1:22" x14ac:dyDescent="0.55000000000000004">
      <c r="A175" s="7" t="s">
        <v>412</v>
      </c>
      <c r="B175" s="8" t="s">
        <v>91</v>
      </c>
      <c r="C175" s="61">
        <f>IFERROR(VLOOKUP(A175,'AR DOP'!A:G,7,FALSE),0)</f>
        <v>169022</v>
      </c>
      <c r="D175" s="61"/>
      <c r="E175" s="61"/>
      <c r="F175" s="134"/>
      <c r="G175" s="65"/>
      <c r="H175" s="65"/>
      <c r="I175" s="65"/>
      <c r="J175" s="65"/>
      <c r="K175" s="65"/>
      <c r="L175" s="65"/>
      <c r="M175" s="65"/>
      <c r="N175" s="65"/>
      <c r="O175" s="66"/>
      <c r="P175" s="69"/>
      <c r="Q175" s="36">
        <f>IFERROR(VLOOKUP(A175,'Increased Enrollment'!A:D,4,FALSE),0)</f>
        <v>0</v>
      </c>
      <c r="R175" s="31">
        <f>IFERROR(VLOOKUP(A175,'OEO Not on PY Headcount'!A:D,4,FALSE),0)</f>
        <v>0</v>
      </c>
      <c r="S175" s="31">
        <f>IFERROR(VLOOKUP(A175,'EL Beyond 5 Years'!A:D,4,FALSE),0)</f>
        <v>0</v>
      </c>
      <c r="T175" s="48">
        <f t="shared" si="2"/>
        <v>169022</v>
      </c>
      <c r="U175" s="61"/>
      <c r="V175" s="61"/>
    </row>
    <row r="176" spans="1:22" x14ac:dyDescent="0.55000000000000004">
      <c r="A176" s="7" t="s">
        <v>485</v>
      </c>
      <c r="B176" s="8" t="s">
        <v>164</v>
      </c>
      <c r="C176" s="61">
        <f>IFERROR(VLOOKUP(A176,'AR DOP'!A:G,7,FALSE),0)</f>
        <v>256777</v>
      </c>
      <c r="D176" s="61"/>
      <c r="E176" s="61"/>
      <c r="F176" s="134"/>
      <c r="G176" s="65"/>
      <c r="H176" s="65"/>
      <c r="I176" s="65"/>
      <c r="J176" s="65"/>
      <c r="K176" s="65"/>
      <c r="L176" s="65"/>
      <c r="M176" s="65"/>
      <c r="N176" s="65"/>
      <c r="O176" s="66"/>
      <c r="P176" s="69"/>
      <c r="Q176" s="36">
        <f>IFERROR(VLOOKUP(A176,'Increased Enrollment'!A:D,4,FALSE),0)</f>
        <v>0</v>
      </c>
      <c r="R176" s="31">
        <f>IFERROR(VLOOKUP(A176,'OEO Not on PY Headcount'!A:D,4,FALSE),0)</f>
        <v>0</v>
      </c>
      <c r="S176" s="31">
        <f>IFERROR(VLOOKUP(A176,'EL Beyond 5 Years'!A:D,4,FALSE),0)</f>
        <v>0</v>
      </c>
      <c r="T176" s="48">
        <f t="shared" si="2"/>
        <v>256777</v>
      </c>
      <c r="U176" s="61"/>
      <c r="V176" s="61"/>
    </row>
    <row r="177" spans="1:22" x14ac:dyDescent="0.55000000000000004">
      <c r="A177" s="7" t="s">
        <v>486</v>
      </c>
      <c r="B177" s="8" t="s">
        <v>165</v>
      </c>
      <c r="C177" s="61">
        <f>IFERROR(VLOOKUP(A177,'AR DOP'!A:G,7,FALSE),0)</f>
        <v>215673</v>
      </c>
      <c r="D177" s="61"/>
      <c r="E177" s="61"/>
      <c r="F177" s="134"/>
      <c r="G177" s="65"/>
      <c r="H177" s="65"/>
      <c r="I177" s="65"/>
      <c r="J177" s="65"/>
      <c r="K177" s="65"/>
      <c r="L177" s="65"/>
      <c r="M177" s="65"/>
      <c r="N177" s="65"/>
      <c r="O177" s="66"/>
      <c r="P177" s="69"/>
      <c r="Q177" s="36">
        <f>IFERROR(VLOOKUP(A177,'Increased Enrollment'!A:D,4,FALSE),0)</f>
        <v>0</v>
      </c>
      <c r="R177" s="31">
        <f>IFERROR(VLOOKUP(A177,'OEO Not on PY Headcount'!A:D,4,FALSE),0)</f>
        <v>0</v>
      </c>
      <c r="S177" s="31">
        <f>IFERROR(VLOOKUP(A177,'EL Beyond 5 Years'!A:D,4,FALSE),0)</f>
        <v>0</v>
      </c>
      <c r="T177" s="48">
        <f t="shared" si="2"/>
        <v>215673</v>
      </c>
      <c r="U177" s="61"/>
      <c r="V177" s="61"/>
    </row>
    <row r="178" spans="1:22" x14ac:dyDescent="0.55000000000000004">
      <c r="A178" s="7" t="s">
        <v>487</v>
      </c>
      <c r="B178" s="8" t="s">
        <v>166</v>
      </c>
      <c r="C178" s="61">
        <f>IFERROR(VLOOKUP(A178,'AR DOP'!A:G,7,FALSE),0)</f>
        <v>226580</v>
      </c>
      <c r="D178" s="61"/>
      <c r="E178" s="61"/>
      <c r="F178" s="134"/>
      <c r="G178" s="65"/>
      <c r="H178" s="65"/>
      <c r="I178" s="65"/>
      <c r="J178" s="65"/>
      <c r="K178" s="65"/>
      <c r="L178" s="65"/>
      <c r="M178" s="65"/>
      <c r="N178" s="65"/>
      <c r="O178" s="66"/>
      <c r="P178" s="69"/>
      <c r="Q178" s="36">
        <f>IFERROR(VLOOKUP(A178,'Increased Enrollment'!A:D,4,FALSE),0)</f>
        <v>0</v>
      </c>
      <c r="R178" s="31">
        <f>IFERROR(VLOOKUP(A178,'OEO Not on PY Headcount'!A:D,4,FALSE),0)</f>
        <v>0</v>
      </c>
      <c r="S178" s="31">
        <f>IFERROR(VLOOKUP(A178,'EL Beyond 5 Years'!A:D,4,FALSE),0)</f>
        <v>0</v>
      </c>
      <c r="T178" s="48">
        <f t="shared" si="2"/>
        <v>226580</v>
      </c>
      <c r="U178" s="61"/>
      <c r="V178" s="61"/>
    </row>
    <row r="179" spans="1:22" x14ac:dyDescent="0.55000000000000004">
      <c r="A179" s="7" t="s">
        <v>488</v>
      </c>
      <c r="B179" s="8" t="s">
        <v>167</v>
      </c>
      <c r="C179" s="61">
        <f>IFERROR(VLOOKUP(A179,'AR DOP'!A:G,7,FALSE),0)</f>
        <v>204285</v>
      </c>
      <c r="D179" s="61"/>
      <c r="E179" s="61"/>
      <c r="F179" s="134"/>
      <c r="G179" s="65"/>
      <c r="H179" s="65"/>
      <c r="I179" s="65"/>
      <c r="J179" s="65"/>
      <c r="K179" s="65"/>
      <c r="L179" s="65"/>
      <c r="M179" s="65"/>
      <c r="N179" s="65"/>
      <c r="O179" s="66"/>
      <c r="P179" s="69"/>
      <c r="Q179" s="36">
        <f>IFERROR(VLOOKUP(A179,'Increased Enrollment'!A:D,4,FALSE),0)</f>
        <v>0</v>
      </c>
      <c r="R179" s="31">
        <f>IFERROR(VLOOKUP(A179,'OEO Not on PY Headcount'!A:D,4,FALSE),0)</f>
        <v>0</v>
      </c>
      <c r="S179" s="31">
        <f>IFERROR(VLOOKUP(A179,'EL Beyond 5 Years'!A:D,4,FALSE),0)</f>
        <v>0</v>
      </c>
      <c r="T179" s="48">
        <f t="shared" si="2"/>
        <v>204285</v>
      </c>
      <c r="U179" s="61"/>
      <c r="V179" s="61"/>
    </row>
    <row r="180" spans="1:22" x14ac:dyDescent="0.55000000000000004">
      <c r="A180" s="7" t="s">
        <v>489</v>
      </c>
      <c r="B180" s="8" t="s">
        <v>168</v>
      </c>
      <c r="C180" s="61">
        <f>IFERROR(VLOOKUP(A180,'AR DOP'!A:G,7,FALSE),0)</f>
        <v>43956</v>
      </c>
      <c r="D180" s="61"/>
      <c r="E180" s="61"/>
      <c r="F180" s="134"/>
      <c r="G180" s="65"/>
      <c r="H180" s="65"/>
      <c r="I180" s="65"/>
      <c r="J180" s="65"/>
      <c r="K180" s="65"/>
      <c r="L180" s="65"/>
      <c r="M180" s="65"/>
      <c r="N180" s="65"/>
      <c r="O180" s="66"/>
      <c r="P180" s="69"/>
      <c r="Q180" s="36">
        <f>IFERROR(VLOOKUP(A180,'Increased Enrollment'!A:D,4,FALSE),0)</f>
        <v>0</v>
      </c>
      <c r="R180" s="31">
        <f>IFERROR(VLOOKUP(A180,'OEO Not on PY Headcount'!A:D,4,FALSE),0)</f>
        <v>0</v>
      </c>
      <c r="S180" s="31">
        <f>IFERROR(VLOOKUP(A180,'EL Beyond 5 Years'!A:D,4,FALSE),0)</f>
        <v>0</v>
      </c>
      <c r="T180" s="48">
        <f t="shared" si="2"/>
        <v>43956</v>
      </c>
      <c r="U180" s="61"/>
      <c r="V180" s="61"/>
    </row>
    <row r="181" spans="1:22" x14ac:dyDescent="0.55000000000000004">
      <c r="A181" s="7" t="s">
        <v>490</v>
      </c>
      <c r="B181" s="8" t="s">
        <v>169</v>
      </c>
      <c r="C181" s="61">
        <f>IFERROR(VLOOKUP(A181,'AR DOP'!A:G,7,FALSE),0)</f>
        <v>343252</v>
      </c>
      <c r="D181" s="61"/>
      <c r="E181" s="61"/>
      <c r="F181" s="134"/>
      <c r="G181" s="65"/>
      <c r="H181" s="65"/>
      <c r="I181" s="65"/>
      <c r="J181" s="65"/>
      <c r="K181" s="65"/>
      <c r="L181" s="65"/>
      <c r="M181" s="65"/>
      <c r="N181" s="65"/>
      <c r="O181" s="66"/>
      <c r="P181" s="69"/>
      <c r="Q181" s="36">
        <f>IFERROR(VLOOKUP(A181,'Increased Enrollment'!A:D,4,FALSE),0)</f>
        <v>0</v>
      </c>
      <c r="R181" s="31">
        <f>IFERROR(VLOOKUP(A181,'OEO Not on PY Headcount'!A:D,4,FALSE),0)</f>
        <v>0</v>
      </c>
      <c r="S181" s="31">
        <f>IFERROR(VLOOKUP(A181,'EL Beyond 5 Years'!A:D,4,FALSE),0)</f>
        <v>0</v>
      </c>
      <c r="T181" s="48">
        <f t="shared" si="2"/>
        <v>343252</v>
      </c>
      <c r="U181" s="61"/>
      <c r="V181" s="61"/>
    </row>
    <row r="182" spans="1:22" x14ac:dyDescent="0.55000000000000004">
      <c r="A182" s="7" t="s">
        <v>491</v>
      </c>
      <c r="B182" s="8" t="s">
        <v>170</v>
      </c>
      <c r="C182" s="61">
        <f>IFERROR(VLOOKUP(A182,'AR DOP'!A:G,7,FALSE),0)</f>
        <v>2115967</v>
      </c>
      <c r="D182" s="61"/>
      <c r="E182" s="61"/>
      <c r="F182" s="134"/>
      <c r="G182" s="65"/>
      <c r="H182" s="65"/>
      <c r="I182" s="65"/>
      <c r="J182" s="65"/>
      <c r="K182" s="65"/>
      <c r="L182" s="65"/>
      <c r="M182" s="65"/>
      <c r="N182" s="65"/>
      <c r="O182" s="66"/>
      <c r="P182" s="69"/>
      <c r="Q182" s="36">
        <f>IFERROR(VLOOKUP(A182,'Increased Enrollment'!A:D,4,FALSE),0)</f>
        <v>0</v>
      </c>
      <c r="R182" s="31">
        <f>IFERROR(VLOOKUP(A182,'OEO Not on PY Headcount'!A:D,4,FALSE),0)</f>
        <v>0</v>
      </c>
      <c r="S182" s="31">
        <f>IFERROR(VLOOKUP(A182,'EL Beyond 5 Years'!A:D,4,FALSE),0)</f>
        <v>0</v>
      </c>
      <c r="T182" s="48">
        <f t="shared" si="2"/>
        <v>2115967</v>
      </c>
      <c r="U182" s="61"/>
      <c r="V182" s="61"/>
    </row>
    <row r="183" spans="1:22" x14ac:dyDescent="0.55000000000000004">
      <c r="A183" s="7" t="s">
        <v>492</v>
      </c>
      <c r="B183" s="8" t="s">
        <v>171</v>
      </c>
      <c r="C183" s="61">
        <f>IFERROR(VLOOKUP(A183,'AR DOP'!A:G,7,FALSE),0)</f>
        <v>186440</v>
      </c>
      <c r="D183" s="61"/>
      <c r="E183" s="61"/>
      <c r="F183" s="134"/>
      <c r="G183" s="65"/>
      <c r="H183" s="65"/>
      <c r="I183" s="65"/>
      <c r="J183" s="65"/>
      <c r="K183" s="65"/>
      <c r="L183" s="65"/>
      <c r="M183" s="65"/>
      <c r="N183" s="65"/>
      <c r="O183" s="66"/>
      <c r="P183" s="69"/>
      <c r="Q183" s="36">
        <f>IFERROR(VLOOKUP(A183,'Increased Enrollment'!A:D,4,FALSE),0)</f>
        <v>0</v>
      </c>
      <c r="R183" s="31">
        <f>IFERROR(VLOOKUP(A183,'OEO Not on PY Headcount'!A:D,4,FALSE),0)</f>
        <v>0</v>
      </c>
      <c r="S183" s="31">
        <f>IFERROR(VLOOKUP(A183,'EL Beyond 5 Years'!A:D,4,FALSE),0)</f>
        <v>0</v>
      </c>
      <c r="T183" s="48">
        <f t="shared" si="2"/>
        <v>186440</v>
      </c>
      <c r="U183" s="61"/>
      <c r="V183" s="61"/>
    </row>
    <row r="184" spans="1:22" x14ac:dyDescent="0.55000000000000004">
      <c r="A184" s="7" t="s">
        <v>493</v>
      </c>
      <c r="B184" s="8" t="s">
        <v>172</v>
      </c>
      <c r="C184" s="61">
        <f>IFERROR(VLOOKUP(A184,'AR DOP'!A:G,7,FALSE),0)</f>
        <v>1318007</v>
      </c>
      <c r="D184" s="61"/>
      <c r="E184" s="61"/>
      <c r="F184" s="134"/>
      <c r="G184" s="65"/>
      <c r="H184" s="65"/>
      <c r="I184" s="65"/>
      <c r="J184" s="65"/>
      <c r="K184" s="65"/>
      <c r="L184" s="65"/>
      <c r="M184" s="65"/>
      <c r="N184" s="65"/>
      <c r="O184" s="66"/>
      <c r="P184" s="69"/>
      <c r="Q184" s="36">
        <f>IFERROR(VLOOKUP(A184,'Increased Enrollment'!A:D,4,FALSE),0)</f>
        <v>0</v>
      </c>
      <c r="R184" s="31">
        <f>IFERROR(VLOOKUP(A184,'OEO Not on PY Headcount'!A:D,4,FALSE),0)</f>
        <v>0</v>
      </c>
      <c r="S184" s="31">
        <f>IFERROR(VLOOKUP(A184,'EL Beyond 5 Years'!A:D,4,FALSE),0)</f>
        <v>0</v>
      </c>
      <c r="T184" s="48">
        <f t="shared" si="2"/>
        <v>1318007</v>
      </c>
      <c r="U184" s="61"/>
      <c r="V184" s="61"/>
    </row>
    <row r="185" spans="1:22" x14ac:dyDescent="0.55000000000000004">
      <c r="A185" s="7" t="s">
        <v>500</v>
      </c>
      <c r="B185" s="8" t="s">
        <v>179</v>
      </c>
      <c r="C185" s="61">
        <f>IFERROR(VLOOKUP(A185,'AR DOP'!A:G,7,FALSE),0)</f>
        <v>452766</v>
      </c>
      <c r="D185" s="61"/>
      <c r="E185" s="61"/>
      <c r="F185" s="134"/>
      <c r="G185" s="65"/>
      <c r="H185" s="65"/>
      <c r="I185" s="65"/>
      <c r="J185" s="65"/>
      <c r="K185" s="65"/>
      <c r="L185" s="65"/>
      <c r="M185" s="65"/>
      <c r="N185" s="65"/>
      <c r="O185" s="66"/>
      <c r="P185" s="69"/>
      <c r="Q185" s="36">
        <f>IFERROR(VLOOKUP(A185,'Increased Enrollment'!A:D,4,FALSE),0)</f>
        <v>0</v>
      </c>
      <c r="R185" s="31">
        <f>IFERROR(VLOOKUP(A185,'OEO Not on PY Headcount'!A:D,4,FALSE),0)</f>
        <v>0</v>
      </c>
      <c r="S185" s="31">
        <f>IFERROR(VLOOKUP(A185,'EL Beyond 5 Years'!A:D,4,FALSE),0)</f>
        <v>0</v>
      </c>
      <c r="T185" s="48">
        <f t="shared" si="2"/>
        <v>452766</v>
      </c>
      <c r="U185" s="61"/>
      <c r="V185" s="61"/>
    </row>
    <row r="186" spans="1:22" x14ac:dyDescent="0.55000000000000004">
      <c r="A186" s="7" t="s">
        <v>494</v>
      </c>
      <c r="B186" s="8" t="s">
        <v>173</v>
      </c>
      <c r="C186" s="61">
        <f>IFERROR(VLOOKUP(A186,'AR DOP'!A:G,7,FALSE),0)</f>
        <v>192960</v>
      </c>
      <c r="D186" s="61"/>
      <c r="E186" s="61"/>
      <c r="F186" s="134"/>
      <c r="G186" s="65"/>
      <c r="H186" s="65"/>
      <c r="I186" s="65"/>
      <c r="J186" s="65"/>
      <c r="K186" s="65"/>
      <c r="L186" s="65"/>
      <c r="M186" s="65"/>
      <c r="N186" s="65"/>
      <c r="O186" s="66"/>
      <c r="P186" s="69"/>
      <c r="Q186" s="36">
        <f>IFERROR(VLOOKUP(A186,'Increased Enrollment'!A:D,4,FALSE),0)</f>
        <v>0</v>
      </c>
      <c r="R186" s="31">
        <f>IFERROR(VLOOKUP(A186,'OEO Not on PY Headcount'!A:D,4,FALSE),0)</f>
        <v>0</v>
      </c>
      <c r="S186" s="31">
        <f>IFERROR(VLOOKUP(A186,'EL Beyond 5 Years'!A:D,4,FALSE),0)</f>
        <v>0</v>
      </c>
      <c r="T186" s="48">
        <f t="shared" si="2"/>
        <v>192960</v>
      </c>
      <c r="U186" s="61"/>
      <c r="V186" s="61"/>
    </row>
    <row r="187" spans="1:22" x14ac:dyDescent="0.55000000000000004">
      <c r="A187" s="7" t="s">
        <v>495</v>
      </c>
      <c r="B187" s="8" t="s">
        <v>174</v>
      </c>
      <c r="C187" s="61">
        <f>IFERROR(VLOOKUP(A187,'AR DOP'!A:G,7,FALSE),0)</f>
        <v>116305</v>
      </c>
      <c r="D187" s="61"/>
      <c r="E187" s="61"/>
      <c r="F187" s="134"/>
      <c r="G187" s="65"/>
      <c r="H187" s="65"/>
      <c r="I187" s="65"/>
      <c r="J187" s="65"/>
      <c r="K187" s="65"/>
      <c r="L187" s="65"/>
      <c r="M187" s="65"/>
      <c r="N187" s="65"/>
      <c r="O187" s="66"/>
      <c r="P187" s="69"/>
      <c r="Q187" s="36">
        <f>IFERROR(VLOOKUP(A187,'Increased Enrollment'!A:D,4,FALSE),0)</f>
        <v>0</v>
      </c>
      <c r="R187" s="31">
        <f>IFERROR(VLOOKUP(A187,'OEO Not on PY Headcount'!A:D,4,FALSE),0)</f>
        <v>0</v>
      </c>
      <c r="S187" s="31">
        <f>IFERROR(VLOOKUP(A187,'EL Beyond 5 Years'!A:D,4,FALSE),0)</f>
        <v>0</v>
      </c>
      <c r="T187" s="48">
        <f t="shared" si="2"/>
        <v>116305</v>
      </c>
      <c r="U187" s="61"/>
      <c r="V187" s="61"/>
    </row>
    <row r="188" spans="1:22" x14ac:dyDescent="0.55000000000000004">
      <c r="A188" s="7" t="s">
        <v>497</v>
      </c>
      <c r="B188" s="8" t="s">
        <v>176</v>
      </c>
      <c r="C188" s="61">
        <f>IFERROR(VLOOKUP(A188,'AR DOP'!A:G,7,FALSE),0)</f>
        <v>115824</v>
      </c>
      <c r="D188" s="61"/>
      <c r="E188" s="61"/>
      <c r="F188" s="134"/>
      <c r="G188" s="65"/>
      <c r="H188" s="65"/>
      <c r="I188" s="65"/>
      <c r="J188" s="65"/>
      <c r="K188" s="65"/>
      <c r="L188" s="65"/>
      <c r="M188" s="65"/>
      <c r="N188" s="65"/>
      <c r="O188" s="66"/>
      <c r="P188" s="69"/>
      <c r="Q188" s="36">
        <f>IFERROR(VLOOKUP(A188,'Increased Enrollment'!A:D,4,FALSE),0)</f>
        <v>0</v>
      </c>
      <c r="R188" s="31">
        <f>IFERROR(VLOOKUP(A188,'OEO Not on PY Headcount'!A:D,4,FALSE),0)</f>
        <v>0</v>
      </c>
      <c r="S188" s="31">
        <f>IFERROR(VLOOKUP(A188,'EL Beyond 5 Years'!A:D,4,FALSE),0)</f>
        <v>0</v>
      </c>
      <c r="T188" s="48">
        <f t="shared" si="2"/>
        <v>115824</v>
      </c>
      <c r="U188" s="61"/>
      <c r="V188" s="61"/>
    </row>
    <row r="189" spans="1:22" x14ac:dyDescent="0.55000000000000004">
      <c r="A189" s="7" t="s">
        <v>498</v>
      </c>
      <c r="B189" s="8" t="s">
        <v>177</v>
      </c>
      <c r="C189" s="61">
        <f>IFERROR(VLOOKUP(A189,'AR DOP'!A:G,7,FALSE),0)</f>
        <v>257236</v>
      </c>
      <c r="D189" s="61"/>
      <c r="E189" s="61"/>
      <c r="F189" s="134"/>
      <c r="G189" s="65"/>
      <c r="H189" s="65"/>
      <c r="I189" s="65"/>
      <c r="J189" s="65"/>
      <c r="K189" s="65"/>
      <c r="L189" s="65"/>
      <c r="M189" s="65"/>
      <c r="N189" s="65"/>
      <c r="O189" s="66"/>
      <c r="P189" s="69"/>
      <c r="Q189" s="36">
        <f>IFERROR(VLOOKUP(A189,'Increased Enrollment'!A:D,4,FALSE),0)</f>
        <v>0</v>
      </c>
      <c r="R189" s="31">
        <f>IFERROR(VLOOKUP(A189,'OEO Not on PY Headcount'!A:D,4,FALSE),0)</f>
        <v>0</v>
      </c>
      <c r="S189" s="31">
        <f>IFERROR(VLOOKUP(A189,'EL Beyond 5 Years'!A:D,4,FALSE),0)</f>
        <v>0</v>
      </c>
      <c r="T189" s="48">
        <f t="shared" si="2"/>
        <v>257236</v>
      </c>
      <c r="U189" s="61"/>
      <c r="V189" s="61"/>
    </row>
    <row r="190" spans="1:22" x14ac:dyDescent="0.55000000000000004">
      <c r="A190" s="7" t="s">
        <v>499</v>
      </c>
      <c r="B190" s="8" t="s">
        <v>178</v>
      </c>
      <c r="C190" s="61">
        <f>IFERROR(VLOOKUP(A190,'AR DOP'!A:G,7,FALSE),0)</f>
        <v>159540</v>
      </c>
      <c r="D190" s="61"/>
      <c r="E190" s="61"/>
      <c r="F190" s="134"/>
      <c r="G190" s="65"/>
      <c r="H190" s="65"/>
      <c r="I190" s="65"/>
      <c r="J190" s="65"/>
      <c r="K190" s="65"/>
      <c r="L190" s="65"/>
      <c r="M190" s="65"/>
      <c r="N190" s="65"/>
      <c r="O190" s="66"/>
      <c r="P190" s="69"/>
      <c r="Q190" s="36">
        <f>IFERROR(VLOOKUP(A190,'Increased Enrollment'!A:D,4,FALSE),0)</f>
        <v>0</v>
      </c>
      <c r="R190" s="31">
        <f>IFERROR(VLOOKUP(A190,'OEO Not on PY Headcount'!A:D,4,FALSE),0)</f>
        <v>0</v>
      </c>
      <c r="S190" s="31">
        <f>IFERROR(VLOOKUP(A190,'EL Beyond 5 Years'!A:D,4,FALSE),0)</f>
        <v>0</v>
      </c>
      <c r="T190" s="48">
        <f t="shared" si="2"/>
        <v>159540</v>
      </c>
      <c r="U190" s="61"/>
      <c r="V190" s="61"/>
    </row>
    <row r="191" spans="1:22" x14ac:dyDescent="0.55000000000000004">
      <c r="A191" s="7" t="s">
        <v>496</v>
      </c>
      <c r="B191" s="8" t="s">
        <v>175</v>
      </c>
      <c r="C191" s="61">
        <f>IFERROR(VLOOKUP(A191,'AR DOP'!A:G,7,FALSE),0)</f>
        <v>306778</v>
      </c>
      <c r="D191" s="61"/>
      <c r="E191" s="61"/>
      <c r="F191" s="134"/>
      <c r="G191" s="65"/>
      <c r="H191" s="65"/>
      <c r="I191" s="65"/>
      <c r="J191" s="65"/>
      <c r="K191" s="65"/>
      <c r="L191" s="65"/>
      <c r="M191" s="65"/>
      <c r="N191" s="65"/>
      <c r="O191" s="66"/>
      <c r="P191" s="69"/>
      <c r="Q191" s="36">
        <f>IFERROR(VLOOKUP(A191,'Increased Enrollment'!A:D,4,FALSE),0)</f>
        <v>0</v>
      </c>
      <c r="R191" s="31">
        <f>IFERROR(VLOOKUP(A191,'OEO Not on PY Headcount'!A:D,4,FALSE),0)</f>
        <v>0</v>
      </c>
      <c r="S191" s="31">
        <f>IFERROR(VLOOKUP(A191,'EL Beyond 5 Years'!A:D,4,FALSE),0)</f>
        <v>0</v>
      </c>
      <c r="T191" s="48">
        <f t="shared" si="2"/>
        <v>306778</v>
      </c>
      <c r="U191" s="61"/>
      <c r="V191" s="61"/>
    </row>
    <row r="192" spans="1:22" x14ac:dyDescent="0.55000000000000004">
      <c r="A192" s="7" t="s">
        <v>501</v>
      </c>
      <c r="B192" s="8" t="s">
        <v>180</v>
      </c>
      <c r="C192" s="61">
        <f>IFERROR(VLOOKUP(A192,'AR DOP'!A:G,7,FALSE),0)</f>
        <v>175313</v>
      </c>
      <c r="D192" s="61"/>
      <c r="E192" s="61"/>
      <c r="F192" s="134"/>
      <c r="G192" s="65"/>
      <c r="H192" s="65"/>
      <c r="I192" s="65"/>
      <c r="J192" s="65"/>
      <c r="K192" s="65"/>
      <c r="L192" s="65"/>
      <c r="M192" s="65"/>
      <c r="N192" s="65"/>
      <c r="O192" s="66"/>
      <c r="P192" s="69"/>
      <c r="Q192" s="36">
        <f>IFERROR(VLOOKUP(A192,'Increased Enrollment'!A:D,4,FALSE),0)</f>
        <v>0</v>
      </c>
      <c r="R192" s="31">
        <f>IFERROR(VLOOKUP(A192,'OEO Not on PY Headcount'!A:D,4,FALSE),0)</f>
        <v>0</v>
      </c>
      <c r="S192" s="31">
        <f>IFERROR(VLOOKUP(A192,'EL Beyond 5 Years'!A:D,4,FALSE),0)</f>
        <v>0</v>
      </c>
      <c r="T192" s="48">
        <f t="shared" si="2"/>
        <v>175313</v>
      </c>
      <c r="U192" s="61"/>
      <c r="V192" s="61"/>
    </row>
    <row r="193" spans="1:22" x14ac:dyDescent="0.55000000000000004">
      <c r="A193" s="7" t="s">
        <v>502</v>
      </c>
      <c r="B193" s="8" t="s">
        <v>181</v>
      </c>
      <c r="C193" s="61">
        <f>IFERROR(VLOOKUP(A193,'AR DOP'!A:G,7,FALSE),0)</f>
        <v>380309</v>
      </c>
      <c r="D193" s="61"/>
      <c r="E193" s="61"/>
      <c r="F193" s="134"/>
      <c r="G193" s="65"/>
      <c r="H193" s="65"/>
      <c r="I193" s="65"/>
      <c r="J193" s="65"/>
      <c r="K193" s="65"/>
      <c r="L193" s="65"/>
      <c r="M193" s="65"/>
      <c r="N193" s="65"/>
      <c r="O193" s="66"/>
      <c r="P193" s="69"/>
      <c r="Q193" s="36">
        <f>IFERROR(VLOOKUP(A193,'Increased Enrollment'!A:D,4,FALSE),0)</f>
        <v>0</v>
      </c>
      <c r="R193" s="31">
        <f>IFERROR(VLOOKUP(A193,'OEO Not on PY Headcount'!A:D,4,FALSE),0)</f>
        <v>0</v>
      </c>
      <c r="S193" s="31">
        <f>IFERROR(VLOOKUP(A193,'EL Beyond 5 Years'!A:D,4,FALSE),0)</f>
        <v>0</v>
      </c>
      <c r="T193" s="48">
        <f t="shared" si="2"/>
        <v>380309</v>
      </c>
      <c r="U193" s="61"/>
      <c r="V193" s="61"/>
    </row>
    <row r="194" spans="1:22" x14ac:dyDescent="0.55000000000000004">
      <c r="A194" s="7" t="s">
        <v>503</v>
      </c>
      <c r="B194" s="8" t="s">
        <v>182</v>
      </c>
      <c r="C194" s="61">
        <f>IFERROR(VLOOKUP(A194,'AR DOP'!A:G,7,FALSE),0)</f>
        <v>109393</v>
      </c>
      <c r="D194" s="61"/>
      <c r="E194" s="61"/>
      <c r="F194" s="134"/>
      <c r="G194" s="65"/>
      <c r="H194" s="65"/>
      <c r="I194" s="65"/>
      <c r="J194" s="65"/>
      <c r="K194" s="65"/>
      <c r="L194" s="65"/>
      <c r="M194" s="65"/>
      <c r="N194" s="65"/>
      <c r="O194" s="66"/>
      <c r="P194" s="69"/>
      <c r="Q194" s="36">
        <f>IFERROR(VLOOKUP(A194,'Increased Enrollment'!A:D,4,FALSE),0)</f>
        <v>0</v>
      </c>
      <c r="R194" s="31">
        <f>IFERROR(VLOOKUP(A194,'OEO Not on PY Headcount'!A:D,4,FALSE),0)</f>
        <v>0</v>
      </c>
      <c r="S194" s="31">
        <f>IFERROR(VLOOKUP(A194,'EL Beyond 5 Years'!A:D,4,FALSE),0)</f>
        <v>0</v>
      </c>
      <c r="T194" s="48">
        <f t="shared" si="2"/>
        <v>109393</v>
      </c>
      <c r="U194" s="61"/>
      <c r="V194" s="61"/>
    </row>
    <row r="195" spans="1:22" x14ac:dyDescent="0.55000000000000004">
      <c r="A195" s="7" t="s">
        <v>504</v>
      </c>
      <c r="B195" s="8" t="s">
        <v>183</v>
      </c>
      <c r="C195" s="61">
        <f>IFERROR(VLOOKUP(A195,'AR DOP'!A:G,7,FALSE),0)</f>
        <v>62598</v>
      </c>
      <c r="D195" s="61"/>
      <c r="E195" s="61"/>
      <c r="F195" s="134"/>
      <c r="G195" s="65"/>
      <c r="H195" s="65"/>
      <c r="I195" s="65"/>
      <c r="J195" s="65"/>
      <c r="K195" s="65"/>
      <c r="L195" s="65"/>
      <c r="M195" s="65"/>
      <c r="N195" s="65"/>
      <c r="O195" s="66"/>
      <c r="P195" s="69"/>
      <c r="Q195" s="36">
        <f>IFERROR(VLOOKUP(A195,'Increased Enrollment'!A:D,4,FALSE),0)</f>
        <v>0</v>
      </c>
      <c r="R195" s="31">
        <f>IFERROR(VLOOKUP(A195,'OEO Not on PY Headcount'!A:D,4,FALSE),0)</f>
        <v>0</v>
      </c>
      <c r="S195" s="31">
        <f>IFERROR(VLOOKUP(A195,'EL Beyond 5 Years'!A:D,4,FALSE),0)</f>
        <v>0</v>
      </c>
      <c r="T195" s="48">
        <f t="shared" si="2"/>
        <v>62598</v>
      </c>
      <c r="U195" s="61"/>
      <c r="V195" s="61"/>
    </row>
    <row r="196" spans="1:22" x14ac:dyDescent="0.55000000000000004">
      <c r="A196" s="7" t="s">
        <v>505</v>
      </c>
      <c r="B196" s="8" t="s">
        <v>184</v>
      </c>
      <c r="C196" s="61">
        <f>IFERROR(VLOOKUP(A196,'AR DOP'!A:G,7,FALSE),0)</f>
        <v>38742</v>
      </c>
      <c r="D196" s="61"/>
      <c r="E196" s="61"/>
      <c r="F196" s="134"/>
      <c r="G196" s="65"/>
      <c r="H196" s="65"/>
      <c r="I196" s="65"/>
      <c r="J196" s="65"/>
      <c r="K196" s="65"/>
      <c r="L196" s="65"/>
      <c r="M196" s="65"/>
      <c r="N196" s="65"/>
      <c r="O196" s="66"/>
      <c r="P196" s="69"/>
      <c r="Q196" s="36">
        <f>IFERROR(VLOOKUP(A196,'Increased Enrollment'!A:D,4,FALSE),0)</f>
        <v>0</v>
      </c>
      <c r="R196" s="31">
        <f>IFERROR(VLOOKUP(A196,'OEO Not on PY Headcount'!A:D,4,FALSE),0)</f>
        <v>0</v>
      </c>
      <c r="S196" s="31">
        <f>IFERROR(VLOOKUP(A196,'EL Beyond 5 Years'!A:D,4,FALSE),0)</f>
        <v>0</v>
      </c>
      <c r="T196" s="48">
        <f t="shared" si="2"/>
        <v>38742</v>
      </c>
      <c r="U196" s="61"/>
      <c r="V196" s="61"/>
    </row>
    <row r="197" spans="1:22" x14ac:dyDescent="0.55000000000000004">
      <c r="A197" s="7" t="s">
        <v>506</v>
      </c>
      <c r="B197" s="8" t="s">
        <v>185</v>
      </c>
      <c r="C197" s="61">
        <f>IFERROR(VLOOKUP(A197,'AR DOP'!A:G,7,FALSE),0)</f>
        <v>75463</v>
      </c>
      <c r="D197" s="61"/>
      <c r="E197" s="61"/>
      <c r="F197" s="134"/>
      <c r="G197" s="65"/>
      <c r="H197" s="65"/>
      <c r="I197" s="65"/>
      <c r="J197" s="65"/>
      <c r="K197" s="65"/>
      <c r="L197" s="65"/>
      <c r="M197" s="65"/>
      <c r="N197" s="65"/>
      <c r="O197" s="66"/>
      <c r="P197" s="69"/>
      <c r="Q197" s="36">
        <f>IFERROR(VLOOKUP(A197,'Increased Enrollment'!A:D,4,FALSE),0)</f>
        <v>0</v>
      </c>
      <c r="R197" s="31">
        <f>IFERROR(VLOOKUP(A197,'OEO Not on PY Headcount'!A:D,4,FALSE),0)</f>
        <v>0</v>
      </c>
      <c r="S197" s="31">
        <f>IFERROR(VLOOKUP(A197,'EL Beyond 5 Years'!A:D,4,FALSE),0)</f>
        <v>0</v>
      </c>
      <c r="T197" s="48">
        <f t="shared" ref="T197:T260" si="3">SUM(C197:S197)</f>
        <v>75463</v>
      </c>
      <c r="U197" s="61"/>
      <c r="V197" s="61"/>
    </row>
    <row r="198" spans="1:22" x14ac:dyDescent="0.55000000000000004">
      <c r="A198" s="7" t="s">
        <v>507</v>
      </c>
      <c r="B198" s="8" t="s">
        <v>186</v>
      </c>
      <c r="C198" s="61">
        <f>IFERROR(VLOOKUP(A198,'AR DOP'!A:G,7,FALSE),0)</f>
        <v>224663</v>
      </c>
      <c r="D198" s="61"/>
      <c r="E198" s="61"/>
      <c r="F198" s="134"/>
      <c r="G198" s="65"/>
      <c r="H198" s="65"/>
      <c r="I198" s="65"/>
      <c r="J198" s="65"/>
      <c r="K198" s="65"/>
      <c r="L198" s="65"/>
      <c r="M198" s="65"/>
      <c r="N198" s="65"/>
      <c r="O198" s="66"/>
      <c r="P198" s="69"/>
      <c r="Q198" s="36">
        <f>IFERROR(VLOOKUP(A198,'Increased Enrollment'!A:D,4,FALSE),0)</f>
        <v>0</v>
      </c>
      <c r="R198" s="31">
        <f>IFERROR(VLOOKUP(A198,'OEO Not on PY Headcount'!A:D,4,FALSE),0)</f>
        <v>0</v>
      </c>
      <c r="S198" s="31">
        <f>IFERROR(VLOOKUP(A198,'EL Beyond 5 Years'!A:D,4,FALSE),0)</f>
        <v>0</v>
      </c>
      <c r="T198" s="48">
        <f t="shared" si="3"/>
        <v>224663</v>
      </c>
      <c r="U198" s="61"/>
      <c r="V198" s="61"/>
    </row>
    <row r="199" spans="1:22" x14ac:dyDescent="0.55000000000000004">
      <c r="A199" s="7" t="s">
        <v>508</v>
      </c>
      <c r="B199" s="8" t="s">
        <v>187</v>
      </c>
      <c r="C199" s="61">
        <f>IFERROR(VLOOKUP(A199,'AR DOP'!A:G,7,FALSE),0)</f>
        <v>340528</v>
      </c>
      <c r="D199" s="61"/>
      <c r="E199" s="61"/>
      <c r="F199" s="134"/>
      <c r="G199" s="65"/>
      <c r="H199" s="65"/>
      <c r="I199" s="65"/>
      <c r="J199" s="65"/>
      <c r="K199" s="65"/>
      <c r="L199" s="65"/>
      <c r="M199" s="65"/>
      <c r="N199" s="65"/>
      <c r="O199" s="66"/>
      <c r="P199" s="69"/>
      <c r="Q199" s="36">
        <f>IFERROR(VLOOKUP(A199,'Increased Enrollment'!A:D,4,FALSE),0)</f>
        <v>0</v>
      </c>
      <c r="R199" s="31">
        <f>IFERROR(VLOOKUP(A199,'OEO Not on PY Headcount'!A:D,4,FALSE),0)</f>
        <v>0</v>
      </c>
      <c r="S199" s="31">
        <f>IFERROR(VLOOKUP(A199,'EL Beyond 5 Years'!A:D,4,FALSE),0)</f>
        <v>0</v>
      </c>
      <c r="T199" s="48">
        <f t="shared" si="3"/>
        <v>340528</v>
      </c>
      <c r="U199" s="61"/>
      <c r="V199" s="61"/>
    </row>
    <row r="200" spans="1:22" x14ac:dyDescent="0.55000000000000004">
      <c r="A200" s="7" t="s">
        <v>509</v>
      </c>
      <c r="B200" s="8" t="s">
        <v>188</v>
      </c>
      <c r="C200" s="61">
        <f>IFERROR(VLOOKUP(A200,'AR DOP'!A:G,7,FALSE),0)</f>
        <v>329376</v>
      </c>
      <c r="D200" s="61"/>
      <c r="E200" s="61"/>
      <c r="F200" s="134"/>
      <c r="G200" s="65"/>
      <c r="H200" s="65"/>
      <c r="I200" s="65"/>
      <c r="J200" s="65"/>
      <c r="K200" s="65"/>
      <c r="L200" s="65"/>
      <c r="M200" s="65"/>
      <c r="N200" s="65"/>
      <c r="O200" s="66"/>
      <c r="P200" s="69"/>
      <c r="Q200" s="36">
        <f>IFERROR(VLOOKUP(A200,'Increased Enrollment'!A:D,4,FALSE),0)</f>
        <v>0</v>
      </c>
      <c r="R200" s="31">
        <f>IFERROR(VLOOKUP(A200,'OEO Not on PY Headcount'!A:D,4,FALSE),0)</f>
        <v>0</v>
      </c>
      <c r="S200" s="31">
        <f>IFERROR(VLOOKUP(A200,'EL Beyond 5 Years'!A:D,4,FALSE),0)</f>
        <v>0</v>
      </c>
      <c r="T200" s="48">
        <f t="shared" si="3"/>
        <v>329376</v>
      </c>
      <c r="U200" s="61"/>
      <c r="V200" s="61"/>
    </row>
    <row r="201" spans="1:22" x14ac:dyDescent="0.55000000000000004">
      <c r="A201" s="7" t="s">
        <v>510</v>
      </c>
      <c r="B201" s="8" t="s">
        <v>189</v>
      </c>
      <c r="C201" s="61">
        <f>IFERROR(VLOOKUP(A201,'AR DOP'!A:G,7,FALSE),0)</f>
        <v>54523</v>
      </c>
      <c r="D201" s="61"/>
      <c r="E201" s="61"/>
      <c r="F201" s="134"/>
      <c r="G201" s="65"/>
      <c r="H201" s="65"/>
      <c r="I201" s="65"/>
      <c r="J201" s="65"/>
      <c r="K201" s="65"/>
      <c r="L201" s="65"/>
      <c r="M201" s="65"/>
      <c r="N201" s="65"/>
      <c r="O201" s="66"/>
      <c r="P201" s="69"/>
      <c r="Q201" s="36">
        <f>IFERROR(VLOOKUP(A201,'Increased Enrollment'!A:D,4,FALSE),0)</f>
        <v>0</v>
      </c>
      <c r="R201" s="31">
        <f>IFERROR(VLOOKUP(A201,'OEO Not on PY Headcount'!A:D,4,FALSE),0)</f>
        <v>0</v>
      </c>
      <c r="S201" s="31">
        <f>IFERROR(VLOOKUP(A201,'EL Beyond 5 Years'!A:D,4,FALSE),0)</f>
        <v>0</v>
      </c>
      <c r="T201" s="48">
        <f t="shared" si="3"/>
        <v>54523</v>
      </c>
      <c r="U201" s="61"/>
      <c r="V201" s="61"/>
    </row>
    <row r="202" spans="1:22" x14ac:dyDescent="0.55000000000000004">
      <c r="A202" s="7" t="s">
        <v>511</v>
      </c>
      <c r="B202" s="8" t="s">
        <v>190</v>
      </c>
      <c r="C202" s="61">
        <f>IFERROR(VLOOKUP(A202,'AR DOP'!A:G,7,FALSE),0)</f>
        <v>1117496</v>
      </c>
      <c r="D202" s="61"/>
      <c r="E202" s="61"/>
      <c r="F202" s="134"/>
      <c r="G202" s="65"/>
      <c r="H202" s="65"/>
      <c r="I202" s="65"/>
      <c r="J202" s="65"/>
      <c r="K202" s="65"/>
      <c r="L202" s="65"/>
      <c r="M202" s="65"/>
      <c r="N202" s="65"/>
      <c r="O202" s="66"/>
      <c r="P202" s="69"/>
      <c r="Q202" s="36">
        <f>IFERROR(VLOOKUP(A202,'Increased Enrollment'!A:D,4,FALSE),0)</f>
        <v>0</v>
      </c>
      <c r="R202" s="31">
        <f>IFERROR(VLOOKUP(A202,'OEO Not on PY Headcount'!A:D,4,FALSE),0)</f>
        <v>0</v>
      </c>
      <c r="S202" s="31">
        <f>IFERROR(VLOOKUP(A202,'EL Beyond 5 Years'!A:D,4,FALSE),0)</f>
        <v>0</v>
      </c>
      <c r="T202" s="48">
        <f t="shared" si="3"/>
        <v>1117496</v>
      </c>
      <c r="U202" s="61"/>
      <c r="V202" s="61"/>
    </row>
    <row r="203" spans="1:22" x14ac:dyDescent="0.55000000000000004">
      <c r="A203" s="7" t="s">
        <v>512</v>
      </c>
      <c r="B203" s="8" t="s">
        <v>191</v>
      </c>
      <c r="C203" s="61">
        <f>IFERROR(VLOOKUP(A203,'AR DOP'!A:G,7,FALSE),0)</f>
        <v>131707</v>
      </c>
      <c r="D203" s="61"/>
      <c r="E203" s="61"/>
      <c r="F203" s="134"/>
      <c r="G203" s="65"/>
      <c r="H203" s="65"/>
      <c r="I203" s="65"/>
      <c r="J203" s="65"/>
      <c r="K203" s="65"/>
      <c r="L203" s="65"/>
      <c r="M203" s="65"/>
      <c r="N203" s="65"/>
      <c r="O203" s="66"/>
      <c r="P203" s="69"/>
      <c r="Q203" s="36">
        <f>IFERROR(VLOOKUP(A203,'Increased Enrollment'!A:D,4,FALSE),0)</f>
        <v>0</v>
      </c>
      <c r="R203" s="31">
        <f>IFERROR(VLOOKUP(A203,'OEO Not on PY Headcount'!A:D,4,FALSE),0)</f>
        <v>0</v>
      </c>
      <c r="S203" s="31">
        <f>IFERROR(VLOOKUP(A203,'EL Beyond 5 Years'!A:D,4,FALSE),0)</f>
        <v>0</v>
      </c>
      <c r="T203" s="48">
        <f t="shared" si="3"/>
        <v>131707</v>
      </c>
      <c r="U203" s="61"/>
      <c r="V203" s="61"/>
    </row>
    <row r="204" spans="1:22" x14ac:dyDescent="0.55000000000000004">
      <c r="A204" s="7" t="s">
        <v>513</v>
      </c>
      <c r="B204" s="8" t="s">
        <v>192</v>
      </c>
      <c r="C204" s="61">
        <f>IFERROR(VLOOKUP(A204,'AR DOP'!A:G,7,FALSE),0)</f>
        <v>495395</v>
      </c>
      <c r="D204" s="61"/>
      <c r="E204" s="61"/>
      <c r="F204" s="134"/>
      <c r="G204" s="65"/>
      <c r="H204" s="65"/>
      <c r="I204" s="65"/>
      <c r="J204" s="65"/>
      <c r="K204" s="65"/>
      <c r="L204" s="65"/>
      <c r="M204" s="65"/>
      <c r="N204" s="65"/>
      <c r="O204" s="66"/>
      <c r="P204" s="69"/>
      <c r="Q204" s="36">
        <f>IFERROR(VLOOKUP(A204,'Increased Enrollment'!A:D,4,FALSE),0)</f>
        <v>0</v>
      </c>
      <c r="R204" s="31">
        <f>IFERROR(VLOOKUP(A204,'OEO Not on PY Headcount'!A:D,4,FALSE),0)</f>
        <v>0</v>
      </c>
      <c r="S204" s="31">
        <f>IFERROR(VLOOKUP(A204,'EL Beyond 5 Years'!A:D,4,FALSE),0)</f>
        <v>0</v>
      </c>
      <c r="T204" s="48">
        <f t="shared" si="3"/>
        <v>495395</v>
      </c>
      <c r="U204" s="61"/>
      <c r="V204" s="61"/>
    </row>
    <row r="205" spans="1:22" x14ac:dyDescent="0.55000000000000004">
      <c r="A205" s="7" t="s">
        <v>516</v>
      </c>
      <c r="B205" s="8" t="s">
        <v>195</v>
      </c>
      <c r="C205" s="61">
        <f>IFERROR(VLOOKUP(A205,'AR DOP'!A:G,7,FALSE),0)</f>
        <v>86337</v>
      </c>
      <c r="D205" s="61"/>
      <c r="E205" s="61"/>
      <c r="F205" s="134"/>
      <c r="G205" s="65"/>
      <c r="H205" s="65"/>
      <c r="I205" s="65"/>
      <c r="J205" s="65"/>
      <c r="K205" s="65"/>
      <c r="L205" s="65"/>
      <c r="M205" s="65"/>
      <c r="N205" s="65"/>
      <c r="O205" s="66"/>
      <c r="P205" s="69"/>
      <c r="Q205" s="36">
        <f>IFERROR(VLOOKUP(A205,'Increased Enrollment'!A:D,4,FALSE),0)</f>
        <v>0</v>
      </c>
      <c r="R205" s="31">
        <f>IFERROR(VLOOKUP(A205,'OEO Not on PY Headcount'!A:D,4,FALSE),0)</f>
        <v>0</v>
      </c>
      <c r="S205" s="31">
        <f>IFERROR(VLOOKUP(A205,'EL Beyond 5 Years'!A:D,4,FALSE),0)</f>
        <v>0</v>
      </c>
      <c r="T205" s="48">
        <f t="shared" si="3"/>
        <v>86337</v>
      </c>
      <c r="U205" s="61"/>
      <c r="V205" s="61"/>
    </row>
    <row r="206" spans="1:22" x14ac:dyDescent="0.55000000000000004">
      <c r="A206" s="7" t="s">
        <v>514</v>
      </c>
      <c r="B206" s="8" t="s">
        <v>193</v>
      </c>
      <c r="C206" s="61">
        <f>IFERROR(VLOOKUP(A206,'AR DOP'!A:G,7,FALSE),0)</f>
        <v>289484</v>
      </c>
      <c r="D206" s="61"/>
      <c r="E206" s="61"/>
      <c r="F206" s="134"/>
      <c r="G206" s="65"/>
      <c r="H206" s="65"/>
      <c r="I206" s="65"/>
      <c r="J206" s="65"/>
      <c r="K206" s="65"/>
      <c r="L206" s="65"/>
      <c r="M206" s="65"/>
      <c r="N206" s="65"/>
      <c r="O206" s="66"/>
      <c r="P206" s="69"/>
      <c r="Q206" s="36">
        <f>IFERROR(VLOOKUP(A206,'Increased Enrollment'!A:D,4,FALSE),0)</f>
        <v>0</v>
      </c>
      <c r="R206" s="31">
        <f>IFERROR(VLOOKUP(A206,'OEO Not on PY Headcount'!A:D,4,FALSE),0)</f>
        <v>0</v>
      </c>
      <c r="S206" s="31">
        <f>IFERROR(VLOOKUP(A206,'EL Beyond 5 Years'!A:D,4,FALSE),0)</f>
        <v>0</v>
      </c>
      <c r="T206" s="48">
        <f t="shared" si="3"/>
        <v>289484</v>
      </c>
      <c r="U206" s="61"/>
      <c r="V206" s="61"/>
    </row>
    <row r="207" spans="1:22" x14ac:dyDescent="0.55000000000000004">
      <c r="A207" s="7" t="s">
        <v>515</v>
      </c>
      <c r="B207" s="8" t="s">
        <v>194</v>
      </c>
      <c r="C207" s="61">
        <f>IFERROR(VLOOKUP(A207,'AR DOP'!A:G,7,FALSE),0)</f>
        <v>145773</v>
      </c>
      <c r="D207" s="61"/>
      <c r="E207" s="61"/>
      <c r="F207" s="134"/>
      <c r="G207" s="65"/>
      <c r="H207" s="65"/>
      <c r="I207" s="65"/>
      <c r="J207" s="65"/>
      <c r="K207" s="65"/>
      <c r="L207" s="65"/>
      <c r="M207" s="65"/>
      <c r="N207" s="65"/>
      <c r="O207" s="66"/>
      <c r="P207" s="69"/>
      <c r="Q207" s="36">
        <f>IFERROR(VLOOKUP(A207,'Increased Enrollment'!A:D,4,FALSE),0)</f>
        <v>0</v>
      </c>
      <c r="R207" s="31">
        <f>IFERROR(VLOOKUP(A207,'OEO Not on PY Headcount'!A:D,4,FALSE),0)</f>
        <v>0</v>
      </c>
      <c r="S207" s="31">
        <f>IFERROR(VLOOKUP(A207,'EL Beyond 5 Years'!A:D,4,FALSE),0)</f>
        <v>0</v>
      </c>
      <c r="T207" s="48">
        <f t="shared" si="3"/>
        <v>145773</v>
      </c>
      <c r="U207" s="61"/>
      <c r="V207" s="61"/>
    </row>
    <row r="208" spans="1:22" x14ac:dyDescent="0.55000000000000004">
      <c r="A208" s="7" t="s">
        <v>517</v>
      </c>
      <c r="B208" s="8" t="s">
        <v>196</v>
      </c>
      <c r="C208" s="61">
        <f>IFERROR(VLOOKUP(A208,'AR DOP'!A:G,7,FALSE),0)</f>
        <v>1121715</v>
      </c>
      <c r="D208" s="61"/>
      <c r="E208" s="61"/>
      <c r="F208" s="134"/>
      <c r="G208" s="65"/>
      <c r="H208" s="65"/>
      <c r="I208" s="65"/>
      <c r="J208" s="65"/>
      <c r="K208" s="65"/>
      <c r="L208" s="65"/>
      <c r="M208" s="65"/>
      <c r="N208" s="65"/>
      <c r="O208" s="66"/>
      <c r="P208" s="69"/>
      <c r="Q208" s="36">
        <f>IFERROR(VLOOKUP(A208,'Increased Enrollment'!A:D,4,FALSE),0)</f>
        <v>0</v>
      </c>
      <c r="R208" s="31">
        <f>IFERROR(VLOOKUP(A208,'OEO Not on PY Headcount'!A:D,4,FALSE),0)</f>
        <v>0</v>
      </c>
      <c r="S208" s="31">
        <f>IFERROR(VLOOKUP(A208,'EL Beyond 5 Years'!A:D,4,FALSE),0)</f>
        <v>0</v>
      </c>
      <c r="T208" s="48">
        <f t="shared" si="3"/>
        <v>1121715</v>
      </c>
      <c r="U208" s="61"/>
      <c r="V208" s="61"/>
    </row>
    <row r="209" spans="1:22" x14ac:dyDescent="0.55000000000000004">
      <c r="A209" s="7" t="s">
        <v>372</v>
      </c>
      <c r="B209" s="8" t="s">
        <v>50</v>
      </c>
      <c r="C209" s="61">
        <f>IFERROR(VLOOKUP(A209,'AR DOP'!A:G,7,FALSE),0)</f>
        <v>145202</v>
      </c>
      <c r="D209" s="61"/>
      <c r="E209" s="61"/>
      <c r="F209" s="134"/>
      <c r="G209" s="65"/>
      <c r="H209" s="65"/>
      <c r="I209" s="65"/>
      <c r="J209" s="65"/>
      <c r="K209" s="65"/>
      <c r="L209" s="65"/>
      <c r="M209" s="65"/>
      <c r="N209" s="65"/>
      <c r="O209" s="66"/>
      <c r="P209" s="69"/>
      <c r="Q209" s="36">
        <f>IFERROR(VLOOKUP(A209,'Increased Enrollment'!A:D,4,FALSE),0)</f>
        <v>0</v>
      </c>
      <c r="R209" s="31">
        <f>IFERROR(VLOOKUP(A209,'OEO Not on PY Headcount'!A:D,4,FALSE),0)</f>
        <v>0</v>
      </c>
      <c r="S209" s="31">
        <f>IFERROR(VLOOKUP(A209,'EL Beyond 5 Years'!A:D,4,FALSE),0)</f>
        <v>0</v>
      </c>
      <c r="T209" s="48">
        <f t="shared" si="3"/>
        <v>145202</v>
      </c>
      <c r="U209" s="61"/>
      <c r="V209" s="61"/>
    </row>
    <row r="210" spans="1:22" x14ac:dyDescent="0.55000000000000004">
      <c r="A210" s="7" t="s">
        <v>530</v>
      </c>
      <c r="B210" s="8" t="s">
        <v>208</v>
      </c>
      <c r="C210" s="61">
        <f>IFERROR(VLOOKUP(A210,'AR DOP'!A:G,7,FALSE),0)</f>
        <v>161482</v>
      </c>
      <c r="D210" s="61"/>
      <c r="E210" s="61"/>
      <c r="F210" s="134"/>
      <c r="G210" s="65"/>
      <c r="H210" s="65"/>
      <c r="I210" s="65"/>
      <c r="J210" s="65"/>
      <c r="K210" s="65"/>
      <c r="L210" s="65"/>
      <c r="M210" s="65"/>
      <c r="N210" s="65"/>
      <c r="O210" s="66"/>
      <c r="P210" s="69"/>
      <c r="Q210" s="36">
        <f>IFERROR(VLOOKUP(A210,'Increased Enrollment'!A:D,4,FALSE),0)</f>
        <v>0</v>
      </c>
      <c r="R210" s="31">
        <f>IFERROR(VLOOKUP(A210,'OEO Not on PY Headcount'!A:D,4,FALSE),0)</f>
        <v>0</v>
      </c>
      <c r="S210" s="31">
        <f>IFERROR(VLOOKUP(A210,'EL Beyond 5 Years'!A:D,4,FALSE),0)</f>
        <v>0</v>
      </c>
      <c r="T210" s="48">
        <f t="shared" si="3"/>
        <v>161482</v>
      </c>
      <c r="U210" s="61"/>
      <c r="V210" s="61"/>
    </row>
    <row r="211" spans="1:22" x14ac:dyDescent="0.55000000000000004">
      <c r="A211" s="7" t="s">
        <v>521</v>
      </c>
      <c r="B211" s="8" t="s">
        <v>659</v>
      </c>
      <c r="C211" s="61">
        <f>IFERROR(VLOOKUP(A211,'AR DOP'!A:G,7,FALSE),0)</f>
        <v>417101</v>
      </c>
      <c r="D211" s="61"/>
      <c r="E211" s="61"/>
      <c r="F211" s="134"/>
      <c r="G211" s="65"/>
      <c r="H211" s="65"/>
      <c r="I211" s="65"/>
      <c r="J211" s="65"/>
      <c r="K211" s="65"/>
      <c r="L211" s="65"/>
      <c r="M211" s="65"/>
      <c r="N211" s="65"/>
      <c r="O211" s="66"/>
      <c r="P211" s="69"/>
      <c r="Q211" s="36">
        <f>IFERROR(VLOOKUP(A211,'Increased Enrollment'!A:D,4,FALSE),0)</f>
        <v>0</v>
      </c>
      <c r="R211" s="31">
        <f>IFERROR(VLOOKUP(A211,'OEO Not on PY Headcount'!A:D,4,FALSE),0)</f>
        <v>0</v>
      </c>
      <c r="S211" s="31">
        <f>IFERROR(VLOOKUP(A211,'EL Beyond 5 Years'!A:D,4,FALSE),0)</f>
        <v>0</v>
      </c>
      <c r="T211" s="48">
        <f t="shared" si="3"/>
        <v>417101</v>
      </c>
      <c r="U211" s="61"/>
      <c r="V211" s="61"/>
    </row>
    <row r="212" spans="1:22" x14ac:dyDescent="0.55000000000000004">
      <c r="A212" s="7" t="s">
        <v>525</v>
      </c>
      <c r="B212" s="8" t="s">
        <v>203</v>
      </c>
      <c r="C212" s="61">
        <f>IFERROR(VLOOKUP(A212,'AR DOP'!A:G,7,FALSE),0)</f>
        <v>135559</v>
      </c>
      <c r="D212" s="61"/>
      <c r="E212" s="61"/>
      <c r="F212" s="134"/>
      <c r="G212" s="65"/>
      <c r="H212" s="65"/>
      <c r="I212" s="65"/>
      <c r="J212" s="65"/>
      <c r="K212" s="65"/>
      <c r="L212" s="65"/>
      <c r="M212" s="65"/>
      <c r="N212" s="65"/>
      <c r="O212" s="66"/>
      <c r="P212" s="69"/>
      <c r="Q212" s="36">
        <f>IFERROR(VLOOKUP(A212,'Increased Enrollment'!A:D,4,FALSE),0)</f>
        <v>0</v>
      </c>
      <c r="R212" s="31">
        <f>IFERROR(VLOOKUP(A212,'OEO Not on PY Headcount'!A:D,4,FALSE),0)</f>
        <v>0</v>
      </c>
      <c r="S212" s="31">
        <f>IFERROR(VLOOKUP(A212,'EL Beyond 5 Years'!A:D,4,FALSE),0)</f>
        <v>0</v>
      </c>
      <c r="T212" s="48">
        <f t="shared" si="3"/>
        <v>135559</v>
      </c>
      <c r="U212" s="61"/>
      <c r="V212" s="61"/>
    </row>
    <row r="213" spans="1:22" x14ac:dyDescent="0.55000000000000004">
      <c r="A213" s="7" t="s">
        <v>524</v>
      </c>
      <c r="B213" s="8" t="s">
        <v>202</v>
      </c>
      <c r="C213" s="61">
        <f>IFERROR(VLOOKUP(A213,'AR DOP'!A:G,7,FALSE),0)</f>
        <v>112038</v>
      </c>
      <c r="D213" s="61"/>
      <c r="E213" s="61"/>
      <c r="F213" s="134"/>
      <c r="G213" s="65"/>
      <c r="H213" s="65"/>
      <c r="I213" s="65"/>
      <c r="J213" s="65"/>
      <c r="K213" s="65"/>
      <c r="L213" s="65"/>
      <c r="M213" s="65"/>
      <c r="N213" s="65"/>
      <c r="O213" s="66"/>
      <c r="P213" s="69"/>
      <c r="Q213" s="36">
        <f>IFERROR(VLOOKUP(A213,'Increased Enrollment'!A:D,4,FALSE),0)</f>
        <v>0</v>
      </c>
      <c r="R213" s="31">
        <f>IFERROR(VLOOKUP(A213,'OEO Not on PY Headcount'!A:D,4,FALSE),0)</f>
        <v>0</v>
      </c>
      <c r="S213" s="31">
        <f>IFERROR(VLOOKUP(A213,'EL Beyond 5 Years'!A:D,4,FALSE),0)</f>
        <v>0</v>
      </c>
      <c r="T213" s="48">
        <f t="shared" si="3"/>
        <v>112038</v>
      </c>
      <c r="U213" s="61"/>
      <c r="V213" s="61"/>
    </row>
    <row r="214" spans="1:22" x14ac:dyDescent="0.55000000000000004">
      <c r="A214" s="7" t="s">
        <v>523</v>
      </c>
      <c r="B214" s="8" t="s">
        <v>201</v>
      </c>
      <c r="C214" s="61">
        <f>IFERROR(VLOOKUP(A214,'AR DOP'!A:G,7,FALSE),0)</f>
        <v>89905</v>
      </c>
      <c r="D214" s="61"/>
      <c r="E214" s="61"/>
      <c r="F214" s="134"/>
      <c r="G214" s="65"/>
      <c r="H214" s="65"/>
      <c r="I214" s="65"/>
      <c r="J214" s="65"/>
      <c r="K214" s="65"/>
      <c r="L214" s="65"/>
      <c r="M214" s="65"/>
      <c r="N214" s="65"/>
      <c r="O214" s="66"/>
      <c r="P214" s="69"/>
      <c r="Q214" s="36">
        <f>IFERROR(VLOOKUP(A214,'Increased Enrollment'!A:D,4,FALSE),0)</f>
        <v>0</v>
      </c>
      <c r="R214" s="31">
        <f>IFERROR(VLOOKUP(A214,'OEO Not on PY Headcount'!A:D,4,FALSE),0)</f>
        <v>0</v>
      </c>
      <c r="S214" s="31">
        <f>IFERROR(VLOOKUP(A214,'EL Beyond 5 Years'!A:D,4,FALSE),0)</f>
        <v>0</v>
      </c>
      <c r="T214" s="48">
        <f t="shared" si="3"/>
        <v>89905</v>
      </c>
      <c r="U214" s="61"/>
      <c r="V214" s="61"/>
    </row>
    <row r="215" spans="1:22" x14ac:dyDescent="0.55000000000000004">
      <c r="A215" s="7" t="s">
        <v>526</v>
      </c>
      <c r="B215" s="8" t="s">
        <v>204</v>
      </c>
      <c r="C215" s="61">
        <f>IFERROR(VLOOKUP(A215,'AR DOP'!A:G,7,FALSE),0)</f>
        <v>861466</v>
      </c>
      <c r="D215" s="61"/>
      <c r="E215" s="61"/>
      <c r="F215" s="134"/>
      <c r="G215" s="65"/>
      <c r="H215" s="65"/>
      <c r="I215" s="65"/>
      <c r="J215" s="65"/>
      <c r="K215" s="65"/>
      <c r="L215" s="65"/>
      <c r="M215" s="65"/>
      <c r="N215" s="65"/>
      <c r="O215" s="66"/>
      <c r="P215" s="69"/>
      <c r="Q215" s="36">
        <f>IFERROR(VLOOKUP(A215,'Increased Enrollment'!A:D,4,FALSE),0)</f>
        <v>0</v>
      </c>
      <c r="R215" s="31">
        <f>IFERROR(VLOOKUP(A215,'OEO Not on PY Headcount'!A:D,4,FALSE),0)</f>
        <v>0</v>
      </c>
      <c r="S215" s="31">
        <f>IFERROR(VLOOKUP(A215,'EL Beyond 5 Years'!A:D,4,FALSE),0)</f>
        <v>0</v>
      </c>
      <c r="T215" s="48">
        <f t="shared" si="3"/>
        <v>861466</v>
      </c>
      <c r="U215" s="61"/>
      <c r="V215" s="61"/>
    </row>
    <row r="216" spans="1:22" x14ac:dyDescent="0.55000000000000004">
      <c r="A216" s="7" t="s">
        <v>527</v>
      </c>
      <c r="B216" s="8" t="s">
        <v>205</v>
      </c>
      <c r="C216" s="61">
        <f>IFERROR(VLOOKUP(A216,'AR DOP'!A:G,7,FALSE),0)</f>
        <v>1169483</v>
      </c>
      <c r="D216" s="61"/>
      <c r="E216" s="61"/>
      <c r="F216" s="134"/>
      <c r="G216" s="65"/>
      <c r="H216" s="65"/>
      <c r="I216" s="65"/>
      <c r="J216" s="65"/>
      <c r="K216" s="65"/>
      <c r="L216" s="65"/>
      <c r="M216" s="65"/>
      <c r="N216" s="65"/>
      <c r="O216" s="66"/>
      <c r="P216" s="69"/>
      <c r="Q216" s="36">
        <f>IFERROR(VLOOKUP(A216,'Increased Enrollment'!A:D,4,FALSE),0)</f>
        <v>0</v>
      </c>
      <c r="R216" s="31">
        <f>IFERROR(VLOOKUP(A216,'OEO Not on PY Headcount'!A:D,4,FALSE),0)</f>
        <v>0</v>
      </c>
      <c r="S216" s="31">
        <f>IFERROR(VLOOKUP(A216,'EL Beyond 5 Years'!A:D,4,FALSE),0)</f>
        <v>0</v>
      </c>
      <c r="T216" s="48">
        <f t="shared" si="3"/>
        <v>1169483</v>
      </c>
      <c r="U216" s="61"/>
      <c r="V216" s="61"/>
    </row>
    <row r="217" spans="1:22" x14ac:dyDescent="0.55000000000000004">
      <c r="A217" s="7" t="s">
        <v>528</v>
      </c>
      <c r="B217" s="8" t="s">
        <v>206</v>
      </c>
      <c r="C217" s="61">
        <f>IFERROR(VLOOKUP(A217,'AR DOP'!A:G,7,FALSE),0)</f>
        <v>105231</v>
      </c>
      <c r="D217" s="61"/>
      <c r="E217" s="61"/>
      <c r="F217" s="134"/>
      <c r="G217" s="65"/>
      <c r="H217" s="65"/>
      <c r="I217" s="65"/>
      <c r="J217" s="65"/>
      <c r="K217" s="65"/>
      <c r="L217" s="65"/>
      <c r="M217" s="65"/>
      <c r="N217" s="65"/>
      <c r="O217" s="66"/>
      <c r="P217" s="69"/>
      <c r="Q217" s="36">
        <f>IFERROR(VLOOKUP(A217,'Increased Enrollment'!A:D,4,FALSE),0)</f>
        <v>0</v>
      </c>
      <c r="R217" s="31">
        <f>IFERROR(VLOOKUP(A217,'OEO Not on PY Headcount'!A:D,4,FALSE),0)</f>
        <v>0</v>
      </c>
      <c r="S217" s="31">
        <f>IFERROR(VLOOKUP(A217,'EL Beyond 5 Years'!A:D,4,FALSE),0)</f>
        <v>0</v>
      </c>
      <c r="T217" s="48">
        <f t="shared" si="3"/>
        <v>105231</v>
      </c>
      <c r="U217" s="61"/>
      <c r="V217" s="61"/>
    </row>
    <row r="218" spans="1:22" x14ac:dyDescent="0.55000000000000004">
      <c r="A218" s="7" t="s">
        <v>531</v>
      </c>
      <c r="B218" s="8" t="s">
        <v>209</v>
      </c>
      <c r="C218" s="61">
        <f>IFERROR(VLOOKUP(A218,'AR DOP'!A:G,7,FALSE),0)</f>
        <v>153133</v>
      </c>
      <c r="D218" s="61"/>
      <c r="E218" s="61"/>
      <c r="F218" s="134"/>
      <c r="G218" s="65"/>
      <c r="H218" s="65"/>
      <c r="I218" s="65"/>
      <c r="J218" s="65"/>
      <c r="K218" s="65"/>
      <c r="L218" s="65"/>
      <c r="M218" s="65"/>
      <c r="N218" s="65"/>
      <c r="O218" s="66"/>
      <c r="P218" s="69"/>
      <c r="Q218" s="36">
        <f>IFERROR(VLOOKUP(A218,'Increased Enrollment'!A:D,4,FALSE),0)</f>
        <v>0</v>
      </c>
      <c r="R218" s="31">
        <f>IFERROR(VLOOKUP(A218,'OEO Not on PY Headcount'!A:D,4,FALSE),0)</f>
        <v>0</v>
      </c>
      <c r="S218" s="31">
        <f>IFERROR(VLOOKUP(A218,'EL Beyond 5 Years'!A:D,4,FALSE),0)</f>
        <v>0</v>
      </c>
      <c r="T218" s="48">
        <f t="shared" si="3"/>
        <v>153133</v>
      </c>
      <c r="U218" s="61"/>
      <c r="V218" s="61"/>
    </row>
    <row r="219" spans="1:22" x14ac:dyDescent="0.55000000000000004">
      <c r="A219" s="7" t="s">
        <v>532</v>
      </c>
      <c r="B219" s="8" t="s">
        <v>210</v>
      </c>
      <c r="C219" s="61">
        <f>IFERROR(VLOOKUP(A219,'AR DOP'!A:G,7,FALSE),0)</f>
        <v>977076</v>
      </c>
      <c r="D219" s="61"/>
      <c r="E219" s="61"/>
      <c r="F219" s="134"/>
      <c r="G219" s="65"/>
      <c r="H219" s="65"/>
      <c r="I219" s="65"/>
      <c r="J219" s="65"/>
      <c r="K219" s="65"/>
      <c r="L219" s="65"/>
      <c r="M219" s="65"/>
      <c r="N219" s="65"/>
      <c r="O219" s="66"/>
      <c r="P219" s="69"/>
      <c r="Q219" s="36">
        <f>IFERROR(VLOOKUP(A219,'Increased Enrollment'!A:D,4,FALSE),0)</f>
        <v>0</v>
      </c>
      <c r="R219" s="31">
        <f>IFERROR(VLOOKUP(A219,'OEO Not on PY Headcount'!A:D,4,FALSE),0)</f>
        <v>0</v>
      </c>
      <c r="S219" s="31">
        <f>IFERROR(VLOOKUP(A219,'EL Beyond 5 Years'!A:D,4,FALSE),0)</f>
        <v>0</v>
      </c>
      <c r="T219" s="48">
        <f t="shared" si="3"/>
        <v>977076</v>
      </c>
      <c r="U219" s="61"/>
      <c r="V219" s="61"/>
    </row>
    <row r="220" spans="1:22" x14ac:dyDescent="0.55000000000000004">
      <c r="A220" s="7" t="s">
        <v>533</v>
      </c>
      <c r="B220" s="8" t="s">
        <v>658</v>
      </c>
      <c r="C220" s="61">
        <f>IFERROR(VLOOKUP(A220,'AR DOP'!A:G,7,FALSE),0)</f>
        <v>255585</v>
      </c>
      <c r="D220" s="61"/>
      <c r="E220" s="61"/>
      <c r="F220" s="134"/>
      <c r="G220" s="65"/>
      <c r="H220" s="65"/>
      <c r="I220" s="65"/>
      <c r="J220" s="65"/>
      <c r="K220" s="65"/>
      <c r="L220" s="65"/>
      <c r="M220" s="65"/>
      <c r="N220" s="65"/>
      <c r="O220" s="66"/>
      <c r="P220" s="69"/>
      <c r="Q220" s="36">
        <f>IFERROR(VLOOKUP(A220,'Increased Enrollment'!A:D,4,FALSE),0)</f>
        <v>0</v>
      </c>
      <c r="R220" s="31">
        <f>IFERROR(VLOOKUP(A220,'OEO Not on PY Headcount'!A:D,4,FALSE),0)</f>
        <v>0</v>
      </c>
      <c r="S220" s="31">
        <f>IFERROR(VLOOKUP(A220,'EL Beyond 5 Years'!A:D,4,FALSE),0)</f>
        <v>0</v>
      </c>
      <c r="T220" s="48">
        <f t="shared" si="3"/>
        <v>255585</v>
      </c>
      <c r="U220" s="61"/>
      <c r="V220" s="61"/>
    </row>
    <row r="221" spans="1:22" x14ac:dyDescent="0.55000000000000004">
      <c r="A221" s="7" t="s">
        <v>534</v>
      </c>
      <c r="B221" s="8" t="s">
        <v>211</v>
      </c>
      <c r="C221" s="61">
        <f>IFERROR(VLOOKUP(A221,'AR DOP'!A:G,7,FALSE),0)</f>
        <v>373102</v>
      </c>
      <c r="D221" s="61"/>
      <c r="E221" s="61"/>
      <c r="F221" s="134"/>
      <c r="G221" s="65"/>
      <c r="H221" s="65"/>
      <c r="I221" s="65"/>
      <c r="J221" s="65"/>
      <c r="K221" s="65"/>
      <c r="L221" s="65"/>
      <c r="M221" s="65"/>
      <c r="N221" s="65"/>
      <c r="O221" s="66"/>
      <c r="P221" s="69"/>
      <c r="Q221" s="36">
        <f>IFERROR(VLOOKUP(A221,'Increased Enrollment'!A:D,4,FALSE),0)</f>
        <v>0</v>
      </c>
      <c r="R221" s="31">
        <f>IFERROR(VLOOKUP(A221,'OEO Not on PY Headcount'!A:D,4,FALSE),0)</f>
        <v>0</v>
      </c>
      <c r="S221" s="31">
        <f>IFERROR(VLOOKUP(A221,'EL Beyond 5 Years'!A:D,4,FALSE),0)</f>
        <v>0</v>
      </c>
      <c r="T221" s="48">
        <f t="shared" si="3"/>
        <v>373102</v>
      </c>
      <c r="U221" s="61"/>
      <c r="V221" s="61"/>
    </row>
    <row r="222" spans="1:22" x14ac:dyDescent="0.55000000000000004">
      <c r="A222" s="7" t="s">
        <v>535</v>
      </c>
      <c r="B222" s="8" t="s">
        <v>212</v>
      </c>
      <c r="C222" s="61">
        <f>IFERROR(VLOOKUP(A222,'AR DOP'!A:G,7,FALSE),0)</f>
        <v>208167</v>
      </c>
      <c r="D222" s="61"/>
      <c r="E222" s="61"/>
      <c r="F222" s="134"/>
      <c r="G222" s="65"/>
      <c r="H222" s="65"/>
      <c r="I222" s="65"/>
      <c r="J222" s="65"/>
      <c r="K222" s="65"/>
      <c r="L222" s="65"/>
      <c r="M222" s="65"/>
      <c r="N222" s="65"/>
      <c r="O222" s="66"/>
      <c r="P222" s="69"/>
      <c r="Q222" s="36">
        <f>IFERROR(VLOOKUP(A222,'Increased Enrollment'!A:D,4,FALSE),0)</f>
        <v>0</v>
      </c>
      <c r="R222" s="31">
        <f>IFERROR(VLOOKUP(A222,'OEO Not on PY Headcount'!A:D,4,FALSE),0)</f>
        <v>0</v>
      </c>
      <c r="S222" s="31">
        <f>IFERROR(VLOOKUP(A222,'EL Beyond 5 Years'!A:D,4,FALSE),0)</f>
        <v>0</v>
      </c>
      <c r="T222" s="48">
        <f t="shared" si="3"/>
        <v>208167</v>
      </c>
      <c r="U222" s="61"/>
      <c r="V222" s="61"/>
    </row>
    <row r="223" spans="1:22" x14ac:dyDescent="0.55000000000000004">
      <c r="A223" s="7" t="s">
        <v>536</v>
      </c>
      <c r="B223" s="8" t="s">
        <v>213</v>
      </c>
      <c r="C223" s="61">
        <f>IFERROR(VLOOKUP(A223,'AR DOP'!A:G,7,FALSE),0)</f>
        <v>382292</v>
      </c>
      <c r="D223" s="61"/>
      <c r="E223" s="61"/>
      <c r="F223" s="134"/>
      <c r="G223" s="65"/>
      <c r="H223" s="65"/>
      <c r="I223" s="65"/>
      <c r="J223" s="65"/>
      <c r="K223" s="65"/>
      <c r="L223" s="65"/>
      <c r="M223" s="65"/>
      <c r="N223" s="65"/>
      <c r="O223" s="66"/>
      <c r="P223" s="69"/>
      <c r="Q223" s="36">
        <f>IFERROR(VLOOKUP(A223,'Increased Enrollment'!A:D,4,FALSE),0)</f>
        <v>0</v>
      </c>
      <c r="R223" s="31">
        <f>IFERROR(VLOOKUP(A223,'OEO Not on PY Headcount'!A:D,4,FALSE),0)</f>
        <v>0</v>
      </c>
      <c r="S223" s="31">
        <f>IFERROR(VLOOKUP(A223,'EL Beyond 5 Years'!A:D,4,FALSE),0)</f>
        <v>0</v>
      </c>
      <c r="T223" s="48">
        <f t="shared" si="3"/>
        <v>382292</v>
      </c>
      <c r="U223" s="61"/>
      <c r="V223" s="61"/>
    </row>
    <row r="224" spans="1:22" x14ac:dyDescent="0.55000000000000004">
      <c r="A224" s="7" t="s">
        <v>537</v>
      </c>
      <c r="B224" s="8" t="s">
        <v>214</v>
      </c>
      <c r="C224" s="61">
        <f>IFERROR(VLOOKUP(A224,'AR DOP'!A:G,7,FALSE),0)</f>
        <v>0</v>
      </c>
      <c r="D224" s="61"/>
      <c r="E224" s="61"/>
      <c r="F224" s="134"/>
      <c r="G224" s="65"/>
      <c r="H224" s="65"/>
      <c r="I224" s="65"/>
      <c r="J224" s="65"/>
      <c r="K224" s="65"/>
      <c r="L224" s="65"/>
      <c r="M224" s="65"/>
      <c r="N224" s="65"/>
      <c r="O224" s="66"/>
      <c r="P224" s="69"/>
      <c r="Q224" s="36">
        <f>IFERROR(VLOOKUP(A224,'Increased Enrollment'!A:D,4,FALSE),0)</f>
        <v>0</v>
      </c>
      <c r="R224" s="31">
        <f>IFERROR(VLOOKUP(A224,'OEO Not on PY Headcount'!A:D,4,FALSE),0)</f>
        <v>0</v>
      </c>
      <c r="S224" s="31">
        <f>IFERROR(VLOOKUP(A224,'EL Beyond 5 Years'!A:D,4,FALSE),0)</f>
        <v>0</v>
      </c>
      <c r="T224" s="48">
        <f t="shared" si="3"/>
        <v>0</v>
      </c>
      <c r="U224" s="61"/>
      <c r="V224" s="61"/>
    </row>
    <row r="225" spans="1:22" x14ac:dyDescent="0.55000000000000004">
      <c r="A225" s="7" t="s">
        <v>538</v>
      </c>
      <c r="B225" s="8" t="s">
        <v>215</v>
      </c>
      <c r="C225" s="61">
        <f>IFERROR(VLOOKUP(A225,'AR DOP'!A:G,7,FALSE),0)</f>
        <v>0</v>
      </c>
      <c r="D225" s="61"/>
      <c r="E225" s="61"/>
      <c r="F225" s="134"/>
      <c r="G225" s="65"/>
      <c r="H225" s="65"/>
      <c r="I225" s="65"/>
      <c r="J225" s="65"/>
      <c r="K225" s="65"/>
      <c r="L225" s="65"/>
      <c r="M225" s="65"/>
      <c r="N225" s="65"/>
      <c r="O225" s="66"/>
      <c r="P225" s="69"/>
      <c r="Q225" s="36">
        <f>IFERROR(VLOOKUP(A225,'Increased Enrollment'!A:D,4,FALSE),0)</f>
        <v>0</v>
      </c>
      <c r="R225" s="31">
        <f>IFERROR(VLOOKUP(A225,'OEO Not on PY Headcount'!A:D,4,FALSE),0)</f>
        <v>0</v>
      </c>
      <c r="S225" s="31">
        <f>IFERROR(VLOOKUP(A225,'EL Beyond 5 Years'!A:D,4,FALSE),0)</f>
        <v>0</v>
      </c>
      <c r="T225" s="48">
        <f t="shared" si="3"/>
        <v>0</v>
      </c>
      <c r="U225" s="61"/>
      <c r="V225" s="61"/>
    </row>
    <row r="226" spans="1:22" x14ac:dyDescent="0.55000000000000004">
      <c r="A226" s="7" t="s">
        <v>539</v>
      </c>
      <c r="B226" s="8" t="s">
        <v>216</v>
      </c>
      <c r="C226" s="61">
        <f>IFERROR(VLOOKUP(A226,'AR DOP'!A:G,7,FALSE),0)</f>
        <v>175430</v>
      </c>
      <c r="D226" s="61"/>
      <c r="E226" s="61"/>
      <c r="F226" s="134"/>
      <c r="G226" s="65"/>
      <c r="H226" s="65"/>
      <c r="I226" s="65"/>
      <c r="J226" s="65"/>
      <c r="K226" s="65"/>
      <c r="L226" s="65"/>
      <c r="M226" s="65"/>
      <c r="N226" s="65"/>
      <c r="O226" s="66"/>
      <c r="P226" s="69"/>
      <c r="Q226" s="36">
        <f>IFERROR(VLOOKUP(A226,'Increased Enrollment'!A:D,4,FALSE),0)</f>
        <v>0</v>
      </c>
      <c r="R226" s="31">
        <f>IFERROR(VLOOKUP(A226,'OEO Not on PY Headcount'!A:D,4,FALSE),0)</f>
        <v>0</v>
      </c>
      <c r="S226" s="31">
        <f>IFERROR(VLOOKUP(A226,'EL Beyond 5 Years'!A:D,4,FALSE),0)</f>
        <v>0</v>
      </c>
      <c r="T226" s="48">
        <f t="shared" si="3"/>
        <v>175430</v>
      </c>
      <c r="U226" s="61"/>
      <c r="V226" s="61"/>
    </row>
    <row r="227" spans="1:22" x14ac:dyDescent="0.55000000000000004">
      <c r="A227" s="7" t="s">
        <v>540</v>
      </c>
      <c r="B227" s="8" t="s">
        <v>217</v>
      </c>
      <c r="C227" s="61">
        <f>IFERROR(VLOOKUP(A227,'AR DOP'!A:G,7,FALSE),0)</f>
        <v>877801</v>
      </c>
      <c r="D227" s="61"/>
      <c r="E227" s="61"/>
      <c r="F227" s="134"/>
      <c r="G227" s="65"/>
      <c r="H227" s="65"/>
      <c r="I227" s="65"/>
      <c r="J227" s="65"/>
      <c r="K227" s="65"/>
      <c r="L227" s="65"/>
      <c r="M227" s="65"/>
      <c r="N227" s="65"/>
      <c r="O227" s="66"/>
      <c r="P227" s="69"/>
      <c r="Q227" s="36">
        <f>IFERROR(VLOOKUP(A227,'Increased Enrollment'!A:D,4,FALSE),0)</f>
        <v>0</v>
      </c>
      <c r="R227" s="31">
        <f>IFERROR(VLOOKUP(A227,'OEO Not on PY Headcount'!A:D,4,FALSE),0)</f>
        <v>0</v>
      </c>
      <c r="S227" s="31">
        <f>IFERROR(VLOOKUP(A227,'EL Beyond 5 Years'!A:D,4,FALSE),0)</f>
        <v>0</v>
      </c>
      <c r="T227" s="48">
        <f t="shared" si="3"/>
        <v>877801</v>
      </c>
      <c r="U227" s="61"/>
      <c r="V227" s="61"/>
    </row>
    <row r="228" spans="1:22" x14ac:dyDescent="0.55000000000000004">
      <c r="A228" s="7" t="s">
        <v>541</v>
      </c>
      <c r="B228" s="8" t="s">
        <v>218</v>
      </c>
      <c r="C228" s="61">
        <f>IFERROR(VLOOKUP(A228,'AR DOP'!A:G,7,FALSE),0)</f>
        <v>997322</v>
      </c>
      <c r="D228" s="61"/>
      <c r="E228" s="61"/>
      <c r="F228" s="134"/>
      <c r="G228" s="65"/>
      <c r="H228" s="65"/>
      <c r="I228" s="65"/>
      <c r="J228" s="65"/>
      <c r="K228" s="65"/>
      <c r="L228" s="65"/>
      <c r="M228" s="65"/>
      <c r="N228" s="65"/>
      <c r="O228" s="66"/>
      <c r="P228" s="69"/>
      <c r="Q228" s="36">
        <f>IFERROR(VLOOKUP(A228,'Increased Enrollment'!A:D,4,FALSE),0)</f>
        <v>0</v>
      </c>
      <c r="R228" s="31">
        <f>IFERROR(VLOOKUP(A228,'OEO Not on PY Headcount'!A:D,4,FALSE),0)</f>
        <v>0</v>
      </c>
      <c r="S228" s="31">
        <f>IFERROR(VLOOKUP(A228,'EL Beyond 5 Years'!A:D,4,FALSE),0)</f>
        <v>0</v>
      </c>
      <c r="T228" s="48">
        <f t="shared" si="3"/>
        <v>997322</v>
      </c>
      <c r="U228" s="61"/>
      <c r="V228" s="61"/>
    </row>
    <row r="229" spans="1:22" x14ac:dyDescent="0.55000000000000004">
      <c r="A229" s="7" t="s">
        <v>542</v>
      </c>
      <c r="B229" s="8" t="s">
        <v>219</v>
      </c>
      <c r="C229" s="61">
        <f>IFERROR(VLOOKUP(A229,'AR DOP'!A:G,7,FALSE),0)</f>
        <v>253579</v>
      </c>
      <c r="D229" s="61"/>
      <c r="E229" s="61"/>
      <c r="F229" s="134"/>
      <c r="G229" s="65"/>
      <c r="H229" s="65"/>
      <c r="I229" s="65"/>
      <c r="J229" s="65"/>
      <c r="K229" s="65"/>
      <c r="L229" s="65"/>
      <c r="M229" s="65"/>
      <c r="N229" s="65"/>
      <c r="O229" s="66"/>
      <c r="P229" s="69"/>
      <c r="Q229" s="36">
        <f>IFERROR(VLOOKUP(A229,'Increased Enrollment'!A:D,4,FALSE),0)</f>
        <v>0</v>
      </c>
      <c r="R229" s="31">
        <f>IFERROR(VLOOKUP(A229,'OEO Not on PY Headcount'!A:D,4,FALSE),0)</f>
        <v>0</v>
      </c>
      <c r="S229" s="31">
        <f>IFERROR(VLOOKUP(A229,'EL Beyond 5 Years'!A:D,4,FALSE),0)</f>
        <v>0</v>
      </c>
      <c r="T229" s="48">
        <f t="shared" si="3"/>
        <v>253579</v>
      </c>
      <c r="U229" s="61"/>
      <c r="V229" s="61"/>
    </row>
    <row r="230" spans="1:22" x14ac:dyDescent="0.55000000000000004">
      <c r="A230" s="7" t="s">
        <v>543</v>
      </c>
      <c r="B230" s="8" t="s">
        <v>220</v>
      </c>
      <c r="C230" s="61">
        <f>IFERROR(VLOOKUP(A230,'AR DOP'!A:G,7,FALSE),0)</f>
        <v>73441</v>
      </c>
      <c r="D230" s="61"/>
      <c r="E230" s="61"/>
      <c r="F230" s="134"/>
      <c r="G230" s="65"/>
      <c r="H230" s="65"/>
      <c r="I230" s="65"/>
      <c r="J230" s="65"/>
      <c r="K230" s="65"/>
      <c r="L230" s="65"/>
      <c r="M230" s="65"/>
      <c r="N230" s="65"/>
      <c r="O230" s="66"/>
      <c r="P230" s="69"/>
      <c r="Q230" s="36">
        <f>IFERROR(VLOOKUP(A230,'Increased Enrollment'!A:D,4,FALSE),0)</f>
        <v>0</v>
      </c>
      <c r="R230" s="31">
        <f>IFERROR(VLOOKUP(A230,'OEO Not on PY Headcount'!A:D,4,FALSE),0)</f>
        <v>0</v>
      </c>
      <c r="S230" s="31">
        <f>IFERROR(VLOOKUP(A230,'EL Beyond 5 Years'!A:D,4,FALSE),0)</f>
        <v>0</v>
      </c>
      <c r="T230" s="48">
        <f t="shared" si="3"/>
        <v>73441</v>
      </c>
      <c r="U230" s="61"/>
      <c r="V230" s="61"/>
    </row>
    <row r="231" spans="1:22" x14ac:dyDescent="0.55000000000000004">
      <c r="A231" s="7" t="s">
        <v>654</v>
      </c>
      <c r="B231" s="8" t="s">
        <v>221</v>
      </c>
      <c r="C231" s="61">
        <f>IFERROR(VLOOKUP(A231,'AR DOP'!A:G,7,FALSE),0)</f>
        <v>254990</v>
      </c>
      <c r="D231" s="61"/>
      <c r="E231" s="61"/>
      <c r="F231" s="134"/>
      <c r="G231" s="65"/>
      <c r="H231" s="65"/>
      <c r="I231" s="65"/>
      <c r="J231" s="65"/>
      <c r="K231" s="65"/>
      <c r="L231" s="65"/>
      <c r="M231" s="65"/>
      <c r="N231" s="65"/>
      <c r="O231" s="66"/>
      <c r="P231" s="69"/>
      <c r="Q231" s="36">
        <f>IFERROR(VLOOKUP(A231,'Increased Enrollment'!A:D,4,FALSE),0)</f>
        <v>0</v>
      </c>
      <c r="R231" s="31">
        <f>IFERROR(VLOOKUP(A231,'OEO Not on PY Headcount'!A:D,4,FALSE),0)</f>
        <v>0</v>
      </c>
      <c r="S231" s="31">
        <f>IFERROR(VLOOKUP(A231,'EL Beyond 5 Years'!A:D,4,FALSE),0)</f>
        <v>0</v>
      </c>
      <c r="T231" s="48">
        <f t="shared" si="3"/>
        <v>254990</v>
      </c>
      <c r="U231" s="61"/>
      <c r="V231" s="61"/>
    </row>
    <row r="232" spans="1:22" x14ac:dyDescent="0.55000000000000004">
      <c r="A232" s="7" t="s">
        <v>544</v>
      </c>
      <c r="B232" s="8" t="s">
        <v>222</v>
      </c>
      <c r="C232" s="61">
        <f>IFERROR(VLOOKUP(A232,'AR DOP'!A:G,7,FALSE),0)</f>
        <v>205611</v>
      </c>
      <c r="D232" s="61"/>
      <c r="E232" s="61"/>
      <c r="F232" s="134"/>
      <c r="G232" s="65"/>
      <c r="H232" s="65"/>
      <c r="I232" s="65"/>
      <c r="J232" s="65"/>
      <c r="K232" s="65"/>
      <c r="L232" s="65"/>
      <c r="M232" s="65"/>
      <c r="N232" s="65"/>
      <c r="O232" s="66"/>
      <c r="P232" s="69"/>
      <c r="Q232" s="36">
        <f>IFERROR(VLOOKUP(A232,'Increased Enrollment'!A:D,4,FALSE),0)</f>
        <v>0</v>
      </c>
      <c r="R232" s="31">
        <f>IFERROR(VLOOKUP(A232,'OEO Not on PY Headcount'!A:D,4,FALSE),0)</f>
        <v>0</v>
      </c>
      <c r="S232" s="31">
        <f>IFERROR(VLOOKUP(A232,'EL Beyond 5 Years'!A:D,4,FALSE),0)</f>
        <v>0</v>
      </c>
      <c r="T232" s="48">
        <f t="shared" si="3"/>
        <v>205611</v>
      </c>
      <c r="U232" s="61"/>
      <c r="V232" s="61"/>
    </row>
    <row r="233" spans="1:22" s="2" customFormat="1" x14ac:dyDescent="0.55000000000000004">
      <c r="A233" s="7" t="s">
        <v>545</v>
      </c>
      <c r="B233" s="8" t="s">
        <v>223</v>
      </c>
      <c r="C233" s="61">
        <f>IFERROR(VLOOKUP(A233,'AR DOP'!A:G,7,FALSE),0)</f>
        <v>420069</v>
      </c>
      <c r="D233" s="61"/>
      <c r="E233" s="61"/>
      <c r="F233" s="134"/>
      <c r="G233" s="65"/>
      <c r="H233" s="65"/>
      <c r="I233" s="65"/>
      <c r="J233" s="65"/>
      <c r="K233" s="65"/>
      <c r="L233" s="65"/>
      <c r="M233" s="65"/>
      <c r="N233" s="65"/>
      <c r="O233" s="66"/>
      <c r="P233" s="69"/>
      <c r="Q233" s="36">
        <f>IFERROR(VLOOKUP(A233,'Increased Enrollment'!A:D,4,FALSE),0)</f>
        <v>0</v>
      </c>
      <c r="R233" s="31">
        <f>IFERROR(VLOOKUP(A233,'OEO Not on PY Headcount'!A:D,4,FALSE),0)</f>
        <v>0</v>
      </c>
      <c r="S233" s="31">
        <f>IFERROR(VLOOKUP(A233,'EL Beyond 5 Years'!A:D,4,FALSE),0)</f>
        <v>0</v>
      </c>
      <c r="T233" s="48">
        <f t="shared" si="3"/>
        <v>420069</v>
      </c>
      <c r="U233" s="61"/>
      <c r="V233" s="61"/>
    </row>
    <row r="234" spans="1:22" x14ac:dyDescent="0.55000000000000004">
      <c r="A234" s="7" t="s">
        <v>546</v>
      </c>
      <c r="B234" s="8" t="s">
        <v>224</v>
      </c>
      <c r="C234" s="61">
        <f>IFERROR(VLOOKUP(A234,'AR DOP'!A:G,7,FALSE),0)</f>
        <v>703133</v>
      </c>
      <c r="D234" s="61"/>
      <c r="E234" s="61"/>
      <c r="F234" s="134"/>
      <c r="G234" s="65"/>
      <c r="H234" s="65"/>
      <c r="I234" s="65"/>
      <c r="J234" s="65"/>
      <c r="K234" s="65"/>
      <c r="L234" s="65"/>
      <c r="M234" s="65"/>
      <c r="N234" s="65"/>
      <c r="O234" s="66"/>
      <c r="P234" s="69"/>
      <c r="Q234" s="36">
        <f>IFERROR(VLOOKUP(A234,'Increased Enrollment'!A:D,4,FALSE),0)</f>
        <v>0</v>
      </c>
      <c r="R234" s="31">
        <f>IFERROR(VLOOKUP(A234,'OEO Not on PY Headcount'!A:D,4,FALSE),0)</f>
        <v>0</v>
      </c>
      <c r="S234" s="31">
        <f>IFERROR(VLOOKUP(A234,'EL Beyond 5 Years'!A:D,4,FALSE),0)</f>
        <v>0</v>
      </c>
      <c r="T234" s="48">
        <f t="shared" si="3"/>
        <v>703133</v>
      </c>
      <c r="U234" s="61"/>
      <c r="V234" s="61"/>
    </row>
    <row r="235" spans="1:22" x14ac:dyDescent="0.55000000000000004">
      <c r="A235" s="7" t="s">
        <v>547</v>
      </c>
      <c r="B235" s="8" t="s">
        <v>225</v>
      </c>
      <c r="C235" s="61">
        <f>IFERROR(VLOOKUP(A235,'AR DOP'!A:G,7,FALSE),0)</f>
        <v>1137346</v>
      </c>
      <c r="D235" s="61"/>
      <c r="E235" s="61"/>
      <c r="F235" s="134"/>
      <c r="G235" s="65"/>
      <c r="H235" s="65"/>
      <c r="I235" s="65"/>
      <c r="J235" s="65"/>
      <c r="K235" s="65"/>
      <c r="L235" s="65"/>
      <c r="M235" s="65"/>
      <c r="N235" s="65"/>
      <c r="O235" s="66"/>
      <c r="P235" s="69"/>
      <c r="Q235" s="36">
        <f>IFERROR(VLOOKUP(A235,'Increased Enrollment'!A:D,4,FALSE),0)</f>
        <v>0</v>
      </c>
      <c r="R235" s="31">
        <f>IFERROR(VLOOKUP(A235,'OEO Not on PY Headcount'!A:D,4,FALSE),0)</f>
        <v>0</v>
      </c>
      <c r="S235" s="31">
        <f>IFERROR(VLOOKUP(A235,'EL Beyond 5 Years'!A:D,4,FALSE),0)</f>
        <v>0</v>
      </c>
      <c r="T235" s="48">
        <f t="shared" si="3"/>
        <v>1137346</v>
      </c>
      <c r="U235" s="61"/>
      <c r="V235" s="61"/>
    </row>
    <row r="236" spans="1:22" x14ac:dyDescent="0.55000000000000004">
      <c r="A236" s="7" t="s">
        <v>548</v>
      </c>
      <c r="B236" s="8" t="s">
        <v>226</v>
      </c>
      <c r="C236" s="61">
        <f>IFERROR(VLOOKUP(A236,'AR DOP'!A:G,7,FALSE),0)</f>
        <v>202574</v>
      </c>
      <c r="D236" s="61"/>
      <c r="E236" s="61"/>
      <c r="F236" s="134"/>
      <c r="G236" s="65"/>
      <c r="H236" s="65"/>
      <c r="I236" s="65"/>
      <c r="J236" s="65"/>
      <c r="K236" s="65"/>
      <c r="L236" s="65"/>
      <c r="M236" s="65"/>
      <c r="N236" s="65"/>
      <c r="O236" s="66"/>
      <c r="P236" s="69"/>
      <c r="Q236" s="36">
        <f>IFERROR(VLOOKUP(A236,'Increased Enrollment'!A:D,4,FALSE),0)</f>
        <v>0</v>
      </c>
      <c r="R236" s="31">
        <f>IFERROR(VLOOKUP(A236,'OEO Not on PY Headcount'!A:D,4,FALSE),0)</f>
        <v>0</v>
      </c>
      <c r="S236" s="31">
        <f>IFERROR(VLOOKUP(A236,'EL Beyond 5 Years'!A:D,4,FALSE),0)</f>
        <v>0</v>
      </c>
      <c r="T236" s="48">
        <f t="shared" si="3"/>
        <v>202574</v>
      </c>
      <c r="U236" s="61"/>
      <c r="V236" s="61"/>
    </row>
    <row r="237" spans="1:22" x14ac:dyDescent="0.55000000000000004">
      <c r="A237" s="7" t="s">
        <v>549</v>
      </c>
      <c r="B237" s="8" t="s">
        <v>227</v>
      </c>
      <c r="C237" s="61">
        <f>IFERROR(VLOOKUP(A237,'AR DOP'!A:G,7,FALSE),0)</f>
        <v>201831</v>
      </c>
      <c r="D237" s="61"/>
      <c r="E237" s="61"/>
      <c r="F237" s="134"/>
      <c r="G237" s="65"/>
      <c r="H237" s="65"/>
      <c r="I237" s="65"/>
      <c r="J237" s="65"/>
      <c r="K237" s="65"/>
      <c r="L237" s="65"/>
      <c r="M237" s="65"/>
      <c r="N237" s="65"/>
      <c r="O237" s="66"/>
      <c r="P237" s="69"/>
      <c r="Q237" s="36">
        <f>IFERROR(VLOOKUP(A237,'Increased Enrollment'!A:D,4,FALSE),0)</f>
        <v>0</v>
      </c>
      <c r="R237" s="31">
        <f>IFERROR(VLOOKUP(A237,'OEO Not on PY Headcount'!A:D,4,FALSE),0)</f>
        <v>0</v>
      </c>
      <c r="S237" s="31">
        <f>IFERROR(VLOOKUP(A237,'EL Beyond 5 Years'!A:D,4,FALSE),0)</f>
        <v>0</v>
      </c>
      <c r="T237" s="48">
        <f t="shared" si="3"/>
        <v>201831</v>
      </c>
      <c r="U237" s="61"/>
      <c r="V237" s="61"/>
    </row>
    <row r="238" spans="1:22" x14ac:dyDescent="0.55000000000000004">
      <c r="A238" s="7" t="s">
        <v>550</v>
      </c>
      <c r="B238" s="8" t="s">
        <v>228</v>
      </c>
      <c r="C238" s="61">
        <f>IFERROR(VLOOKUP(A238,'AR DOP'!A:G,7,FALSE),0)</f>
        <v>281377</v>
      </c>
      <c r="D238" s="61"/>
      <c r="E238" s="61"/>
      <c r="F238" s="134"/>
      <c r="G238" s="65"/>
      <c r="H238" s="65"/>
      <c r="I238" s="65"/>
      <c r="J238" s="65"/>
      <c r="K238" s="65"/>
      <c r="L238" s="65"/>
      <c r="M238" s="65"/>
      <c r="N238" s="65"/>
      <c r="O238" s="66"/>
      <c r="P238" s="69"/>
      <c r="Q238" s="36">
        <f>IFERROR(VLOOKUP(A238,'Increased Enrollment'!A:D,4,FALSE),0)</f>
        <v>0</v>
      </c>
      <c r="R238" s="31">
        <f>IFERROR(VLOOKUP(A238,'OEO Not on PY Headcount'!A:D,4,FALSE),0)</f>
        <v>0</v>
      </c>
      <c r="S238" s="31">
        <f>IFERROR(VLOOKUP(A238,'EL Beyond 5 Years'!A:D,4,FALSE),0)</f>
        <v>0</v>
      </c>
      <c r="T238" s="48">
        <f t="shared" si="3"/>
        <v>281377</v>
      </c>
      <c r="U238" s="61"/>
      <c r="V238" s="61"/>
    </row>
    <row r="239" spans="1:22" x14ac:dyDescent="0.55000000000000004">
      <c r="A239" s="7" t="s">
        <v>551</v>
      </c>
      <c r="B239" s="8" t="s">
        <v>229</v>
      </c>
      <c r="C239" s="61">
        <f>IFERROR(VLOOKUP(A239,'AR DOP'!A:G,7,FALSE),0)</f>
        <v>17991</v>
      </c>
      <c r="D239" s="61"/>
      <c r="E239" s="61"/>
      <c r="F239" s="134"/>
      <c r="G239" s="65"/>
      <c r="H239" s="65"/>
      <c r="I239" s="65"/>
      <c r="J239" s="65"/>
      <c r="K239" s="65"/>
      <c r="L239" s="65"/>
      <c r="M239" s="65"/>
      <c r="N239" s="65"/>
      <c r="O239" s="66"/>
      <c r="P239" s="69"/>
      <c r="Q239" s="36">
        <f>IFERROR(VLOOKUP(A239,'Increased Enrollment'!A:D,4,FALSE),0)</f>
        <v>0</v>
      </c>
      <c r="R239" s="31">
        <f>IFERROR(VLOOKUP(A239,'OEO Not on PY Headcount'!A:D,4,FALSE),0)</f>
        <v>0</v>
      </c>
      <c r="S239" s="31">
        <f>IFERROR(VLOOKUP(A239,'EL Beyond 5 Years'!A:D,4,FALSE),0)</f>
        <v>0</v>
      </c>
      <c r="T239" s="48">
        <f t="shared" si="3"/>
        <v>17991</v>
      </c>
      <c r="U239" s="61"/>
      <c r="V239" s="61"/>
    </row>
    <row r="240" spans="1:22" x14ac:dyDescent="0.55000000000000004">
      <c r="A240" s="7" t="s">
        <v>552</v>
      </c>
      <c r="B240" s="8" t="s">
        <v>230</v>
      </c>
      <c r="C240" s="61">
        <f>IFERROR(VLOOKUP(A240,'AR DOP'!A:G,7,FALSE),0)</f>
        <v>63145</v>
      </c>
      <c r="D240" s="61"/>
      <c r="E240" s="61"/>
      <c r="F240" s="134"/>
      <c r="G240" s="65"/>
      <c r="H240" s="65"/>
      <c r="I240" s="65"/>
      <c r="J240" s="65"/>
      <c r="K240" s="65"/>
      <c r="L240" s="65"/>
      <c r="M240" s="65"/>
      <c r="N240" s="65"/>
      <c r="O240" s="66"/>
      <c r="P240" s="69"/>
      <c r="Q240" s="36">
        <f>IFERROR(VLOOKUP(A240,'Increased Enrollment'!A:D,4,FALSE),0)</f>
        <v>0</v>
      </c>
      <c r="R240" s="31">
        <f>IFERROR(VLOOKUP(A240,'OEO Not on PY Headcount'!A:D,4,FALSE),0)</f>
        <v>0</v>
      </c>
      <c r="S240" s="31">
        <f>IFERROR(VLOOKUP(A240,'EL Beyond 5 Years'!A:D,4,FALSE),0)</f>
        <v>0</v>
      </c>
      <c r="T240" s="48">
        <f t="shared" si="3"/>
        <v>63145</v>
      </c>
      <c r="U240" s="61"/>
      <c r="V240" s="61"/>
    </row>
    <row r="241" spans="1:22" x14ac:dyDescent="0.55000000000000004">
      <c r="A241" s="7" t="s">
        <v>553</v>
      </c>
      <c r="B241" s="8" t="s">
        <v>231</v>
      </c>
      <c r="C241" s="61">
        <f>IFERROR(VLOOKUP(A241,'AR DOP'!A:G,7,FALSE),0)</f>
        <v>101828</v>
      </c>
      <c r="D241" s="61"/>
      <c r="E241" s="61"/>
      <c r="F241" s="134"/>
      <c r="G241" s="65"/>
      <c r="H241" s="65"/>
      <c r="I241" s="65"/>
      <c r="J241" s="65"/>
      <c r="K241" s="65"/>
      <c r="L241" s="65"/>
      <c r="M241" s="65"/>
      <c r="N241" s="65"/>
      <c r="O241" s="66"/>
      <c r="P241" s="69"/>
      <c r="Q241" s="36">
        <f>IFERROR(VLOOKUP(A241,'Increased Enrollment'!A:D,4,FALSE),0)</f>
        <v>0</v>
      </c>
      <c r="R241" s="31">
        <f>IFERROR(VLOOKUP(A241,'OEO Not on PY Headcount'!A:D,4,FALSE),0)</f>
        <v>0</v>
      </c>
      <c r="S241" s="31">
        <f>IFERROR(VLOOKUP(A241,'EL Beyond 5 Years'!A:D,4,FALSE),0)</f>
        <v>0</v>
      </c>
      <c r="T241" s="48">
        <f t="shared" si="3"/>
        <v>101828</v>
      </c>
      <c r="U241" s="61"/>
      <c r="V241" s="61"/>
    </row>
    <row r="242" spans="1:22" x14ac:dyDescent="0.55000000000000004">
      <c r="A242" s="7" t="s">
        <v>653</v>
      </c>
      <c r="B242" s="8" t="s">
        <v>233</v>
      </c>
      <c r="C242" s="61">
        <f>IFERROR(VLOOKUP(A242,'AR DOP'!A:G,7,FALSE),0)</f>
        <v>288766</v>
      </c>
      <c r="D242" s="61"/>
      <c r="E242" s="61"/>
      <c r="F242" s="134"/>
      <c r="G242" s="65"/>
      <c r="H242" s="65"/>
      <c r="I242" s="65"/>
      <c r="J242" s="65"/>
      <c r="K242" s="65"/>
      <c r="L242" s="65"/>
      <c r="M242" s="65"/>
      <c r="N242" s="65"/>
      <c r="O242" s="66"/>
      <c r="P242" s="69"/>
      <c r="Q242" s="36">
        <f>IFERROR(VLOOKUP(A242,'Increased Enrollment'!A:D,4,FALSE),0)</f>
        <v>0</v>
      </c>
      <c r="R242" s="31">
        <f>IFERROR(VLOOKUP(A242,'OEO Not on PY Headcount'!A:D,4,FALSE),0)</f>
        <v>0</v>
      </c>
      <c r="S242" s="31">
        <f>IFERROR(VLOOKUP(A242,'EL Beyond 5 Years'!A:D,4,FALSE),0)</f>
        <v>0</v>
      </c>
      <c r="T242" s="48">
        <f t="shared" si="3"/>
        <v>288766</v>
      </c>
      <c r="U242" s="61"/>
      <c r="V242" s="61"/>
    </row>
    <row r="243" spans="1:22" x14ac:dyDescent="0.55000000000000004">
      <c r="A243" s="7" t="s">
        <v>555</v>
      </c>
      <c r="B243" s="8" t="s">
        <v>234</v>
      </c>
      <c r="C243" s="61">
        <f>IFERROR(VLOOKUP(A243,'AR DOP'!A:G,7,FALSE),0)</f>
        <v>230474</v>
      </c>
      <c r="D243" s="61"/>
      <c r="E243" s="61"/>
      <c r="F243" s="134"/>
      <c r="G243" s="65"/>
      <c r="H243" s="65"/>
      <c r="I243" s="65"/>
      <c r="J243" s="65"/>
      <c r="K243" s="65"/>
      <c r="L243" s="65"/>
      <c r="M243" s="65"/>
      <c r="N243" s="65"/>
      <c r="O243" s="66"/>
      <c r="P243" s="69"/>
      <c r="Q243" s="36">
        <f>IFERROR(VLOOKUP(A243,'Increased Enrollment'!A:D,4,FALSE),0)</f>
        <v>0</v>
      </c>
      <c r="R243" s="31">
        <f>IFERROR(VLOOKUP(A243,'OEO Not on PY Headcount'!A:D,4,FALSE),0)</f>
        <v>0</v>
      </c>
      <c r="S243" s="31">
        <f>IFERROR(VLOOKUP(A243,'EL Beyond 5 Years'!A:D,4,FALSE),0)</f>
        <v>0</v>
      </c>
      <c r="T243" s="48">
        <f t="shared" si="3"/>
        <v>230474</v>
      </c>
      <c r="U243" s="61"/>
      <c r="V243" s="61"/>
    </row>
    <row r="244" spans="1:22" x14ac:dyDescent="0.55000000000000004">
      <c r="A244" s="7" t="s">
        <v>556</v>
      </c>
      <c r="B244" s="8" t="s">
        <v>235</v>
      </c>
      <c r="C244" s="61">
        <f>IFERROR(VLOOKUP(A244,'AR DOP'!A:G,7,FALSE),0)</f>
        <v>280097</v>
      </c>
      <c r="D244" s="61"/>
      <c r="E244" s="61"/>
      <c r="F244" s="134"/>
      <c r="G244" s="65"/>
      <c r="H244" s="65"/>
      <c r="I244" s="65"/>
      <c r="J244" s="65"/>
      <c r="K244" s="65"/>
      <c r="L244" s="65"/>
      <c r="M244" s="65"/>
      <c r="N244" s="65"/>
      <c r="O244" s="66"/>
      <c r="P244" s="69"/>
      <c r="Q244" s="36">
        <f>IFERROR(VLOOKUP(A244,'Increased Enrollment'!A:D,4,FALSE),0)</f>
        <v>0</v>
      </c>
      <c r="R244" s="31">
        <f>IFERROR(VLOOKUP(A244,'OEO Not on PY Headcount'!A:D,4,FALSE),0)</f>
        <v>0</v>
      </c>
      <c r="S244" s="31">
        <f>IFERROR(VLOOKUP(A244,'EL Beyond 5 Years'!A:D,4,FALSE),0)</f>
        <v>0</v>
      </c>
      <c r="T244" s="48">
        <f t="shared" si="3"/>
        <v>280097</v>
      </c>
      <c r="U244" s="61"/>
      <c r="V244" s="61"/>
    </row>
    <row r="245" spans="1:22" x14ac:dyDescent="0.55000000000000004">
      <c r="A245" s="7" t="s">
        <v>557</v>
      </c>
      <c r="B245" s="8" t="s">
        <v>236</v>
      </c>
      <c r="C245" s="61">
        <f>IFERROR(VLOOKUP(A245,'AR DOP'!A:G,7,FALSE),0)</f>
        <v>52439</v>
      </c>
      <c r="D245" s="61"/>
      <c r="E245" s="61"/>
      <c r="F245" s="134"/>
      <c r="G245" s="65"/>
      <c r="H245" s="65"/>
      <c r="I245" s="65"/>
      <c r="J245" s="65"/>
      <c r="K245" s="65"/>
      <c r="L245" s="65"/>
      <c r="M245" s="65"/>
      <c r="N245" s="65"/>
      <c r="O245" s="66"/>
      <c r="P245" s="69"/>
      <c r="Q245" s="36">
        <f>IFERROR(VLOOKUP(A245,'Increased Enrollment'!A:D,4,FALSE),0)</f>
        <v>0</v>
      </c>
      <c r="R245" s="31">
        <f>IFERROR(VLOOKUP(A245,'OEO Not on PY Headcount'!A:D,4,FALSE),0)</f>
        <v>0</v>
      </c>
      <c r="S245" s="31">
        <f>IFERROR(VLOOKUP(A245,'EL Beyond 5 Years'!A:D,4,FALSE),0)</f>
        <v>0</v>
      </c>
      <c r="T245" s="48">
        <f t="shared" si="3"/>
        <v>52439</v>
      </c>
      <c r="U245" s="61"/>
      <c r="V245" s="61"/>
    </row>
    <row r="246" spans="1:22" s="2" customFormat="1" x14ac:dyDescent="0.55000000000000004">
      <c r="A246" s="7" t="s">
        <v>558</v>
      </c>
      <c r="B246" s="8" t="s">
        <v>237</v>
      </c>
      <c r="C246" s="61">
        <f>IFERROR(VLOOKUP(A246,'AR DOP'!A:G,7,FALSE),0)</f>
        <v>73889</v>
      </c>
      <c r="D246" s="61"/>
      <c r="E246" s="61"/>
      <c r="F246" s="134"/>
      <c r="G246" s="65"/>
      <c r="H246" s="65"/>
      <c r="I246" s="65"/>
      <c r="J246" s="65"/>
      <c r="K246" s="65"/>
      <c r="L246" s="65"/>
      <c r="M246" s="65"/>
      <c r="N246" s="65"/>
      <c r="O246" s="66"/>
      <c r="P246" s="69"/>
      <c r="Q246" s="36">
        <f>IFERROR(VLOOKUP(A246,'Increased Enrollment'!A:D,4,FALSE),0)</f>
        <v>0</v>
      </c>
      <c r="R246" s="31">
        <f>IFERROR(VLOOKUP(A246,'OEO Not on PY Headcount'!A:D,4,FALSE),0)</f>
        <v>0</v>
      </c>
      <c r="S246" s="31">
        <f>IFERROR(VLOOKUP(A246,'EL Beyond 5 Years'!A:D,4,FALSE),0)</f>
        <v>0</v>
      </c>
      <c r="T246" s="48">
        <f t="shared" si="3"/>
        <v>73889</v>
      </c>
      <c r="U246" s="61"/>
      <c r="V246" s="61"/>
    </row>
    <row r="247" spans="1:22" x14ac:dyDescent="0.55000000000000004">
      <c r="A247" s="7" t="s">
        <v>583</v>
      </c>
      <c r="B247" s="8" t="s">
        <v>263</v>
      </c>
      <c r="C247" s="61">
        <f>IFERROR(VLOOKUP(A247,'AR DOP'!A:G,7,FALSE),0)</f>
        <v>167219</v>
      </c>
      <c r="D247" s="61"/>
      <c r="E247" s="61"/>
      <c r="F247" s="134"/>
      <c r="G247" s="65"/>
      <c r="H247" s="65"/>
      <c r="I247" s="65"/>
      <c r="J247" s="65"/>
      <c r="K247" s="65"/>
      <c r="L247" s="65"/>
      <c r="M247" s="65"/>
      <c r="N247" s="65"/>
      <c r="O247" s="66"/>
      <c r="P247" s="69"/>
      <c r="Q247" s="36">
        <f>IFERROR(VLOOKUP(A247,'Increased Enrollment'!A:D,4,FALSE),0)</f>
        <v>0</v>
      </c>
      <c r="R247" s="31">
        <f>IFERROR(VLOOKUP(A247,'OEO Not on PY Headcount'!A:D,4,FALSE),0)</f>
        <v>0</v>
      </c>
      <c r="S247" s="31">
        <f>IFERROR(VLOOKUP(A247,'EL Beyond 5 Years'!A:D,4,FALSE),0)</f>
        <v>0</v>
      </c>
      <c r="T247" s="48">
        <f t="shared" si="3"/>
        <v>167219</v>
      </c>
      <c r="U247" s="61"/>
      <c r="V247" s="61"/>
    </row>
    <row r="248" spans="1:22" x14ac:dyDescent="0.55000000000000004">
      <c r="A248" s="7" t="s">
        <v>559</v>
      </c>
      <c r="B248" s="8" t="s">
        <v>238</v>
      </c>
      <c r="C248" s="61">
        <f>IFERROR(VLOOKUP(A248,'AR DOP'!A:G,7,FALSE),0)</f>
        <v>400146</v>
      </c>
      <c r="D248" s="61"/>
      <c r="E248" s="61"/>
      <c r="F248" s="134"/>
      <c r="G248" s="65"/>
      <c r="H248" s="65"/>
      <c r="I248" s="65"/>
      <c r="J248" s="65"/>
      <c r="K248" s="65"/>
      <c r="L248" s="65"/>
      <c r="M248" s="65"/>
      <c r="N248" s="65"/>
      <c r="O248" s="66"/>
      <c r="P248" s="69"/>
      <c r="Q248" s="36">
        <f>IFERROR(VLOOKUP(A248,'Increased Enrollment'!A:D,4,FALSE),0)</f>
        <v>0</v>
      </c>
      <c r="R248" s="31">
        <f>IFERROR(VLOOKUP(A248,'OEO Not on PY Headcount'!A:D,4,FALSE),0)</f>
        <v>0</v>
      </c>
      <c r="S248" s="31">
        <f>IFERROR(VLOOKUP(A248,'EL Beyond 5 Years'!A:D,4,FALSE),0)</f>
        <v>0</v>
      </c>
      <c r="T248" s="48">
        <f t="shared" si="3"/>
        <v>400146</v>
      </c>
      <c r="U248" s="61"/>
      <c r="V248" s="61"/>
    </row>
    <row r="249" spans="1:22" x14ac:dyDescent="0.55000000000000004">
      <c r="A249" s="7" t="s">
        <v>560</v>
      </c>
      <c r="B249" s="8" t="s">
        <v>239</v>
      </c>
      <c r="C249" s="61">
        <f>IFERROR(VLOOKUP(A249,'AR DOP'!A:G,7,FALSE),0)</f>
        <v>145512</v>
      </c>
      <c r="D249" s="61"/>
      <c r="E249" s="61"/>
      <c r="F249" s="134"/>
      <c r="G249" s="65"/>
      <c r="H249" s="65"/>
      <c r="I249" s="65"/>
      <c r="J249" s="65"/>
      <c r="K249" s="65"/>
      <c r="L249" s="65"/>
      <c r="M249" s="65"/>
      <c r="N249" s="65"/>
      <c r="O249" s="66"/>
      <c r="P249" s="69"/>
      <c r="Q249" s="36">
        <f>IFERROR(VLOOKUP(A249,'Increased Enrollment'!A:D,4,FALSE),0)</f>
        <v>0</v>
      </c>
      <c r="R249" s="31">
        <f>IFERROR(VLOOKUP(A249,'OEO Not on PY Headcount'!A:D,4,FALSE),0)</f>
        <v>0</v>
      </c>
      <c r="S249" s="31">
        <f>IFERROR(VLOOKUP(A249,'EL Beyond 5 Years'!A:D,4,FALSE),0)</f>
        <v>0</v>
      </c>
      <c r="T249" s="48">
        <f t="shared" si="3"/>
        <v>145512</v>
      </c>
      <c r="U249" s="61"/>
      <c r="V249" s="61"/>
    </row>
    <row r="250" spans="1:22" x14ac:dyDescent="0.55000000000000004">
      <c r="A250" s="7" t="s">
        <v>561</v>
      </c>
      <c r="B250" s="8" t="s">
        <v>240</v>
      </c>
      <c r="C250" s="61">
        <f>IFERROR(VLOOKUP(A250,'AR DOP'!A:G,7,FALSE),0)</f>
        <v>45951</v>
      </c>
      <c r="D250" s="61"/>
      <c r="E250" s="61"/>
      <c r="F250" s="134"/>
      <c r="G250" s="65"/>
      <c r="H250" s="65"/>
      <c r="I250" s="65"/>
      <c r="J250" s="65"/>
      <c r="K250" s="65"/>
      <c r="L250" s="65"/>
      <c r="M250" s="65"/>
      <c r="N250" s="65"/>
      <c r="O250" s="66"/>
      <c r="P250" s="69"/>
      <c r="Q250" s="36">
        <f>IFERROR(VLOOKUP(A250,'Increased Enrollment'!A:D,4,FALSE),0)</f>
        <v>0</v>
      </c>
      <c r="R250" s="31">
        <f>IFERROR(VLOOKUP(A250,'OEO Not on PY Headcount'!A:D,4,FALSE),0)</f>
        <v>0</v>
      </c>
      <c r="S250" s="31">
        <f>IFERROR(VLOOKUP(A250,'EL Beyond 5 Years'!A:D,4,FALSE),0)</f>
        <v>0</v>
      </c>
      <c r="T250" s="48">
        <f t="shared" si="3"/>
        <v>45951</v>
      </c>
      <c r="U250" s="61"/>
      <c r="V250" s="61"/>
    </row>
    <row r="251" spans="1:22" x14ac:dyDescent="0.55000000000000004">
      <c r="A251" s="7" t="s">
        <v>562</v>
      </c>
      <c r="B251" s="8" t="s">
        <v>241</v>
      </c>
      <c r="C251" s="61">
        <f>IFERROR(VLOOKUP(A251,'AR DOP'!A:G,7,FALSE),0)</f>
        <v>438286</v>
      </c>
      <c r="D251" s="61"/>
      <c r="E251" s="61"/>
      <c r="F251" s="134"/>
      <c r="G251" s="65"/>
      <c r="H251" s="65"/>
      <c r="I251" s="65"/>
      <c r="J251" s="65"/>
      <c r="K251" s="65"/>
      <c r="L251" s="65"/>
      <c r="M251" s="65"/>
      <c r="N251" s="65"/>
      <c r="O251" s="66"/>
      <c r="P251" s="69"/>
      <c r="Q251" s="36">
        <f>IFERROR(VLOOKUP(A251,'Increased Enrollment'!A:D,4,FALSE),0)</f>
        <v>0</v>
      </c>
      <c r="R251" s="31">
        <f>IFERROR(VLOOKUP(A251,'OEO Not on PY Headcount'!A:D,4,FALSE),0)</f>
        <v>0</v>
      </c>
      <c r="S251" s="31">
        <f>IFERROR(VLOOKUP(A251,'EL Beyond 5 Years'!A:D,4,FALSE),0)</f>
        <v>0</v>
      </c>
      <c r="T251" s="48">
        <f t="shared" si="3"/>
        <v>438286</v>
      </c>
      <c r="U251" s="61"/>
      <c r="V251" s="61"/>
    </row>
    <row r="252" spans="1:22" x14ac:dyDescent="0.55000000000000004">
      <c r="A252" s="7" t="s">
        <v>563</v>
      </c>
      <c r="B252" s="8" t="s">
        <v>242</v>
      </c>
      <c r="C252" s="61">
        <f>IFERROR(VLOOKUP(A252,'AR DOP'!A:G,7,FALSE),0)</f>
        <v>29054</v>
      </c>
      <c r="D252" s="61"/>
      <c r="E252" s="61"/>
      <c r="F252" s="134"/>
      <c r="G252" s="65"/>
      <c r="H252" s="65"/>
      <c r="I252" s="65"/>
      <c r="J252" s="65"/>
      <c r="K252" s="65"/>
      <c r="L252" s="65"/>
      <c r="M252" s="65"/>
      <c r="N252" s="65"/>
      <c r="O252" s="66"/>
      <c r="P252" s="69"/>
      <c r="Q252" s="36">
        <f>IFERROR(VLOOKUP(A252,'Increased Enrollment'!A:D,4,FALSE),0)</f>
        <v>0</v>
      </c>
      <c r="R252" s="31">
        <f>IFERROR(VLOOKUP(A252,'OEO Not on PY Headcount'!A:D,4,FALSE),0)</f>
        <v>0</v>
      </c>
      <c r="S252" s="31">
        <f>IFERROR(VLOOKUP(A252,'EL Beyond 5 Years'!A:D,4,FALSE),0)</f>
        <v>0</v>
      </c>
      <c r="T252" s="48">
        <f t="shared" si="3"/>
        <v>29054</v>
      </c>
      <c r="U252" s="61"/>
      <c r="V252" s="61"/>
    </row>
    <row r="253" spans="1:22" x14ac:dyDescent="0.55000000000000004">
      <c r="A253" s="7" t="s">
        <v>620</v>
      </c>
      <c r="B253" s="8" t="s">
        <v>300</v>
      </c>
      <c r="C253" s="61">
        <f>IFERROR(VLOOKUP(A253,'AR DOP'!A:G,7,FALSE),0)</f>
        <v>194771</v>
      </c>
      <c r="D253" s="61"/>
      <c r="E253" s="61"/>
      <c r="F253" s="134"/>
      <c r="G253" s="65"/>
      <c r="H253" s="65"/>
      <c r="I253" s="65"/>
      <c r="J253" s="65"/>
      <c r="K253" s="65"/>
      <c r="L253" s="65"/>
      <c r="M253" s="65"/>
      <c r="N253" s="65"/>
      <c r="O253" s="66"/>
      <c r="P253" s="69"/>
      <c r="Q253" s="36">
        <f>IFERROR(VLOOKUP(A253,'Increased Enrollment'!A:D,4,FALSE),0)</f>
        <v>0</v>
      </c>
      <c r="R253" s="31">
        <f>IFERROR(VLOOKUP(A253,'OEO Not on PY Headcount'!A:D,4,FALSE),0)</f>
        <v>0</v>
      </c>
      <c r="S253" s="31">
        <f>IFERROR(VLOOKUP(A253,'EL Beyond 5 Years'!A:D,4,FALSE),0)</f>
        <v>0</v>
      </c>
      <c r="T253" s="48">
        <f t="shared" si="3"/>
        <v>194771</v>
      </c>
      <c r="U253" s="61"/>
      <c r="V253" s="61"/>
    </row>
    <row r="254" spans="1:22" x14ac:dyDescent="0.55000000000000004">
      <c r="A254" s="7" t="s">
        <v>564</v>
      </c>
      <c r="B254" s="8" t="s">
        <v>243</v>
      </c>
      <c r="C254" s="61">
        <f>IFERROR(VLOOKUP(A254,'AR DOP'!A:G,7,FALSE),0)</f>
        <v>400510</v>
      </c>
      <c r="D254" s="61"/>
      <c r="E254" s="61"/>
      <c r="F254" s="134"/>
      <c r="G254" s="65"/>
      <c r="H254" s="65"/>
      <c r="I254" s="65"/>
      <c r="J254" s="65"/>
      <c r="K254" s="65"/>
      <c r="L254" s="65"/>
      <c r="M254" s="65"/>
      <c r="N254" s="65"/>
      <c r="O254" s="66"/>
      <c r="P254" s="69"/>
      <c r="Q254" s="36">
        <f>IFERROR(VLOOKUP(A254,'Increased Enrollment'!A:D,4,FALSE),0)</f>
        <v>0</v>
      </c>
      <c r="R254" s="31">
        <f>IFERROR(VLOOKUP(A254,'OEO Not on PY Headcount'!A:D,4,FALSE),0)</f>
        <v>0</v>
      </c>
      <c r="S254" s="31">
        <f>IFERROR(VLOOKUP(A254,'EL Beyond 5 Years'!A:D,4,FALSE),0)</f>
        <v>0</v>
      </c>
      <c r="T254" s="48">
        <f t="shared" si="3"/>
        <v>400510</v>
      </c>
      <c r="U254" s="61"/>
      <c r="V254" s="61"/>
    </row>
    <row r="255" spans="1:22" x14ac:dyDescent="0.55000000000000004">
      <c r="A255" s="7" t="s">
        <v>565</v>
      </c>
      <c r="B255" s="8" t="s">
        <v>244</v>
      </c>
      <c r="C255" s="61">
        <f>IFERROR(VLOOKUP(A255,'AR DOP'!A:G,7,FALSE),0)</f>
        <v>308472</v>
      </c>
      <c r="D255" s="61"/>
      <c r="E255" s="61"/>
      <c r="F255" s="134"/>
      <c r="G255" s="65"/>
      <c r="H255" s="65"/>
      <c r="I255" s="65"/>
      <c r="J255" s="65"/>
      <c r="K255" s="65"/>
      <c r="L255" s="65"/>
      <c r="M255" s="65"/>
      <c r="N255" s="65"/>
      <c r="O255" s="66"/>
      <c r="P255" s="69"/>
      <c r="Q255" s="36">
        <f>IFERROR(VLOOKUP(A255,'Increased Enrollment'!A:D,4,FALSE),0)</f>
        <v>0</v>
      </c>
      <c r="R255" s="31">
        <f>IFERROR(VLOOKUP(A255,'OEO Not on PY Headcount'!A:D,4,FALSE),0)</f>
        <v>0</v>
      </c>
      <c r="S255" s="31">
        <f>IFERROR(VLOOKUP(A255,'EL Beyond 5 Years'!A:D,4,FALSE),0)</f>
        <v>0</v>
      </c>
      <c r="T255" s="48">
        <f t="shared" si="3"/>
        <v>308472</v>
      </c>
      <c r="U255" s="61"/>
      <c r="V255" s="61"/>
    </row>
    <row r="256" spans="1:22" x14ac:dyDescent="0.55000000000000004">
      <c r="A256" s="7" t="s">
        <v>566</v>
      </c>
      <c r="B256" s="8" t="s">
        <v>245</v>
      </c>
      <c r="C256" s="61">
        <f>IFERROR(VLOOKUP(A256,'AR DOP'!A:G,7,FALSE),0)</f>
        <v>249066</v>
      </c>
      <c r="D256" s="61"/>
      <c r="E256" s="61"/>
      <c r="F256" s="134"/>
      <c r="G256" s="65"/>
      <c r="H256" s="65"/>
      <c r="I256" s="65"/>
      <c r="J256" s="65"/>
      <c r="K256" s="65"/>
      <c r="L256" s="65"/>
      <c r="M256" s="65"/>
      <c r="N256" s="65"/>
      <c r="O256" s="66"/>
      <c r="P256" s="69"/>
      <c r="Q256" s="36">
        <f>IFERROR(VLOOKUP(A256,'Increased Enrollment'!A:D,4,FALSE),0)</f>
        <v>0</v>
      </c>
      <c r="R256" s="31">
        <f>IFERROR(VLOOKUP(A256,'OEO Not on PY Headcount'!A:D,4,FALSE),0)</f>
        <v>0</v>
      </c>
      <c r="S256" s="31">
        <f>IFERROR(VLOOKUP(A256,'EL Beyond 5 Years'!A:D,4,FALSE),0)</f>
        <v>0</v>
      </c>
      <c r="T256" s="48">
        <f t="shared" si="3"/>
        <v>249066</v>
      </c>
      <c r="U256" s="61"/>
      <c r="V256" s="61"/>
    </row>
    <row r="257" spans="1:22" x14ac:dyDescent="0.55000000000000004">
      <c r="A257" s="7" t="s">
        <v>567</v>
      </c>
      <c r="B257" s="8" t="s">
        <v>246</v>
      </c>
      <c r="C257" s="61">
        <f>IFERROR(VLOOKUP(A257,'AR DOP'!A:G,7,FALSE),0)</f>
        <v>134678</v>
      </c>
      <c r="D257" s="61"/>
      <c r="E257" s="61"/>
      <c r="F257" s="134"/>
      <c r="G257" s="65"/>
      <c r="H257" s="65"/>
      <c r="I257" s="65"/>
      <c r="J257" s="65"/>
      <c r="K257" s="65"/>
      <c r="L257" s="65"/>
      <c r="M257" s="65"/>
      <c r="N257" s="65"/>
      <c r="O257" s="66"/>
      <c r="P257" s="69"/>
      <c r="Q257" s="36">
        <f>IFERROR(VLOOKUP(A257,'Increased Enrollment'!A:D,4,FALSE),0)</f>
        <v>0</v>
      </c>
      <c r="R257" s="31">
        <f>IFERROR(VLOOKUP(A257,'OEO Not on PY Headcount'!A:D,4,FALSE),0)</f>
        <v>0</v>
      </c>
      <c r="S257" s="31">
        <f>IFERROR(VLOOKUP(A257,'EL Beyond 5 Years'!A:D,4,FALSE),0)</f>
        <v>0</v>
      </c>
      <c r="T257" s="48">
        <f t="shared" si="3"/>
        <v>134678</v>
      </c>
      <c r="U257" s="61"/>
      <c r="V257" s="61"/>
    </row>
    <row r="258" spans="1:22" x14ac:dyDescent="0.55000000000000004">
      <c r="A258" s="7" t="s">
        <v>568</v>
      </c>
      <c r="B258" s="8" t="s">
        <v>247</v>
      </c>
      <c r="C258" s="61">
        <f>IFERROR(VLOOKUP(A258,'AR DOP'!A:G,7,FALSE),0)</f>
        <v>176982</v>
      </c>
      <c r="D258" s="61"/>
      <c r="E258" s="61"/>
      <c r="F258" s="134"/>
      <c r="G258" s="65"/>
      <c r="H258" s="65"/>
      <c r="I258" s="65"/>
      <c r="J258" s="65"/>
      <c r="K258" s="65"/>
      <c r="L258" s="65"/>
      <c r="M258" s="65"/>
      <c r="N258" s="65"/>
      <c r="O258" s="66"/>
      <c r="P258" s="69"/>
      <c r="Q258" s="36">
        <f>IFERROR(VLOOKUP(A258,'Increased Enrollment'!A:D,4,FALSE),0)</f>
        <v>0</v>
      </c>
      <c r="R258" s="31">
        <f>IFERROR(VLOOKUP(A258,'OEO Not on PY Headcount'!A:D,4,FALSE),0)</f>
        <v>0</v>
      </c>
      <c r="S258" s="31">
        <f>IFERROR(VLOOKUP(A258,'EL Beyond 5 Years'!A:D,4,FALSE),0)</f>
        <v>0</v>
      </c>
      <c r="T258" s="48">
        <f t="shared" si="3"/>
        <v>176982</v>
      </c>
      <c r="U258" s="61"/>
      <c r="V258" s="61"/>
    </row>
    <row r="259" spans="1:22" x14ac:dyDescent="0.55000000000000004">
      <c r="A259" s="7" t="s">
        <v>569</v>
      </c>
      <c r="B259" s="8" t="s">
        <v>248</v>
      </c>
      <c r="C259" s="61">
        <f>IFERROR(VLOOKUP(A259,'AR DOP'!A:G,7,FALSE),0)</f>
        <v>589554</v>
      </c>
      <c r="D259" s="61"/>
      <c r="E259" s="61"/>
      <c r="F259" s="134"/>
      <c r="G259" s="65"/>
      <c r="H259" s="65"/>
      <c r="I259" s="65"/>
      <c r="J259" s="65"/>
      <c r="K259" s="65"/>
      <c r="L259" s="65"/>
      <c r="M259" s="65"/>
      <c r="N259" s="65"/>
      <c r="O259" s="66"/>
      <c r="P259" s="69"/>
      <c r="Q259" s="36">
        <f>IFERROR(VLOOKUP(A259,'Increased Enrollment'!A:D,4,FALSE),0)</f>
        <v>0</v>
      </c>
      <c r="R259" s="31">
        <f>IFERROR(VLOOKUP(A259,'OEO Not on PY Headcount'!A:D,4,FALSE),0)</f>
        <v>0</v>
      </c>
      <c r="S259" s="31">
        <f>IFERROR(VLOOKUP(A259,'EL Beyond 5 Years'!A:D,4,FALSE),0)</f>
        <v>0</v>
      </c>
      <c r="T259" s="48">
        <f t="shared" si="3"/>
        <v>589554</v>
      </c>
      <c r="U259" s="61"/>
      <c r="V259" s="61"/>
    </row>
    <row r="260" spans="1:22" x14ac:dyDescent="0.55000000000000004">
      <c r="A260" s="7" t="s">
        <v>656</v>
      </c>
      <c r="B260" s="8" t="s">
        <v>249</v>
      </c>
      <c r="C260" s="61">
        <f>IFERROR(VLOOKUP(A260,'AR DOP'!A:G,7,FALSE),0)</f>
        <v>178252</v>
      </c>
      <c r="D260" s="61"/>
      <c r="E260" s="61"/>
      <c r="F260" s="134"/>
      <c r="G260" s="65"/>
      <c r="H260" s="65"/>
      <c r="I260" s="65"/>
      <c r="J260" s="65"/>
      <c r="K260" s="65"/>
      <c r="L260" s="65"/>
      <c r="M260" s="65"/>
      <c r="N260" s="65"/>
      <c r="O260" s="66"/>
      <c r="P260" s="69"/>
      <c r="Q260" s="36">
        <f>IFERROR(VLOOKUP(A260,'Increased Enrollment'!A:D,4,FALSE),0)</f>
        <v>0</v>
      </c>
      <c r="R260" s="31">
        <f>IFERROR(VLOOKUP(A260,'OEO Not on PY Headcount'!A:D,4,FALSE),0)</f>
        <v>0</v>
      </c>
      <c r="S260" s="31">
        <f>IFERROR(VLOOKUP(A260,'EL Beyond 5 Years'!A:D,4,FALSE),0)</f>
        <v>0</v>
      </c>
      <c r="T260" s="48">
        <f t="shared" si="3"/>
        <v>178252</v>
      </c>
      <c r="U260" s="61"/>
      <c r="V260" s="61"/>
    </row>
    <row r="261" spans="1:22" x14ac:dyDescent="0.55000000000000004">
      <c r="A261" s="7" t="s">
        <v>570</v>
      </c>
      <c r="B261" s="8" t="s">
        <v>250</v>
      </c>
      <c r="C261" s="61">
        <f>IFERROR(VLOOKUP(A261,'AR DOP'!A:G,7,FALSE),0)</f>
        <v>4261704</v>
      </c>
      <c r="D261" s="61"/>
      <c r="E261" s="61"/>
      <c r="F261" s="134"/>
      <c r="G261" s="65"/>
      <c r="H261" s="65"/>
      <c r="I261" s="65"/>
      <c r="J261" s="65"/>
      <c r="K261" s="65"/>
      <c r="L261" s="65"/>
      <c r="M261" s="65"/>
      <c r="N261" s="65"/>
      <c r="O261" s="66"/>
      <c r="P261" s="69"/>
      <c r="Q261" s="36">
        <f>IFERROR(VLOOKUP(A261,'Increased Enrollment'!A:D,4,FALSE),0)</f>
        <v>0</v>
      </c>
      <c r="R261" s="31">
        <f>IFERROR(VLOOKUP(A261,'OEO Not on PY Headcount'!A:D,4,FALSE),0)</f>
        <v>0</v>
      </c>
      <c r="S261" s="31">
        <f>IFERROR(VLOOKUP(A261,'EL Beyond 5 Years'!A:D,4,FALSE),0)</f>
        <v>0</v>
      </c>
      <c r="T261" s="48">
        <f t="shared" ref="T261:T324" si="4">SUM(C261:S261)</f>
        <v>4261704</v>
      </c>
      <c r="U261" s="61"/>
      <c r="V261" s="61"/>
    </row>
    <row r="262" spans="1:22" x14ac:dyDescent="0.55000000000000004">
      <c r="A262" s="7" t="s">
        <v>572</v>
      </c>
      <c r="B262" s="8" t="s">
        <v>252</v>
      </c>
      <c r="C262" s="61">
        <f>IFERROR(VLOOKUP(A262,'AR DOP'!A:G,7,FALSE),0)</f>
        <v>370404</v>
      </c>
      <c r="D262" s="61"/>
      <c r="E262" s="61"/>
      <c r="F262" s="134"/>
      <c r="G262" s="65"/>
      <c r="H262" s="65"/>
      <c r="I262" s="65"/>
      <c r="J262" s="65"/>
      <c r="K262" s="65"/>
      <c r="L262" s="65"/>
      <c r="M262" s="65"/>
      <c r="N262" s="65"/>
      <c r="O262" s="66"/>
      <c r="P262" s="69"/>
      <c r="Q262" s="36">
        <f>IFERROR(VLOOKUP(A262,'Increased Enrollment'!A:D,4,FALSE),0)</f>
        <v>0</v>
      </c>
      <c r="R262" s="31">
        <f>IFERROR(VLOOKUP(A262,'OEO Not on PY Headcount'!A:D,4,FALSE),0)</f>
        <v>0</v>
      </c>
      <c r="S262" s="31">
        <f>IFERROR(VLOOKUP(A262,'EL Beyond 5 Years'!A:D,4,FALSE),0)</f>
        <v>0</v>
      </c>
      <c r="T262" s="48">
        <f t="shared" si="4"/>
        <v>370404</v>
      </c>
      <c r="U262" s="61"/>
      <c r="V262" s="61"/>
    </row>
    <row r="263" spans="1:22" x14ac:dyDescent="0.55000000000000004">
      <c r="A263" s="7" t="s">
        <v>571</v>
      </c>
      <c r="B263" s="8" t="s">
        <v>251</v>
      </c>
      <c r="C263" s="61">
        <f>IFERROR(VLOOKUP(A263,'AR DOP'!A:G,7,FALSE),0)</f>
        <v>133657</v>
      </c>
      <c r="D263" s="61"/>
      <c r="E263" s="61"/>
      <c r="F263" s="134"/>
      <c r="G263" s="65"/>
      <c r="H263" s="65"/>
      <c r="I263" s="65"/>
      <c r="J263" s="65"/>
      <c r="K263" s="65"/>
      <c r="L263" s="65"/>
      <c r="M263" s="65"/>
      <c r="N263" s="65"/>
      <c r="O263" s="66"/>
      <c r="P263" s="69"/>
      <c r="Q263" s="36">
        <f>IFERROR(VLOOKUP(A263,'Increased Enrollment'!A:D,4,FALSE),0)</f>
        <v>0</v>
      </c>
      <c r="R263" s="31">
        <f>IFERROR(VLOOKUP(A263,'OEO Not on PY Headcount'!A:D,4,FALSE),0)</f>
        <v>0</v>
      </c>
      <c r="S263" s="31">
        <f>IFERROR(VLOOKUP(A263,'EL Beyond 5 Years'!A:D,4,FALSE),0)</f>
        <v>0</v>
      </c>
      <c r="T263" s="48">
        <f t="shared" si="4"/>
        <v>133657</v>
      </c>
      <c r="U263" s="61"/>
      <c r="V263" s="61"/>
    </row>
    <row r="264" spans="1:22" x14ac:dyDescent="0.55000000000000004">
      <c r="A264" s="7" t="s">
        <v>578</v>
      </c>
      <c r="B264" s="8" t="s">
        <v>259</v>
      </c>
      <c r="C264" s="61">
        <f>IFERROR(VLOOKUP(A264,'AR DOP'!A:G,7,FALSE),0)</f>
        <v>187718</v>
      </c>
      <c r="D264" s="61"/>
      <c r="E264" s="61"/>
      <c r="F264" s="134"/>
      <c r="G264" s="65"/>
      <c r="H264" s="65"/>
      <c r="I264" s="65"/>
      <c r="J264" s="65"/>
      <c r="K264" s="65"/>
      <c r="L264" s="65"/>
      <c r="M264" s="65"/>
      <c r="N264" s="65"/>
      <c r="O264" s="66"/>
      <c r="P264" s="69"/>
      <c r="Q264" s="36">
        <f>IFERROR(VLOOKUP(A264,'Increased Enrollment'!A:D,4,FALSE),0)</f>
        <v>0</v>
      </c>
      <c r="R264" s="31">
        <f>IFERROR(VLOOKUP(A264,'OEO Not on PY Headcount'!A:D,4,FALSE),0)</f>
        <v>0</v>
      </c>
      <c r="S264" s="31">
        <f>IFERROR(VLOOKUP(A264,'EL Beyond 5 Years'!A:D,4,FALSE),0)</f>
        <v>0</v>
      </c>
      <c r="T264" s="48">
        <f t="shared" si="4"/>
        <v>187718</v>
      </c>
      <c r="U264" s="61"/>
      <c r="V264" s="61"/>
    </row>
    <row r="265" spans="1:22" x14ac:dyDescent="0.55000000000000004">
      <c r="A265" s="7" t="s">
        <v>573</v>
      </c>
      <c r="B265" s="8" t="s">
        <v>253</v>
      </c>
      <c r="C265" s="61">
        <f>IFERROR(VLOOKUP(A265,'AR DOP'!A:G,7,FALSE),0)</f>
        <v>250393</v>
      </c>
      <c r="D265" s="61"/>
      <c r="E265" s="61"/>
      <c r="F265" s="134"/>
      <c r="G265" s="65"/>
      <c r="H265" s="65"/>
      <c r="I265" s="65"/>
      <c r="J265" s="65"/>
      <c r="K265" s="65"/>
      <c r="L265" s="65"/>
      <c r="M265" s="65"/>
      <c r="N265" s="65"/>
      <c r="O265" s="66"/>
      <c r="P265" s="69"/>
      <c r="Q265" s="36">
        <f>IFERROR(VLOOKUP(A265,'Increased Enrollment'!A:D,4,FALSE),0)</f>
        <v>0</v>
      </c>
      <c r="R265" s="31">
        <f>IFERROR(VLOOKUP(A265,'OEO Not on PY Headcount'!A:D,4,FALSE),0)</f>
        <v>0</v>
      </c>
      <c r="S265" s="31">
        <f>IFERROR(VLOOKUP(A265,'EL Beyond 5 Years'!A:D,4,FALSE),0)</f>
        <v>0</v>
      </c>
      <c r="T265" s="48">
        <f t="shared" si="4"/>
        <v>250393</v>
      </c>
      <c r="U265" s="61"/>
      <c r="V265" s="61"/>
    </row>
    <row r="266" spans="1:22" x14ac:dyDescent="0.55000000000000004">
      <c r="A266" s="7" t="s">
        <v>579</v>
      </c>
      <c r="B266" s="8" t="s">
        <v>974</v>
      </c>
      <c r="C266" s="61">
        <f>IFERROR(VLOOKUP(A266,'AR DOP'!A:G,7,FALSE),0)</f>
        <v>295233</v>
      </c>
      <c r="D266" s="61"/>
      <c r="E266" s="61"/>
      <c r="F266" s="134"/>
      <c r="G266" s="65"/>
      <c r="H266" s="65"/>
      <c r="I266" s="65"/>
      <c r="J266" s="65"/>
      <c r="K266" s="65"/>
      <c r="L266" s="65"/>
      <c r="M266" s="65"/>
      <c r="N266" s="65"/>
      <c r="O266" s="66"/>
      <c r="P266" s="69"/>
      <c r="Q266" s="36">
        <f>IFERROR(VLOOKUP(A266,'Increased Enrollment'!A:D,4,FALSE),0)</f>
        <v>0</v>
      </c>
      <c r="R266" s="31">
        <f>IFERROR(VLOOKUP(A266,'OEO Not on PY Headcount'!A:D,4,FALSE),0)</f>
        <v>0</v>
      </c>
      <c r="S266" s="31">
        <f>IFERROR(VLOOKUP(A266,'EL Beyond 5 Years'!A:D,4,FALSE),0)</f>
        <v>0</v>
      </c>
      <c r="T266" s="48">
        <f t="shared" si="4"/>
        <v>295233</v>
      </c>
      <c r="U266" s="61"/>
      <c r="V266" s="61"/>
    </row>
    <row r="267" spans="1:22" x14ac:dyDescent="0.55000000000000004">
      <c r="A267" s="7" t="s">
        <v>574</v>
      </c>
      <c r="B267" s="8" t="s">
        <v>255</v>
      </c>
      <c r="C267" s="61">
        <f>IFERROR(VLOOKUP(A267,'AR DOP'!A:G,7,FALSE),0)</f>
        <v>64818</v>
      </c>
      <c r="D267" s="61"/>
      <c r="E267" s="61"/>
      <c r="F267" s="134"/>
      <c r="G267" s="65"/>
      <c r="H267" s="65"/>
      <c r="I267" s="65"/>
      <c r="J267" s="65"/>
      <c r="K267" s="65"/>
      <c r="L267" s="65"/>
      <c r="M267" s="65"/>
      <c r="N267" s="65"/>
      <c r="O267" s="66"/>
      <c r="P267" s="69"/>
      <c r="Q267" s="36">
        <f>IFERROR(VLOOKUP(A267,'Increased Enrollment'!A:D,4,FALSE),0)</f>
        <v>0</v>
      </c>
      <c r="R267" s="31">
        <f>IFERROR(VLOOKUP(A267,'OEO Not on PY Headcount'!A:D,4,FALSE),0)</f>
        <v>0</v>
      </c>
      <c r="S267" s="31">
        <f>IFERROR(VLOOKUP(A267,'EL Beyond 5 Years'!A:D,4,FALSE),0)</f>
        <v>0</v>
      </c>
      <c r="T267" s="48">
        <f t="shared" si="4"/>
        <v>64818</v>
      </c>
      <c r="U267" s="61"/>
      <c r="V267" s="61"/>
    </row>
    <row r="268" spans="1:22" x14ac:dyDescent="0.55000000000000004">
      <c r="A268" s="7" t="s">
        <v>575</v>
      </c>
      <c r="B268" s="8" t="s">
        <v>256</v>
      </c>
      <c r="C268" s="61">
        <f>IFERROR(VLOOKUP(A268,'AR DOP'!A:G,7,FALSE),0)</f>
        <v>164412</v>
      </c>
      <c r="D268" s="61"/>
      <c r="E268" s="61"/>
      <c r="F268" s="134"/>
      <c r="G268" s="65"/>
      <c r="H268" s="65"/>
      <c r="I268" s="65"/>
      <c r="J268" s="65"/>
      <c r="K268" s="65"/>
      <c r="L268" s="65"/>
      <c r="M268" s="65"/>
      <c r="N268" s="65"/>
      <c r="O268" s="66"/>
      <c r="P268" s="69"/>
      <c r="Q268" s="36">
        <f>IFERROR(VLOOKUP(A268,'Increased Enrollment'!A:D,4,FALSE),0)</f>
        <v>0</v>
      </c>
      <c r="R268" s="31">
        <f>IFERROR(VLOOKUP(A268,'OEO Not on PY Headcount'!A:D,4,FALSE),0)</f>
        <v>0</v>
      </c>
      <c r="S268" s="31">
        <f>IFERROR(VLOOKUP(A268,'EL Beyond 5 Years'!A:D,4,FALSE),0)</f>
        <v>0</v>
      </c>
      <c r="T268" s="48">
        <f t="shared" si="4"/>
        <v>164412</v>
      </c>
      <c r="U268" s="61"/>
      <c r="V268" s="61"/>
    </row>
    <row r="269" spans="1:22" x14ac:dyDescent="0.55000000000000004">
      <c r="A269" s="7" t="s">
        <v>655</v>
      </c>
      <c r="B269" s="8" t="s">
        <v>254</v>
      </c>
      <c r="C269" s="61">
        <f>IFERROR(VLOOKUP(A269,'AR DOP'!A:G,7,FALSE),0)</f>
        <v>231269</v>
      </c>
      <c r="D269" s="61"/>
      <c r="E269" s="61"/>
      <c r="F269" s="134"/>
      <c r="G269" s="65"/>
      <c r="H269" s="65"/>
      <c r="I269" s="65"/>
      <c r="J269" s="65"/>
      <c r="K269" s="65"/>
      <c r="L269" s="65"/>
      <c r="M269" s="65"/>
      <c r="N269" s="65"/>
      <c r="O269" s="66"/>
      <c r="P269" s="69"/>
      <c r="Q269" s="36">
        <f>IFERROR(VLOOKUP(A269,'Increased Enrollment'!A:D,4,FALSE),0)</f>
        <v>0</v>
      </c>
      <c r="R269" s="31">
        <f>IFERROR(VLOOKUP(A269,'OEO Not on PY Headcount'!A:D,4,FALSE),0)</f>
        <v>0</v>
      </c>
      <c r="S269" s="31">
        <f>IFERROR(VLOOKUP(A269,'EL Beyond 5 Years'!A:D,4,FALSE),0)</f>
        <v>0</v>
      </c>
      <c r="T269" s="48">
        <f t="shared" si="4"/>
        <v>231269</v>
      </c>
      <c r="U269" s="61"/>
      <c r="V269" s="61"/>
    </row>
    <row r="270" spans="1:22" x14ac:dyDescent="0.55000000000000004">
      <c r="A270" s="7" t="s">
        <v>576</v>
      </c>
      <c r="B270" s="8" t="s">
        <v>257</v>
      </c>
      <c r="C270" s="61">
        <f>IFERROR(VLOOKUP(A270,'AR DOP'!A:G,7,FALSE),0)</f>
        <v>206969</v>
      </c>
      <c r="D270" s="61"/>
      <c r="E270" s="61"/>
      <c r="F270" s="134"/>
      <c r="G270" s="65"/>
      <c r="H270" s="65"/>
      <c r="I270" s="65"/>
      <c r="J270" s="65"/>
      <c r="K270" s="65"/>
      <c r="L270" s="65"/>
      <c r="M270" s="65"/>
      <c r="N270" s="65"/>
      <c r="O270" s="66"/>
      <c r="P270" s="69"/>
      <c r="Q270" s="36">
        <f>IFERROR(VLOOKUP(A270,'Increased Enrollment'!A:D,4,FALSE),0)</f>
        <v>0</v>
      </c>
      <c r="R270" s="31">
        <f>IFERROR(VLOOKUP(A270,'OEO Not on PY Headcount'!A:D,4,FALSE),0)</f>
        <v>0</v>
      </c>
      <c r="S270" s="31">
        <f>IFERROR(VLOOKUP(A270,'EL Beyond 5 Years'!A:D,4,FALSE),0)</f>
        <v>0</v>
      </c>
      <c r="T270" s="48">
        <f t="shared" si="4"/>
        <v>206969</v>
      </c>
      <c r="U270" s="61"/>
      <c r="V270" s="61"/>
    </row>
    <row r="271" spans="1:22" x14ac:dyDescent="0.55000000000000004">
      <c r="A271" s="7" t="s">
        <v>577</v>
      </c>
      <c r="B271" s="8" t="s">
        <v>258</v>
      </c>
      <c r="C271" s="61">
        <f>IFERROR(VLOOKUP(A271,'AR DOP'!A:G,7,FALSE),0)</f>
        <v>2915460</v>
      </c>
      <c r="D271" s="61"/>
      <c r="E271" s="61"/>
      <c r="F271" s="134"/>
      <c r="G271" s="65"/>
      <c r="H271" s="65"/>
      <c r="I271" s="65"/>
      <c r="J271" s="65"/>
      <c r="K271" s="65"/>
      <c r="L271" s="65"/>
      <c r="M271" s="65"/>
      <c r="N271" s="65"/>
      <c r="O271" s="66"/>
      <c r="P271" s="69"/>
      <c r="Q271" s="36">
        <f>IFERROR(VLOOKUP(A271,'Increased Enrollment'!A:D,4,FALSE),0)</f>
        <v>0</v>
      </c>
      <c r="R271" s="31">
        <f>IFERROR(VLOOKUP(A271,'OEO Not on PY Headcount'!A:D,4,FALSE),0)</f>
        <v>0</v>
      </c>
      <c r="S271" s="31">
        <f>IFERROR(VLOOKUP(A271,'EL Beyond 5 Years'!A:D,4,FALSE),0)</f>
        <v>0</v>
      </c>
      <c r="T271" s="48">
        <f t="shared" si="4"/>
        <v>2915460</v>
      </c>
      <c r="U271" s="61"/>
      <c r="V271" s="61"/>
    </row>
    <row r="272" spans="1:22" x14ac:dyDescent="0.55000000000000004">
      <c r="A272" s="7" t="s">
        <v>580</v>
      </c>
      <c r="B272" s="8" t="s">
        <v>260</v>
      </c>
      <c r="C272" s="61">
        <f>IFERROR(VLOOKUP(A272,'AR DOP'!A:G,7,FALSE),0)</f>
        <v>744442</v>
      </c>
      <c r="D272" s="61"/>
      <c r="E272" s="61"/>
      <c r="F272" s="134"/>
      <c r="G272" s="65"/>
      <c r="H272" s="65"/>
      <c r="I272" s="65"/>
      <c r="J272" s="65"/>
      <c r="K272" s="65"/>
      <c r="L272" s="65"/>
      <c r="M272" s="65"/>
      <c r="N272" s="65"/>
      <c r="O272" s="66"/>
      <c r="P272" s="69"/>
      <c r="Q272" s="36">
        <f>IFERROR(VLOOKUP(A272,'Increased Enrollment'!A:D,4,FALSE),0)</f>
        <v>0</v>
      </c>
      <c r="R272" s="31">
        <f>IFERROR(VLOOKUP(A272,'OEO Not on PY Headcount'!A:D,4,FALSE),0)</f>
        <v>0</v>
      </c>
      <c r="S272" s="31">
        <f>IFERROR(VLOOKUP(A272,'EL Beyond 5 Years'!A:D,4,FALSE),0)</f>
        <v>0</v>
      </c>
      <c r="T272" s="48">
        <f t="shared" si="4"/>
        <v>744442</v>
      </c>
      <c r="U272" s="61"/>
      <c r="V272" s="61"/>
    </row>
    <row r="273" spans="1:22" s="2" customFormat="1" x14ac:dyDescent="0.55000000000000004">
      <c r="A273" s="7" t="s">
        <v>581</v>
      </c>
      <c r="B273" s="8" t="s">
        <v>261</v>
      </c>
      <c r="C273" s="61">
        <f>IFERROR(VLOOKUP(A273,'AR DOP'!A:G,7,FALSE),0)</f>
        <v>449605</v>
      </c>
      <c r="D273" s="61"/>
      <c r="E273" s="61"/>
      <c r="F273" s="134"/>
      <c r="G273" s="65"/>
      <c r="H273" s="65"/>
      <c r="I273" s="65"/>
      <c r="J273" s="65"/>
      <c r="K273" s="65"/>
      <c r="L273" s="65"/>
      <c r="M273" s="65"/>
      <c r="N273" s="65"/>
      <c r="O273" s="66"/>
      <c r="P273" s="69"/>
      <c r="Q273" s="36">
        <f>IFERROR(VLOOKUP(A273,'Increased Enrollment'!A:D,4,FALSE),0)</f>
        <v>0</v>
      </c>
      <c r="R273" s="31">
        <f>IFERROR(VLOOKUP(A273,'OEO Not on PY Headcount'!A:D,4,FALSE),0)</f>
        <v>0</v>
      </c>
      <c r="S273" s="31">
        <f>IFERROR(VLOOKUP(A273,'EL Beyond 5 Years'!A:D,4,FALSE),0)</f>
        <v>0</v>
      </c>
      <c r="T273" s="48">
        <f t="shared" si="4"/>
        <v>449605</v>
      </c>
      <c r="U273" s="61"/>
      <c r="V273" s="61"/>
    </row>
    <row r="274" spans="1:22" x14ac:dyDescent="0.55000000000000004">
      <c r="A274" s="7" t="s">
        <v>582</v>
      </c>
      <c r="B274" s="8" t="s">
        <v>262</v>
      </c>
      <c r="C274" s="61">
        <f>IFERROR(VLOOKUP(A274,'AR DOP'!A:G,7,FALSE),0)</f>
        <v>80536</v>
      </c>
      <c r="D274" s="61"/>
      <c r="E274" s="61"/>
      <c r="F274" s="134"/>
      <c r="G274" s="65"/>
      <c r="H274" s="65"/>
      <c r="I274" s="65"/>
      <c r="J274" s="65"/>
      <c r="K274" s="65"/>
      <c r="L274" s="65"/>
      <c r="M274" s="65"/>
      <c r="N274" s="65"/>
      <c r="O274" s="66"/>
      <c r="P274" s="69"/>
      <c r="Q274" s="36">
        <f>IFERROR(VLOOKUP(A274,'Increased Enrollment'!A:D,4,FALSE),0)</f>
        <v>0</v>
      </c>
      <c r="R274" s="31">
        <f>IFERROR(VLOOKUP(A274,'OEO Not on PY Headcount'!A:D,4,FALSE),0)</f>
        <v>0</v>
      </c>
      <c r="S274" s="31">
        <f>IFERROR(VLOOKUP(A274,'EL Beyond 5 Years'!A:D,4,FALSE),0)</f>
        <v>0</v>
      </c>
      <c r="T274" s="48">
        <f t="shared" si="4"/>
        <v>80536</v>
      </c>
      <c r="U274" s="61"/>
      <c r="V274" s="61"/>
    </row>
    <row r="275" spans="1:22" x14ac:dyDescent="0.55000000000000004">
      <c r="A275" s="7" t="s">
        <v>584</v>
      </c>
      <c r="B275" s="8" t="s">
        <v>264</v>
      </c>
      <c r="C275" s="61">
        <f>IFERROR(VLOOKUP(A275,'AR DOP'!A:G,7,FALSE),0)</f>
        <v>36785</v>
      </c>
      <c r="D275" s="61"/>
      <c r="E275" s="61"/>
      <c r="F275" s="134"/>
      <c r="G275" s="65"/>
      <c r="H275" s="65"/>
      <c r="I275" s="65"/>
      <c r="J275" s="65"/>
      <c r="K275" s="65"/>
      <c r="L275" s="65"/>
      <c r="M275" s="65"/>
      <c r="N275" s="65"/>
      <c r="O275" s="66"/>
      <c r="P275" s="69"/>
      <c r="Q275" s="36">
        <f>IFERROR(VLOOKUP(A275,'Increased Enrollment'!A:D,4,FALSE),0)</f>
        <v>0</v>
      </c>
      <c r="R275" s="31">
        <f>IFERROR(VLOOKUP(A275,'OEO Not on PY Headcount'!A:D,4,FALSE),0)</f>
        <v>0</v>
      </c>
      <c r="S275" s="31">
        <f>IFERROR(VLOOKUP(A275,'EL Beyond 5 Years'!A:D,4,FALSE),0)</f>
        <v>0</v>
      </c>
      <c r="T275" s="48">
        <f t="shared" si="4"/>
        <v>36785</v>
      </c>
      <c r="U275" s="61"/>
      <c r="V275" s="61"/>
    </row>
    <row r="276" spans="1:22" x14ac:dyDescent="0.55000000000000004">
      <c r="A276" s="7" t="s">
        <v>585</v>
      </c>
      <c r="B276" s="8" t="s">
        <v>265</v>
      </c>
      <c r="C276" s="61">
        <f>IFERROR(VLOOKUP(A276,'AR DOP'!A:G,7,FALSE),0)</f>
        <v>210843</v>
      </c>
      <c r="D276" s="61"/>
      <c r="E276" s="61"/>
      <c r="F276" s="134"/>
      <c r="G276" s="65"/>
      <c r="H276" s="65"/>
      <c r="I276" s="65"/>
      <c r="J276" s="65"/>
      <c r="K276" s="65"/>
      <c r="L276" s="65"/>
      <c r="M276" s="65"/>
      <c r="N276" s="65"/>
      <c r="O276" s="66"/>
      <c r="P276" s="69"/>
      <c r="Q276" s="36">
        <f>IFERROR(VLOOKUP(A276,'Increased Enrollment'!A:D,4,FALSE),0)</f>
        <v>0</v>
      </c>
      <c r="R276" s="31">
        <f>IFERROR(VLOOKUP(A276,'OEO Not on PY Headcount'!A:D,4,FALSE),0)</f>
        <v>0</v>
      </c>
      <c r="S276" s="31">
        <f>IFERROR(VLOOKUP(A276,'EL Beyond 5 Years'!A:D,4,FALSE),0)</f>
        <v>0</v>
      </c>
      <c r="T276" s="48">
        <f t="shared" si="4"/>
        <v>210843</v>
      </c>
      <c r="U276" s="61"/>
      <c r="V276" s="61"/>
    </row>
    <row r="277" spans="1:22" x14ac:dyDescent="0.55000000000000004">
      <c r="A277" s="7" t="s">
        <v>586</v>
      </c>
      <c r="B277" s="8" t="s">
        <v>266</v>
      </c>
      <c r="C277" s="61">
        <f>IFERROR(VLOOKUP(A277,'AR DOP'!A:G,7,FALSE),0)</f>
        <v>1013727</v>
      </c>
      <c r="D277" s="61"/>
      <c r="E277" s="61"/>
      <c r="F277" s="134"/>
      <c r="G277" s="65"/>
      <c r="H277" s="65"/>
      <c r="I277" s="65"/>
      <c r="J277" s="65"/>
      <c r="K277" s="65"/>
      <c r="L277" s="65"/>
      <c r="M277" s="65"/>
      <c r="N277" s="65"/>
      <c r="O277" s="66"/>
      <c r="P277" s="69"/>
      <c r="Q277" s="36">
        <f>IFERROR(VLOOKUP(A277,'Increased Enrollment'!A:D,4,FALSE),0)</f>
        <v>0</v>
      </c>
      <c r="R277" s="31">
        <f>IFERROR(VLOOKUP(A277,'OEO Not on PY Headcount'!A:D,4,FALSE),0)</f>
        <v>0</v>
      </c>
      <c r="S277" s="31">
        <f>IFERROR(VLOOKUP(A277,'EL Beyond 5 Years'!A:D,4,FALSE),0)</f>
        <v>0</v>
      </c>
      <c r="T277" s="48">
        <f t="shared" si="4"/>
        <v>1013727</v>
      </c>
      <c r="U277" s="61"/>
      <c r="V277" s="61"/>
    </row>
    <row r="278" spans="1:22" x14ac:dyDescent="0.55000000000000004">
      <c r="A278" s="7" t="s">
        <v>587</v>
      </c>
      <c r="B278" s="8" t="s">
        <v>267</v>
      </c>
      <c r="C278" s="61">
        <f>IFERROR(VLOOKUP(A278,'AR DOP'!A:G,7,FALSE),0)</f>
        <v>57714</v>
      </c>
      <c r="D278" s="61"/>
      <c r="E278" s="61"/>
      <c r="F278" s="134"/>
      <c r="G278" s="65"/>
      <c r="H278" s="65"/>
      <c r="I278" s="65"/>
      <c r="J278" s="65"/>
      <c r="K278" s="65"/>
      <c r="L278" s="65"/>
      <c r="M278" s="65"/>
      <c r="N278" s="65"/>
      <c r="O278" s="66"/>
      <c r="P278" s="69"/>
      <c r="Q278" s="36">
        <f>IFERROR(VLOOKUP(A278,'Increased Enrollment'!A:D,4,FALSE),0)</f>
        <v>0</v>
      </c>
      <c r="R278" s="31">
        <f>IFERROR(VLOOKUP(A278,'OEO Not on PY Headcount'!A:D,4,FALSE),0)</f>
        <v>0</v>
      </c>
      <c r="S278" s="31">
        <f>IFERROR(VLOOKUP(A278,'EL Beyond 5 Years'!A:D,4,FALSE),0)</f>
        <v>0</v>
      </c>
      <c r="T278" s="48">
        <f t="shared" si="4"/>
        <v>57714</v>
      </c>
      <c r="U278" s="61"/>
      <c r="V278" s="61"/>
    </row>
    <row r="279" spans="1:22" x14ac:dyDescent="0.55000000000000004">
      <c r="A279" s="7" t="s">
        <v>617</v>
      </c>
      <c r="B279" s="8" t="s">
        <v>297</v>
      </c>
      <c r="C279" s="61">
        <f>IFERROR(VLOOKUP(A279,'AR DOP'!A:G,7,FALSE),0)</f>
        <v>218958</v>
      </c>
      <c r="D279" s="61"/>
      <c r="E279" s="61"/>
      <c r="F279" s="134"/>
      <c r="G279" s="65"/>
      <c r="H279" s="65"/>
      <c r="I279" s="65"/>
      <c r="J279" s="65"/>
      <c r="K279" s="65"/>
      <c r="L279" s="65"/>
      <c r="M279" s="65"/>
      <c r="N279" s="65"/>
      <c r="O279" s="66"/>
      <c r="P279" s="69"/>
      <c r="Q279" s="36">
        <f>IFERROR(VLOOKUP(A279,'Increased Enrollment'!A:D,4,FALSE),0)</f>
        <v>0</v>
      </c>
      <c r="R279" s="31">
        <f>IFERROR(VLOOKUP(A279,'OEO Not on PY Headcount'!A:D,4,FALSE),0)</f>
        <v>0</v>
      </c>
      <c r="S279" s="31">
        <f>IFERROR(VLOOKUP(A279,'EL Beyond 5 Years'!A:D,4,FALSE),0)</f>
        <v>0</v>
      </c>
      <c r="T279" s="48">
        <f t="shared" si="4"/>
        <v>218958</v>
      </c>
      <c r="U279" s="61"/>
      <c r="V279" s="61"/>
    </row>
    <row r="280" spans="1:22" x14ac:dyDescent="0.55000000000000004">
      <c r="A280" s="7" t="s">
        <v>588</v>
      </c>
      <c r="B280" s="8" t="s">
        <v>268</v>
      </c>
      <c r="C280" s="61">
        <f>IFERROR(VLOOKUP(A280,'AR DOP'!A:G,7,FALSE),0)</f>
        <v>247361</v>
      </c>
      <c r="D280" s="61"/>
      <c r="E280" s="61"/>
      <c r="F280" s="134"/>
      <c r="G280" s="65"/>
      <c r="H280" s="65"/>
      <c r="I280" s="65"/>
      <c r="J280" s="65"/>
      <c r="K280" s="65"/>
      <c r="L280" s="65"/>
      <c r="M280" s="65"/>
      <c r="N280" s="65"/>
      <c r="O280" s="66"/>
      <c r="P280" s="69"/>
      <c r="Q280" s="36">
        <f>IFERROR(VLOOKUP(A280,'Increased Enrollment'!A:D,4,FALSE),0)</f>
        <v>0</v>
      </c>
      <c r="R280" s="31">
        <f>IFERROR(VLOOKUP(A280,'OEO Not on PY Headcount'!A:D,4,FALSE),0)</f>
        <v>0</v>
      </c>
      <c r="S280" s="31">
        <f>IFERROR(VLOOKUP(A280,'EL Beyond 5 Years'!A:D,4,FALSE),0)</f>
        <v>0</v>
      </c>
      <c r="T280" s="48">
        <f t="shared" si="4"/>
        <v>247361</v>
      </c>
      <c r="U280" s="61"/>
      <c r="V280" s="61"/>
    </row>
    <row r="281" spans="1:22" x14ac:dyDescent="0.55000000000000004">
      <c r="A281" s="7" t="s">
        <v>589</v>
      </c>
      <c r="B281" s="8" t="s">
        <v>269</v>
      </c>
      <c r="C281" s="61">
        <f>IFERROR(VLOOKUP(A281,'AR DOP'!A:G,7,FALSE),0)</f>
        <v>103538</v>
      </c>
      <c r="D281" s="61"/>
      <c r="E281" s="61"/>
      <c r="F281" s="134"/>
      <c r="G281" s="65"/>
      <c r="H281" s="65"/>
      <c r="I281" s="65"/>
      <c r="J281" s="65"/>
      <c r="K281" s="65"/>
      <c r="L281" s="65"/>
      <c r="M281" s="65"/>
      <c r="N281" s="65"/>
      <c r="O281" s="66"/>
      <c r="P281" s="69"/>
      <c r="Q281" s="36">
        <f>IFERROR(VLOOKUP(A281,'Increased Enrollment'!A:D,4,FALSE),0)</f>
        <v>0</v>
      </c>
      <c r="R281" s="31">
        <f>IFERROR(VLOOKUP(A281,'OEO Not on PY Headcount'!A:D,4,FALSE),0)</f>
        <v>0</v>
      </c>
      <c r="S281" s="31">
        <f>IFERROR(VLOOKUP(A281,'EL Beyond 5 Years'!A:D,4,FALSE),0)</f>
        <v>0</v>
      </c>
      <c r="T281" s="48">
        <f t="shared" si="4"/>
        <v>103538</v>
      </c>
      <c r="U281" s="61"/>
      <c r="V281" s="61"/>
    </row>
    <row r="282" spans="1:22" x14ac:dyDescent="0.55000000000000004">
      <c r="A282" s="7" t="s">
        <v>590</v>
      </c>
      <c r="B282" s="8" t="s">
        <v>270</v>
      </c>
      <c r="C282" s="61">
        <f>IFERROR(VLOOKUP(A282,'AR DOP'!A:G,7,FALSE),0)</f>
        <v>118602</v>
      </c>
      <c r="D282" s="61"/>
      <c r="E282" s="61"/>
      <c r="F282" s="134"/>
      <c r="G282" s="65"/>
      <c r="H282" s="65"/>
      <c r="I282" s="65"/>
      <c r="J282" s="65"/>
      <c r="K282" s="65"/>
      <c r="L282" s="65"/>
      <c r="M282" s="65"/>
      <c r="N282" s="65"/>
      <c r="O282" s="66"/>
      <c r="P282" s="69"/>
      <c r="Q282" s="36">
        <f>IFERROR(VLOOKUP(A282,'Increased Enrollment'!A:D,4,FALSE),0)</f>
        <v>0</v>
      </c>
      <c r="R282" s="31">
        <f>IFERROR(VLOOKUP(A282,'OEO Not on PY Headcount'!A:D,4,FALSE),0)</f>
        <v>0</v>
      </c>
      <c r="S282" s="31">
        <f>IFERROR(VLOOKUP(A282,'EL Beyond 5 Years'!A:D,4,FALSE),0)</f>
        <v>0</v>
      </c>
      <c r="T282" s="48">
        <f t="shared" si="4"/>
        <v>118602</v>
      </c>
      <c r="U282" s="61"/>
      <c r="V282" s="61"/>
    </row>
    <row r="283" spans="1:22" x14ac:dyDescent="0.55000000000000004">
      <c r="A283" s="7" t="s">
        <v>591</v>
      </c>
      <c r="B283" s="8" t="s">
        <v>271</v>
      </c>
      <c r="C283" s="61">
        <f>IFERROR(VLOOKUP(A283,'AR DOP'!A:G,7,FALSE),0)</f>
        <v>266080</v>
      </c>
      <c r="D283" s="61"/>
      <c r="E283" s="61"/>
      <c r="F283" s="134"/>
      <c r="G283" s="65"/>
      <c r="H283" s="65"/>
      <c r="I283" s="65"/>
      <c r="J283" s="65"/>
      <c r="K283" s="65"/>
      <c r="L283" s="65"/>
      <c r="M283" s="65"/>
      <c r="N283" s="65"/>
      <c r="O283" s="66"/>
      <c r="P283" s="69"/>
      <c r="Q283" s="36">
        <f>IFERROR(VLOOKUP(A283,'Increased Enrollment'!A:D,4,FALSE),0)</f>
        <v>0</v>
      </c>
      <c r="R283" s="31">
        <f>IFERROR(VLOOKUP(A283,'OEO Not on PY Headcount'!A:D,4,FALSE),0)</f>
        <v>0</v>
      </c>
      <c r="S283" s="31">
        <f>IFERROR(VLOOKUP(A283,'EL Beyond 5 Years'!A:D,4,FALSE),0)</f>
        <v>0</v>
      </c>
      <c r="T283" s="48">
        <f t="shared" si="4"/>
        <v>266080</v>
      </c>
      <c r="U283" s="61"/>
      <c r="V283" s="61"/>
    </row>
    <row r="284" spans="1:22" x14ac:dyDescent="0.55000000000000004">
      <c r="A284" s="7" t="s">
        <v>592</v>
      </c>
      <c r="B284" s="8" t="s">
        <v>272</v>
      </c>
      <c r="C284" s="61">
        <f>IFERROR(VLOOKUP(A284,'AR DOP'!A:G,7,FALSE),0)</f>
        <v>66053</v>
      </c>
      <c r="D284" s="61"/>
      <c r="E284" s="61"/>
      <c r="F284" s="134"/>
      <c r="G284" s="65"/>
      <c r="H284" s="65"/>
      <c r="I284" s="65"/>
      <c r="J284" s="65"/>
      <c r="K284" s="65"/>
      <c r="L284" s="65"/>
      <c r="M284" s="65"/>
      <c r="N284" s="65"/>
      <c r="O284" s="66"/>
      <c r="P284" s="69"/>
      <c r="Q284" s="36">
        <f>IFERROR(VLOOKUP(A284,'Increased Enrollment'!A:D,4,FALSE),0)</f>
        <v>0</v>
      </c>
      <c r="R284" s="31">
        <f>IFERROR(VLOOKUP(A284,'OEO Not on PY Headcount'!A:D,4,FALSE),0)</f>
        <v>0</v>
      </c>
      <c r="S284" s="31">
        <f>IFERROR(VLOOKUP(A284,'EL Beyond 5 Years'!A:D,4,FALSE),0)</f>
        <v>0</v>
      </c>
      <c r="T284" s="48">
        <f t="shared" si="4"/>
        <v>66053</v>
      </c>
      <c r="U284" s="61"/>
      <c r="V284" s="61"/>
    </row>
    <row r="285" spans="1:22" x14ac:dyDescent="0.55000000000000004">
      <c r="A285" s="7" t="s">
        <v>593</v>
      </c>
      <c r="B285" s="8" t="s">
        <v>273</v>
      </c>
      <c r="C285" s="61">
        <f>IFERROR(VLOOKUP(A285,'AR DOP'!A:G,7,FALSE),0)</f>
        <v>101114</v>
      </c>
      <c r="D285" s="61"/>
      <c r="E285" s="61"/>
      <c r="F285" s="134"/>
      <c r="G285" s="65"/>
      <c r="H285" s="65"/>
      <c r="I285" s="65"/>
      <c r="J285" s="65"/>
      <c r="K285" s="65"/>
      <c r="L285" s="65"/>
      <c r="M285" s="65"/>
      <c r="N285" s="65"/>
      <c r="O285" s="66"/>
      <c r="P285" s="69"/>
      <c r="Q285" s="36">
        <f>IFERROR(VLOOKUP(A285,'Increased Enrollment'!A:D,4,FALSE),0)</f>
        <v>0</v>
      </c>
      <c r="R285" s="31">
        <f>IFERROR(VLOOKUP(A285,'OEO Not on PY Headcount'!A:D,4,FALSE),0)</f>
        <v>0</v>
      </c>
      <c r="S285" s="31">
        <f>IFERROR(VLOOKUP(A285,'EL Beyond 5 Years'!A:D,4,FALSE),0)</f>
        <v>0</v>
      </c>
      <c r="T285" s="48">
        <f t="shared" si="4"/>
        <v>101114</v>
      </c>
      <c r="U285" s="61"/>
      <c r="V285" s="61"/>
    </row>
    <row r="286" spans="1:22" x14ac:dyDescent="0.55000000000000004">
      <c r="A286" s="7" t="s">
        <v>594</v>
      </c>
      <c r="B286" s="8" t="s">
        <v>274</v>
      </c>
      <c r="C286" s="61">
        <f>IFERROR(VLOOKUP(A286,'AR DOP'!A:G,7,FALSE),0)</f>
        <v>148139</v>
      </c>
      <c r="D286" s="61"/>
      <c r="E286" s="61"/>
      <c r="F286" s="134"/>
      <c r="G286" s="65"/>
      <c r="H286" s="65"/>
      <c r="I286" s="65"/>
      <c r="J286" s="65"/>
      <c r="K286" s="65"/>
      <c r="L286" s="65"/>
      <c r="M286" s="65"/>
      <c r="N286" s="65"/>
      <c r="O286" s="66"/>
      <c r="P286" s="69"/>
      <c r="Q286" s="36">
        <f>IFERROR(VLOOKUP(A286,'Increased Enrollment'!A:D,4,FALSE),0)</f>
        <v>0</v>
      </c>
      <c r="R286" s="31">
        <f>IFERROR(VLOOKUP(A286,'OEO Not on PY Headcount'!A:D,4,FALSE),0)</f>
        <v>0</v>
      </c>
      <c r="S286" s="31">
        <f>IFERROR(VLOOKUP(A286,'EL Beyond 5 Years'!A:D,4,FALSE),0)</f>
        <v>0</v>
      </c>
      <c r="T286" s="48">
        <f t="shared" si="4"/>
        <v>148139</v>
      </c>
      <c r="U286" s="61"/>
      <c r="V286" s="61"/>
    </row>
    <row r="287" spans="1:22" x14ac:dyDescent="0.55000000000000004">
      <c r="A287" s="7" t="s">
        <v>595</v>
      </c>
      <c r="B287" s="8" t="s">
        <v>275</v>
      </c>
      <c r="C287" s="61">
        <f>IFERROR(VLOOKUP(A287,'AR DOP'!A:G,7,FALSE),0)</f>
        <v>94164</v>
      </c>
      <c r="D287" s="61"/>
      <c r="E287" s="61"/>
      <c r="F287" s="134"/>
      <c r="G287" s="65"/>
      <c r="H287" s="65"/>
      <c r="I287" s="65"/>
      <c r="J287" s="65"/>
      <c r="K287" s="65"/>
      <c r="L287" s="65"/>
      <c r="M287" s="65"/>
      <c r="N287" s="65"/>
      <c r="O287" s="66"/>
      <c r="P287" s="69"/>
      <c r="Q287" s="36">
        <f>IFERROR(VLOOKUP(A287,'Increased Enrollment'!A:D,4,FALSE),0)</f>
        <v>0</v>
      </c>
      <c r="R287" s="31">
        <f>IFERROR(VLOOKUP(A287,'OEO Not on PY Headcount'!A:D,4,FALSE),0)</f>
        <v>0</v>
      </c>
      <c r="S287" s="31">
        <f>IFERROR(VLOOKUP(A287,'EL Beyond 5 Years'!A:D,4,FALSE),0)</f>
        <v>0</v>
      </c>
      <c r="T287" s="48">
        <f t="shared" si="4"/>
        <v>94164</v>
      </c>
      <c r="U287" s="61"/>
      <c r="V287" s="61"/>
    </row>
    <row r="288" spans="1:22" x14ac:dyDescent="0.55000000000000004">
      <c r="A288" s="7" t="s">
        <v>596</v>
      </c>
      <c r="B288" s="8" t="s">
        <v>276</v>
      </c>
      <c r="C288" s="61">
        <f>IFERROR(VLOOKUP(A288,'AR DOP'!A:G,7,FALSE),0)</f>
        <v>30867</v>
      </c>
      <c r="D288" s="61"/>
      <c r="E288" s="61"/>
      <c r="F288" s="134"/>
      <c r="G288" s="65"/>
      <c r="H288" s="65"/>
      <c r="I288" s="65"/>
      <c r="J288" s="65"/>
      <c r="K288" s="65"/>
      <c r="L288" s="65"/>
      <c r="M288" s="65"/>
      <c r="N288" s="65"/>
      <c r="O288" s="66"/>
      <c r="P288" s="69"/>
      <c r="Q288" s="36">
        <f>IFERROR(VLOOKUP(A288,'Increased Enrollment'!A:D,4,FALSE),0)</f>
        <v>0</v>
      </c>
      <c r="R288" s="31">
        <f>IFERROR(VLOOKUP(A288,'OEO Not on PY Headcount'!A:D,4,FALSE),0)</f>
        <v>0</v>
      </c>
      <c r="S288" s="31">
        <f>IFERROR(VLOOKUP(A288,'EL Beyond 5 Years'!A:D,4,FALSE),0)</f>
        <v>0</v>
      </c>
      <c r="T288" s="48">
        <f t="shared" si="4"/>
        <v>30867</v>
      </c>
      <c r="U288" s="61"/>
      <c r="V288" s="61"/>
    </row>
    <row r="289" spans="1:22" x14ac:dyDescent="0.55000000000000004">
      <c r="A289" s="7" t="s">
        <v>597</v>
      </c>
      <c r="B289" s="8" t="s">
        <v>277</v>
      </c>
      <c r="C289" s="61">
        <f>IFERROR(VLOOKUP(A289,'AR DOP'!A:G,7,FALSE),0)</f>
        <v>278734</v>
      </c>
      <c r="D289" s="61"/>
      <c r="E289" s="61"/>
      <c r="F289" s="134"/>
      <c r="G289" s="65"/>
      <c r="H289" s="65"/>
      <c r="I289" s="65"/>
      <c r="J289" s="65"/>
      <c r="K289" s="65"/>
      <c r="L289" s="65"/>
      <c r="M289" s="65"/>
      <c r="N289" s="65"/>
      <c r="O289" s="66"/>
      <c r="P289" s="69"/>
      <c r="Q289" s="36">
        <f>IFERROR(VLOOKUP(A289,'Increased Enrollment'!A:D,4,FALSE),0)</f>
        <v>0</v>
      </c>
      <c r="R289" s="31">
        <f>IFERROR(VLOOKUP(A289,'OEO Not on PY Headcount'!A:D,4,FALSE),0)</f>
        <v>0</v>
      </c>
      <c r="S289" s="31">
        <f>IFERROR(VLOOKUP(A289,'EL Beyond 5 Years'!A:D,4,FALSE),0)</f>
        <v>0</v>
      </c>
      <c r="T289" s="48">
        <f t="shared" si="4"/>
        <v>278734</v>
      </c>
      <c r="U289" s="61"/>
      <c r="V289" s="61"/>
    </row>
    <row r="290" spans="1:22" x14ac:dyDescent="0.55000000000000004">
      <c r="A290" s="7" t="s">
        <v>652</v>
      </c>
      <c r="B290" s="8" t="s">
        <v>278</v>
      </c>
      <c r="C290" s="61">
        <f>IFERROR(VLOOKUP(A290,'AR DOP'!A:G,7,FALSE),0)</f>
        <v>151963</v>
      </c>
      <c r="D290" s="61"/>
      <c r="E290" s="61"/>
      <c r="F290" s="134"/>
      <c r="G290" s="65"/>
      <c r="H290" s="65"/>
      <c r="I290" s="65"/>
      <c r="J290" s="65"/>
      <c r="K290" s="65"/>
      <c r="L290" s="65"/>
      <c r="M290" s="65"/>
      <c r="N290" s="65"/>
      <c r="O290" s="66"/>
      <c r="P290" s="69"/>
      <c r="Q290" s="36">
        <f>IFERROR(VLOOKUP(A290,'Increased Enrollment'!A:D,4,FALSE),0)</f>
        <v>0</v>
      </c>
      <c r="R290" s="31">
        <f>IFERROR(VLOOKUP(A290,'OEO Not on PY Headcount'!A:D,4,FALSE),0)</f>
        <v>0</v>
      </c>
      <c r="S290" s="31">
        <f>IFERROR(VLOOKUP(A290,'EL Beyond 5 Years'!A:D,4,FALSE),0)</f>
        <v>0</v>
      </c>
      <c r="T290" s="48">
        <f t="shared" si="4"/>
        <v>151963</v>
      </c>
      <c r="U290" s="61"/>
      <c r="V290" s="61"/>
    </row>
    <row r="291" spans="1:22" x14ac:dyDescent="0.55000000000000004">
      <c r="A291" s="7" t="s">
        <v>598</v>
      </c>
      <c r="B291" s="8" t="s">
        <v>279</v>
      </c>
      <c r="C291" s="61">
        <f>IFERROR(VLOOKUP(A291,'AR DOP'!A:G,7,FALSE),0)</f>
        <v>72785</v>
      </c>
      <c r="D291" s="61"/>
      <c r="E291" s="61"/>
      <c r="F291" s="134"/>
      <c r="G291" s="65"/>
      <c r="H291" s="65"/>
      <c r="I291" s="65"/>
      <c r="J291" s="65"/>
      <c r="K291" s="65"/>
      <c r="L291" s="65"/>
      <c r="M291" s="65"/>
      <c r="N291" s="65"/>
      <c r="O291" s="66"/>
      <c r="P291" s="69"/>
      <c r="Q291" s="36">
        <f>IFERROR(VLOOKUP(A291,'Increased Enrollment'!A:D,4,FALSE),0)</f>
        <v>0</v>
      </c>
      <c r="R291" s="31">
        <f>IFERROR(VLOOKUP(A291,'OEO Not on PY Headcount'!A:D,4,FALSE),0)</f>
        <v>0</v>
      </c>
      <c r="S291" s="31">
        <f>IFERROR(VLOOKUP(A291,'EL Beyond 5 Years'!A:D,4,FALSE),0)</f>
        <v>0</v>
      </c>
      <c r="T291" s="48">
        <f t="shared" si="4"/>
        <v>72785</v>
      </c>
      <c r="U291" s="61"/>
      <c r="V291" s="61"/>
    </row>
    <row r="292" spans="1:22" x14ac:dyDescent="0.55000000000000004">
      <c r="A292" s="7" t="s">
        <v>599</v>
      </c>
      <c r="B292" s="8" t="s">
        <v>280</v>
      </c>
      <c r="C292" s="61">
        <f>IFERROR(VLOOKUP(A292,'AR DOP'!A:G,7,FALSE),0)</f>
        <v>1333836</v>
      </c>
      <c r="D292" s="61"/>
      <c r="E292" s="61"/>
      <c r="F292" s="134"/>
      <c r="G292" s="65"/>
      <c r="H292" s="65"/>
      <c r="I292" s="65"/>
      <c r="J292" s="65"/>
      <c r="K292" s="65"/>
      <c r="L292" s="65"/>
      <c r="M292" s="65"/>
      <c r="N292" s="65"/>
      <c r="O292" s="66"/>
      <c r="P292" s="69"/>
      <c r="Q292" s="36">
        <f>IFERROR(VLOOKUP(A292,'Increased Enrollment'!A:D,4,FALSE),0)</f>
        <v>0</v>
      </c>
      <c r="R292" s="31">
        <f>IFERROR(VLOOKUP(A292,'OEO Not on PY Headcount'!A:D,4,FALSE),0)</f>
        <v>0</v>
      </c>
      <c r="S292" s="31">
        <f>IFERROR(VLOOKUP(A292,'EL Beyond 5 Years'!A:D,4,FALSE),0)</f>
        <v>0</v>
      </c>
      <c r="T292" s="48">
        <f t="shared" si="4"/>
        <v>1333836</v>
      </c>
      <c r="U292" s="61"/>
      <c r="V292" s="61"/>
    </row>
    <row r="293" spans="1:22" x14ac:dyDescent="0.55000000000000004">
      <c r="A293" s="7" t="s">
        <v>600</v>
      </c>
      <c r="B293" s="8" t="s">
        <v>660</v>
      </c>
      <c r="C293" s="61">
        <f>IFERROR(VLOOKUP(A293,'AR DOP'!A:G,7,FALSE),0)</f>
        <v>260580</v>
      </c>
      <c r="D293" s="61"/>
      <c r="E293" s="61"/>
      <c r="F293" s="134"/>
      <c r="G293" s="65"/>
      <c r="H293" s="65"/>
      <c r="I293" s="65"/>
      <c r="J293" s="65"/>
      <c r="K293" s="65"/>
      <c r="L293" s="65"/>
      <c r="M293" s="65"/>
      <c r="N293" s="65"/>
      <c r="O293" s="66"/>
      <c r="P293" s="69"/>
      <c r="Q293" s="36">
        <f>IFERROR(VLOOKUP(A293,'Increased Enrollment'!A:D,4,FALSE),0)</f>
        <v>0</v>
      </c>
      <c r="R293" s="31">
        <f>IFERROR(VLOOKUP(A293,'OEO Not on PY Headcount'!A:D,4,FALSE),0)</f>
        <v>0</v>
      </c>
      <c r="S293" s="31">
        <f>IFERROR(VLOOKUP(A293,'EL Beyond 5 Years'!A:D,4,FALSE),0)</f>
        <v>0</v>
      </c>
      <c r="T293" s="48">
        <f t="shared" si="4"/>
        <v>260580</v>
      </c>
      <c r="U293" s="61"/>
      <c r="V293" s="61"/>
    </row>
    <row r="294" spans="1:22" s="2" customFormat="1" x14ac:dyDescent="0.55000000000000004">
      <c r="A294" s="7" t="s">
        <v>601</v>
      </c>
      <c r="B294" s="8" t="s">
        <v>281</v>
      </c>
      <c r="C294" s="61">
        <f>IFERROR(VLOOKUP(A294,'AR DOP'!A:G,7,FALSE),0)</f>
        <v>267192</v>
      </c>
      <c r="D294" s="61"/>
      <c r="E294" s="61"/>
      <c r="F294" s="134"/>
      <c r="G294" s="65"/>
      <c r="H294" s="65"/>
      <c r="I294" s="65"/>
      <c r="J294" s="65"/>
      <c r="K294" s="65"/>
      <c r="L294" s="65"/>
      <c r="M294" s="65"/>
      <c r="N294" s="65"/>
      <c r="O294" s="66"/>
      <c r="P294" s="69"/>
      <c r="Q294" s="36">
        <f>IFERROR(VLOOKUP(A294,'Increased Enrollment'!A:D,4,FALSE),0)</f>
        <v>0</v>
      </c>
      <c r="R294" s="31">
        <f>IFERROR(VLOOKUP(A294,'OEO Not on PY Headcount'!A:D,4,FALSE),0)</f>
        <v>0</v>
      </c>
      <c r="S294" s="31">
        <f>IFERROR(VLOOKUP(A294,'EL Beyond 5 Years'!A:D,4,FALSE),0)</f>
        <v>0</v>
      </c>
      <c r="T294" s="48">
        <f t="shared" si="4"/>
        <v>267192</v>
      </c>
      <c r="U294" s="61"/>
      <c r="V294" s="61"/>
    </row>
    <row r="295" spans="1:22" x14ac:dyDescent="0.55000000000000004">
      <c r="A295" s="7" t="s">
        <v>602</v>
      </c>
      <c r="B295" s="8" t="s">
        <v>282</v>
      </c>
      <c r="C295" s="61">
        <f>IFERROR(VLOOKUP(A295,'AR DOP'!A:G,7,FALSE),0)</f>
        <v>82165</v>
      </c>
      <c r="D295" s="61"/>
      <c r="E295" s="61"/>
      <c r="F295" s="134"/>
      <c r="G295" s="65"/>
      <c r="H295" s="65"/>
      <c r="I295" s="65"/>
      <c r="J295" s="65"/>
      <c r="K295" s="65"/>
      <c r="L295" s="65"/>
      <c r="M295" s="65"/>
      <c r="N295" s="65"/>
      <c r="O295" s="66"/>
      <c r="P295" s="69"/>
      <c r="Q295" s="36">
        <f>IFERROR(VLOOKUP(A295,'Increased Enrollment'!A:D,4,FALSE),0)</f>
        <v>0</v>
      </c>
      <c r="R295" s="31">
        <f>IFERROR(VLOOKUP(A295,'OEO Not on PY Headcount'!A:D,4,FALSE),0)</f>
        <v>0</v>
      </c>
      <c r="S295" s="31">
        <f>IFERROR(VLOOKUP(A295,'EL Beyond 5 Years'!A:D,4,FALSE),0)</f>
        <v>0</v>
      </c>
      <c r="T295" s="48">
        <f t="shared" si="4"/>
        <v>82165</v>
      </c>
      <c r="U295" s="61"/>
      <c r="V295" s="61"/>
    </row>
    <row r="296" spans="1:22" x14ac:dyDescent="0.55000000000000004">
      <c r="A296" s="7" t="s">
        <v>603</v>
      </c>
      <c r="B296" s="8" t="s">
        <v>283</v>
      </c>
      <c r="C296" s="61">
        <f>IFERROR(VLOOKUP(A296,'AR DOP'!A:G,7,FALSE),0)</f>
        <v>383568</v>
      </c>
      <c r="D296" s="61"/>
      <c r="E296" s="61"/>
      <c r="F296" s="134"/>
      <c r="G296" s="65"/>
      <c r="H296" s="65"/>
      <c r="I296" s="65"/>
      <c r="J296" s="65"/>
      <c r="K296" s="65"/>
      <c r="L296" s="65"/>
      <c r="M296" s="65"/>
      <c r="N296" s="65"/>
      <c r="O296" s="66"/>
      <c r="P296" s="69"/>
      <c r="Q296" s="36">
        <f>IFERROR(VLOOKUP(A296,'Increased Enrollment'!A:D,4,FALSE),0)</f>
        <v>0</v>
      </c>
      <c r="R296" s="31">
        <f>IFERROR(VLOOKUP(A296,'OEO Not on PY Headcount'!A:D,4,FALSE),0)</f>
        <v>0</v>
      </c>
      <c r="S296" s="31">
        <f>IFERROR(VLOOKUP(A296,'EL Beyond 5 Years'!A:D,4,FALSE),0)</f>
        <v>0</v>
      </c>
      <c r="T296" s="48">
        <f t="shared" si="4"/>
        <v>383568</v>
      </c>
      <c r="U296" s="61"/>
      <c r="V296" s="61"/>
    </row>
    <row r="297" spans="1:22" x14ac:dyDescent="0.55000000000000004">
      <c r="A297" s="7" t="s">
        <v>604</v>
      </c>
      <c r="B297" s="8" t="s">
        <v>284</v>
      </c>
      <c r="C297" s="61">
        <f>IFERROR(VLOOKUP(A297,'AR DOP'!A:G,7,FALSE),0)</f>
        <v>0</v>
      </c>
      <c r="D297" s="61"/>
      <c r="E297" s="61"/>
      <c r="F297" s="134"/>
      <c r="G297" s="65"/>
      <c r="H297" s="65"/>
      <c r="I297" s="65"/>
      <c r="J297" s="65"/>
      <c r="K297" s="65"/>
      <c r="L297" s="65"/>
      <c r="M297" s="65"/>
      <c r="N297" s="65"/>
      <c r="O297" s="66"/>
      <c r="P297" s="69"/>
      <c r="Q297" s="36">
        <f>IFERROR(VLOOKUP(A297,'Increased Enrollment'!A:D,4,FALSE),0)</f>
        <v>0</v>
      </c>
      <c r="R297" s="31">
        <f>IFERROR(VLOOKUP(A297,'OEO Not on PY Headcount'!A:D,4,FALSE),0)</f>
        <v>0</v>
      </c>
      <c r="S297" s="31">
        <f>IFERROR(VLOOKUP(A297,'EL Beyond 5 Years'!A:D,4,FALSE),0)</f>
        <v>0</v>
      </c>
      <c r="T297" s="48">
        <f t="shared" si="4"/>
        <v>0</v>
      </c>
      <c r="U297" s="61"/>
      <c r="V297" s="61"/>
    </row>
    <row r="298" spans="1:22" x14ac:dyDescent="0.55000000000000004">
      <c r="A298" s="7" t="s">
        <v>413</v>
      </c>
      <c r="B298" s="8" t="s">
        <v>92</v>
      </c>
      <c r="C298" s="61">
        <f>IFERROR(VLOOKUP(A298,'AR DOP'!A:G,7,FALSE),0)</f>
        <v>308080</v>
      </c>
      <c r="D298" s="61"/>
      <c r="E298" s="61"/>
      <c r="F298" s="134"/>
      <c r="G298" s="65"/>
      <c r="H298" s="65"/>
      <c r="I298" s="65"/>
      <c r="J298" s="65"/>
      <c r="K298" s="65"/>
      <c r="L298" s="65"/>
      <c r="M298" s="65"/>
      <c r="N298" s="65"/>
      <c r="O298" s="66"/>
      <c r="P298" s="69"/>
      <c r="Q298" s="36">
        <f>IFERROR(VLOOKUP(A298,'Increased Enrollment'!A:D,4,FALSE),0)</f>
        <v>0</v>
      </c>
      <c r="R298" s="31">
        <f>IFERROR(VLOOKUP(A298,'OEO Not on PY Headcount'!A:D,4,FALSE),0)</f>
        <v>0</v>
      </c>
      <c r="S298" s="31">
        <f>IFERROR(VLOOKUP(A298,'EL Beyond 5 Years'!A:D,4,FALSE),0)</f>
        <v>0</v>
      </c>
      <c r="T298" s="48">
        <f t="shared" si="4"/>
        <v>308080</v>
      </c>
      <c r="U298" s="61"/>
      <c r="V298" s="61"/>
    </row>
    <row r="299" spans="1:22" x14ac:dyDescent="0.55000000000000004">
      <c r="A299" s="7" t="s">
        <v>605</v>
      </c>
      <c r="B299" s="8" t="s">
        <v>285</v>
      </c>
      <c r="C299" s="61">
        <f>IFERROR(VLOOKUP(A299,'AR DOP'!A:G,7,FALSE),0)</f>
        <v>101108</v>
      </c>
      <c r="D299" s="61"/>
      <c r="E299" s="61"/>
      <c r="F299" s="134"/>
      <c r="G299" s="65"/>
      <c r="H299" s="65"/>
      <c r="I299" s="65"/>
      <c r="J299" s="65"/>
      <c r="K299" s="65"/>
      <c r="L299" s="65"/>
      <c r="M299" s="65"/>
      <c r="N299" s="65"/>
      <c r="O299" s="66"/>
      <c r="P299" s="69"/>
      <c r="Q299" s="36">
        <f>IFERROR(VLOOKUP(A299,'Increased Enrollment'!A:D,4,FALSE),0)</f>
        <v>0</v>
      </c>
      <c r="R299" s="31">
        <f>IFERROR(VLOOKUP(A299,'OEO Not on PY Headcount'!A:D,4,FALSE),0)</f>
        <v>0</v>
      </c>
      <c r="S299" s="31">
        <f>IFERROR(VLOOKUP(A299,'EL Beyond 5 Years'!A:D,4,FALSE),0)</f>
        <v>0</v>
      </c>
      <c r="T299" s="48">
        <f t="shared" si="4"/>
        <v>101108</v>
      </c>
      <c r="U299" s="61"/>
      <c r="V299" s="61"/>
    </row>
    <row r="300" spans="1:22" x14ac:dyDescent="0.55000000000000004">
      <c r="A300" s="7" t="s">
        <v>606</v>
      </c>
      <c r="B300" s="8" t="s">
        <v>286</v>
      </c>
      <c r="C300" s="61">
        <f>IFERROR(VLOOKUP(A300,'AR DOP'!A:G,7,FALSE),0)</f>
        <v>119530</v>
      </c>
      <c r="D300" s="61"/>
      <c r="E300" s="61"/>
      <c r="F300" s="134"/>
      <c r="G300" s="65"/>
      <c r="H300" s="65"/>
      <c r="I300" s="65"/>
      <c r="J300" s="65"/>
      <c r="K300" s="65"/>
      <c r="L300" s="65"/>
      <c r="M300" s="65"/>
      <c r="N300" s="65"/>
      <c r="O300" s="66"/>
      <c r="P300" s="69"/>
      <c r="Q300" s="36">
        <f>IFERROR(VLOOKUP(A300,'Increased Enrollment'!A:D,4,FALSE),0)</f>
        <v>0</v>
      </c>
      <c r="R300" s="31">
        <f>IFERROR(VLOOKUP(A300,'OEO Not on PY Headcount'!A:D,4,FALSE),0)</f>
        <v>0</v>
      </c>
      <c r="S300" s="31">
        <f>IFERROR(VLOOKUP(A300,'EL Beyond 5 Years'!A:D,4,FALSE),0)</f>
        <v>0</v>
      </c>
      <c r="T300" s="48">
        <f t="shared" si="4"/>
        <v>119530</v>
      </c>
      <c r="U300" s="61"/>
      <c r="V300" s="61"/>
    </row>
    <row r="301" spans="1:22" x14ac:dyDescent="0.55000000000000004">
      <c r="A301" s="7" t="s">
        <v>607</v>
      </c>
      <c r="B301" s="8" t="s">
        <v>287</v>
      </c>
      <c r="C301" s="61">
        <f>IFERROR(VLOOKUP(A301,'AR DOP'!A:G,7,FALSE),0)</f>
        <v>453495</v>
      </c>
      <c r="D301" s="61"/>
      <c r="E301" s="61"/>
      <c r="F301" s="134"/>
      <c r="G301" s="65"/>
      <c r="H301" s="65"/>
      <c r="I301" s="65"/>
      <c r="J301" s="65"/>
      <c r="K301" s="65"/>
      <c r="L301" s="65"/>
      <c r="M301" s="65"/>
      <c r="N301" s="65"/>
      <c r="O301" s="66"/>
      <c r="P301" s="69"/>
      <c r="Q301" s="36">
        <f>IFERROR(VLOOKUP(A301,'Increased Enrollment'!A:D,4,FALSE),0)</f>
        <v>0</v>
      </c>
      <c r="R301" s="31">
        <f>IFERROR(VLOOKUP(A301,'OEO Not on PY Headcount'!A:D,4,FALSE),0)</f>
        <v>0</v>
      </c>
      <c r="S301" s="31">
        <f>IFERROR(VLOOKUP(A301,'EL Beyond 5 Years'!A:D,4,FALSE),0)</f>
        <v>0</v>
      </c>
      <c r="T301" s="48">
        <f t="shared" si="4"/>
        <v>453495</v>
      </c>
      <c r="U301" s="61"/>
      <c r="V301" s="61"/>
    </row>
    <row r="302" spans="1:22" x14ac:dyDescent="0.55000000000000004">
      <c r="A302" s="7" t="s">
        <v>608</v>
      </c>
      <c r="B302" s="8" t="s">
        <v>288</v>
      </c>
      <c r="C302" s="61">
        <f>IFERROR(VLOOKUP(A302,'AR DOP'!A:G,7,FALSE),0)</f>
        <v>4203365</v>
      </c>
      <c r="D302" s="61"/>
      <c r="E302" s="61"/>
      <c r="F302" s="134"/>
      <c r="G302" s="65"/>
      <c r="H302" s="65"/>
      <c r="I302" s="65"/>
      <c r="J302" s="65"/>
      <c r="K302" s="65"/>
      <c r="L302" s="65"/>
      <c r="M302" s="65"/>
      <c r="N302" s="65"/>
      <c r="O302" s="66"/>
      <c r="P302" s="69"/>
      <c r="Q302" s="36">
        <f>IFERROR(VLOOKUP(A302,'Increased Enrollment'!A:D,4,FALSE),0)</f>
        <v>0</v>
      </c>
      <c r="R302" s="31">
        <f>IFERROR(VLOOKUP(A302,'OEO Not on PY Headcount'!A:D,4,FALSE),0)</f>
        <v>0</v>
      </c>
      <c r="S302" s="31">
        <f>IFERROR(VLOOKUP(A302,'EL Beyond 5 Years'!A:D,4,FALSE),0)</f>
        <v>0</v>
      </c>
      <c r="T302" s="48">
        <f t="shared" si="4"/>
        <v>4203365</v>
      </c>
      <c r="U302" s="61"/>
      <c r="V302" s="61"/>
    </row>
    <row r="303" spans="1:22" x14ac:dyDescent="0.55000000000000004">
      <c r="A303" s="7" t="s">
        <v>609</v>
      </c>
      <c r="B303" s="8" t="s">
        <v>289</v>
      </c>
      <c r="C303" s="61">
        <f>IFERROR(VLOOKUP(A303,'AR DOP'!A:G,7,FALSE),0)</f>
        <v>4144315</v>
      </c>
      <c r="D303" s="61"/>
      <c r="E303" s="61"/>
      <c r="F303" s="134"/>
      <c r="G303" s="65"/>
      <c r="H303" s="65"/>
      <c r="I303" s="65"/>
      <c r="J303" s="65"/>
      <c r="K303" s="65"/>
      <c r="L303" s="65"/>
      <c r="M303" s="65"/>
      <c r="N303" s="65"/>
      <c r="O303" s="66"/>
      <c r="P303" s="69"/>
      <c r="Q303" s="36">
        <f>IFERROR(VLOOKUP(A303,'Increased Enrollment'!A:D,4,FALSE),0)</f>
        <v>0</v>
      </c>
      <c r="R303" s="31">
        <f>IFERROR(VLOOKUP(A303,'OEO Not on PY Headcount'!A:D,4,FALSE),0)</f>
        <v>0</v>
      </c>
      <c r="S303" s="31">
        <f>IFERROR(VLOOKUP(A303,'EL Beyond 5 Years'!A:D,4,FALSE),0)</f>
        <v>0</v>
      </c>
      <c r="T303" s="48">
        <f t="shared" si="4"/>
        <v>4144315</v>
      </c>
      <c r="U303" s="61"/>
      <c r="V303" s="61"/>
    </row>
    <row r="304" spans="1:22" x14ac:dyDescent="0.55000000000000004">
      <c r="A304" s="7" t="s">
        <v>610</v>
      </c>
      <c r="B304" s="8" t="s">
        <v>290</v>
      </c>
      <c r="C304" s="61">
        <f>IFERROR(VLOOKUP(A304,'AR DOP'!A:G,7,FALSE),0)</f>
        <v>410364</v>
      </c>
      <c r="D304" s="61"/>
      <c r="E304" s="61"/>
      <c r="F304" s="134"/>
      <c r="G304" s="65"/>
      <c r="H304" s="65"/>
      <c r="I304" s="65"/>
      <c r="J304" s="65"/>
      <c r="K304" s="65"/>
      <c r="L304" s="65"/>
      <c r="M304" s="65"/>
      <c r="N304" s="65"/>
      <c r="O304" s="66"/>
      <c r="P304" s="69"/>
      <c r="Q304" s="36">
        <f>IFERROR(VLOOKUP(A304,'Increased Enrollment'!A:D,4,FALSE),0)</f>
        <v>0</v>
      </c>
      <c r="R304" s="31">
        <f>IFERROR(VLOOKUP(A304,'OEO Not on PY Headcount'!A:D,4,FALSE),0)</f>
        <v>0</v>
      </c>
      <c r="S304" s="31">
        <f>IFERROR(VLOOKUP(A304,'EL Beyond 5 Years'!A:D,4,FALSE),0)</f>
        <v>0</v>
      </c>
      <c r="T304" s="48">
        <f t="shared" si="4"/>
        <v>410364</v>
      </c>
      <c r="U304" s="61"/>
      <c r="V304" s="61"/>
    </row>
    <row r="305" spans="1:22" x14ac:dyDescent="0.55000000000000004">
      <c r="A305" s="7" t="s">
        <v>611</v>
      </c>
      <c r="B305" s="8" t="s">
        <v>291</v>
      </c>
      <c r="C305" s="61">
        <f>IFERROR(VLOOKUP(A305,'AR DOP'!A:G,7,FALSE),0)</f>
        <v>228140</v>
      </c>
      <c r="D305" s="61"/>
      <c r="E305" s="61"/>
      <c r="F305" s="134"/>
      <c r="G305" s="65"/>
      <c r="H305" s="65"/>
      <c r="I305" s="65"/>
      <c r="J305" s="65"/>
      <c r="K305" s="65"/>
      <c r="L305" s="65"/>
      <c r="M305" s="65"/>
      <c r="N305" s="65"/>
      <c r="O305" s="66"/>
      <c r="P305" s="69"/>
      <c r="Q305" s="36">
        <f>IFERROR(VLOOKUP(A305,'Increased Enrollment'!A:D,4,FALSE),0)</f>
        <v>0</v>
      </c>
      <c r="R305" s="31">
        <f>IFERROR(VLOOKUP(A305,'OEO Not on PY Headcount'!A:D,4,FALSE),0)</f>
        <v>0</v>
      </c>
      <c r="S305" s="31">
        <f>IFERROR(VLOOKUP(A305,'EL Beyond 5 Years'!A:D,4,FALSE),0)</f>
        <v>0</v>
      </c>
      <c r="T305" s="48">
        <f t="shared" si="4"/>
        <v>228140</v>
      </c>
      <c r="U305" s="61"/>
      <c r="V305" s="61"/>
    </row>
    <row r="306" spans="1:22" x14ac:dyDescent="0.55000000000000004">
      <c r="A306" s="7" t="s">
        <v>612</v>
      </c>
      <c r="B306" s="8" t="s">
        <v>292</v>
      </c>
      <c r="C306" s="61">
        <f>IFERROR(VLOOKUP(A306,'AR DOP'!A:G,7,FALSE),0)</f>
        <v>691521</v>
      </c>
      <c r="D306" s="61"/>
      <c r="E306" s="61"/>
      <c r="F306" s="134"/>
      <c r="G306" s="65"/>
      <c r="H306" s="65"/>
      <c r="I306" s="65"/>
      <c r="J306" s="65"/>
      <c r="K306" s="65"/>
      <c r="L306" s="65"/>
      <c r="M306" s="65"/>
      <c r="N306" s="65"/>
      <c r="O306" s="66"/>
      <c r="P306" s="69"/>
      <c r="Q306" s="36">
        <f>IFERROR(VLOOKUP(A306,'Increased Enrollment'!A:D,4,FALSE),0)</f>
        <v>0</v>
      </c>
      <c r="R306" s="31">
        <f>IFERROR(VLOOKUP(A306,'OEO Not on PY Headcount'!A:D,4,FALSE),0)</f>
        <v>0</v>
      </c>
      <c r="S306" s="31">
        <f>IFERROR(VLOOKUP(A306,'EL Beyond 5 Years'!A:D,4,FALSE),0)</f>
        <v>0</v>
      </c>
      <c r="T306" s="48">
        <f t="shared" si="4"/>
        <v>691521</v>
      </c>
      <c r="U306" s="61"/>
      <c r="V306" s="61"/>
    </row>
    <row r="307" spans="1:22" x14ac:dyDescent="0.55000000000000004">
      <c r="A307" s="7" t="s">
        <v>613</v>
      </c>
      <c r="B307" s="8" t="s">
        <v>293</v>
      </c>
      <c r="C307" s="61">
        <f>IFERROR(VLOOKUP(A307,'AR DOP'!A:G,7,FALSE),0)</f>
        <v>0</v>
      </c>
      <c r="D307" s="61"/>
      <c r="E307" s="61"/>
      <c r="F307" s="134"/>
      <c r="G307" s="65"/>
      <c r="H307" s="65"/>
      <c r="I307" s="65"/>
      <c r="J307" s="65"/>
      <c r="K307" s="65"/>
      <c r="L307" s="65"/>
      <c r="M307" s="65"/>
      <c r="N307" s="65"/>
      <c r="O307" s="66"/>
      <c r="P307" s="69"/>
      <c r="Q307" s="36">
        <f>IFERROR(VLOOKUP(A307,'Increased Enrollment'!A:D,4,FALSE),0)</f>
        <v>0</v>
      </c>
      <c r="R307" s="31">
        <f>IFERROR(VLOOKUP(A307,'OEO Not on PY Headcount'!A:D,4,FALSE),0)</f>
        <v>0</v>
      </c>
      <c r="S307" s="31">
        <f>IFERROR(VLOOKUP(A307,'EL Beyond 5 Years'!A:D,4,FALSE),0)</f>
        <v>0</v>
      </c>
      <c r="T307" s="48">
        <f t="shared" si="4"/>
        <v>0</v>
      </c>
      <c r="U307" s="61"/>
      <c r="V307" s="61"/>
    </row>
    <row r="308" spans="1:22" x14ac:dyDescent="0.55000000000000004">
      <c r="A308" s="7" t="s">
        <v>614</v>
      </c>
      <c r="B308" s="8" t="s">
        <v>294</v>
      </c>
      <c r="C308" s="61">
        <f>IFERROR(VLOOKUP(A308,'AR DOP'!A:G,7,FALSE),0)</f>
        <v>326789</v>
      </c>
      <c r="D308" s="61"/>
      <c r="E308" s="61"/>
      <c r="F308" s="134"/>
      <c r="G308" s="65"/>
      <c r="H308" s="65"/>
      <c r="I308" s="65"/>
      <c r="J308" s="65"/>
      <c r="K308" s="65"/>
      <c r="L308" s="65"/>
      <c r="M308" s="65"/>
      <c r="N308" s="65"/>
      <c r="O308" s="66"/>
      <c r="P308" s="69"/>
      <c r="Q308" s="36">
        <f>IFERROR(VLOOKUP(A308,'Increased Enrollment'!A:D,4,FALSE),0)</f>
        <v>0</v>
      </c>
      <c r="R308" s="31">
        <f>IFERROR(VLOOKUP(A308,'OEO Not on PY Headcount'!A:D,4,FALSE),0)</f>
        <v>0</v>
      </c>
      <c r="S308" s="31">
        <f>IFERROR(VLOOKUP(A308,'EL Beyond 5 Years'!A:D,4,FALSE),0)</f>
        <v>0</v>
      </c>
      <c r="T308" s="48">
        <f t="shared" si="4"/>
        <v>326789</v>
      </c>
      <c r="U308" s="61"/>
      <c r="V308" s="61"/>
    </row>
    <row r="309" spans="1:22" x14ac:dyDescent="0.55000000000000004">
      <c r="A309" s="7" t="s">
        <v>615</v>
      </c>
      <c r="B309" s="8" t="s">
        <v>295</v>
      </c>
      <c r="C309" s="61">
        <f>IFERROR(VLOOKUP(A309,'AR DOP'!A:G,7,FALSE),0)</f>
        <v>157763</v>
      </c>
      <c r="D309" s="61"/>
      <c r="E309" s="61"/>
      <c r="F309" s="134"/>
      <c r="G309" s="65"/>
      <c r="H309" s="65"/>
      <c r="I309" s="65"/>
      <c r="J309" s="65"/>
      <c r="K309" s="65"/>
      <c r="L309" s="65"/>
      <c r="M309" s="65"/>
      <c r="N309" s="65"/>
      <c r="O309" s="66"/>
      <c r="P309" s="69"/>
      <c r="Q309" s="36">
        <f>IFERROR(VLOOKUP(A309,'Increased Enrollment'!A:D,4,FALSE),0)</f>
        <v>0</v>
      </c>
      <c r="R309" s="31">
        <f>IFERROR(VLOOKUP(A309,'OEO Not on PY Headcount'!A:D,4,FALSE),0)</f>
        <v>0</v>
      </c>
      <c r="S309" s="31">
        <f>IFERROR(VLOOKUP(A309,'EL Beyond 5 Years'!A:D,4,FALSE),0)</f>
        <v>0</v>
      </c>
      <c r="T309" s="48">
        <f t="shared" si="4"/>
        <v>157763</v>
      </c>
      <c r="U309" s="61"/>
      <c r="V309" s="61"/>
    </row>
    <row r="310" spans="1:22" x14ac:dyDescent="0.55000000000000004">
      <c r="A310" s="7" t="s">
        <v>616</v>
      </c>
      <c r="B310" s="8" t="s">
        <v>296</v>
      </c>
      <c r="C310" s="61">
        <f>IFERROR(VLOOKUP(A310,'AR DOP'!A:G,7,FALSE),0)</f>
        <v>100090</v>
      </c>
      <c r="D310" s="61"/>
      <c r="E310" s="61"/>
      <c r="F310" s="134"/>
      <c r="G310" s="65"/>
      <c r="H310" s="65"/>
      <c r="I310" s="65"/>
      <c r="J310" s="65"/>
      <c r="K310" s="65"/>
      <c r="L310" s="65"/>
      <c r="M310" s="65"/>
      <c r="N310" s="65"/>
      <c r="O310" s="66"/>
      <c r="P310" s="69"/>
      <c r="Q310" s="36">
        <f>IFERROR(VLOOKUP(A310,'Increased Enrollment'!A:D,4,FALSE),0)</f>
        <v>0</v>
      </c>
      <c r="R310" s="31">
        <f>IFERROR(VLOOKUP(A310,'OEO Not on PY Headcount'!A:D,4,FALSE),0)</f>
        <v>0</v>
      </c>
      <c r="S310" s="31">
        <f>IFERROR(VLOOKUP(A310,'EL Beyond 5 Years'!A:D,4,FALSE),0)</f>
        <v>0</v>
      </c>
      <c r="T310" s="48">
        <f t="shared" si="4"/>
        <v>100090</v>
      </c>
      <c r="U310" s="61"/>
      <c r="V310" s="61"/>
    </row>
    <row r="311" spans="1:22" x14ac:dyDescent="0.55000000000000004">
      <c r="A311" s="7" t="s">
        <v>618</v>
      </c>
      <c r="B311" s="8" t="s">
        <v>298</v>
      </c>
      <c r="C311" s="61">
        <f>IFERROR(VLOOKUP(A311,'AR DOP'!A:G,7,FALSE),0)</f>
        <v>306595</v>
      </c>
      <c r="D311" s="61"/>
      <c r="E311" s="61"/>
      <c r="F311" s="134"/>
      <c r="G311" s="65"/>
      <c r="H311" s="65"/>
      <c r="I311" s="65"/>
      <c r="J311" s="65"/>
      <c r="K311" s="65"/>
      <c r="L311" s="65"/>
      <c r="M311" s="65"/>
      <c r="N311" s="65"/>
      <c r="O311" s="66"/>
      <c r="P311" s="69"/>
      <c r="Q311" s="36">
        <f>IFERROR(VLOOKUP(A311,'Increased Enrollment'!A:D,4,FALSE),0)</f>
        <v>0</v>
      </c>
      <c r="R311" s="31">
        <f>IFERROR(VLOOKUP(A311,'OEO Not on PY Headcount'!A:D,4,FALSE),0)</f>
        <v>0</v>
      </c>
      <c r="S311" s="31">
        <f>IFERROR(VLOOKUP(A311,'EL Beyond 5 Years'!A:D,4,FALSE),0)</f>
        <v>0</v>
      </c>
      <c r="T311" s="48">
        <f t="shared" si="4"/>
        <v>306595</v>
      </c>
      <c r="U311" s="61"/>
      <c r="V311" s="61"/>
    </row>
    <row r="312" spans="1:22" x14ac:dyDescent="0.55000000000000004">
      <c r="A312" s="7" t="s">
        <v>619</v>
      </c>
      <c r="B312" s="8" t="s">
        <v>299</v>
      </c>
      <c r="C312" s="61">
        <f>IFERROR(VLOOKUP(A312,'AR DOP'!A:G,7,FALSE),0)</f>
        <v>3294810</v>
      </c>
      <c r="D312" s="61"/>
      <c r="E312" s="61"/>
      <c r="F312" s="134"/>
      <c r="G312" s="65"/>
      <c r="H312" s="65"/>
      <c r="I312" s="65"/>
      <c r="J312" s="65"/>
      <c r="K312" s="65"/>
      <c r="L312" s="65"/>
      <c r="M312" s="65"/>
      <c r="N312" s="65"/>
      <c r="O312" s="66"/>
      <c r="P312" s="69"/>
      <c r="Q312" s="36">
        <f>IFERROR(VLOOKUP(A312,'Increased Enrollment'!A:D,4,FALSE),0)</f>
        <v>0</v>
      </c>
      <c r="R312" s="31">
        <f>IFERROR(VLOOKUP(A312,'OEO Not on PY Headcount'!A:D,4,FALSE),0)</f>
        <v>0</v>
      </c>
      <c r="S312" s="31">
        <f>IFERROR(VLOOKUP(A312,'EL Beyond 5 Years'!A:D,4,FALSE),0)</f>
        <v>0</v>
      </c>
      <c r="T312" s="48">
        <f t="shared" si="4"/>
        <v>3294810</v>
      </c>
      <c r="U312" s="61"/>
      <c r="V312" s="61"/>
    </row>
    <row r="313" spans="1:22" x14ac:dyDescent="0.55000000000000004">
      <c r="A313" s="7" t="s">
        <v>628</v>
      </c>
      <c r="B313" s="8" t="s">
        <v>308</v>
      </c>
      <c r="C313" s="61">
        <f>IFERROR(VLOOKUP(A313,'AR DOP'!A:G,7,FALSE),0)</f>
        <v>1025384</v>
      </c>
      <c r="D313" s="61"/>
      <c r="E313" s="61"/>
      <c r="F313" s="134"/>
      <c r="G313" s="65"/>
      <c r="H313" s="65"/>
      <c r="I313" s="65"/>
      <c r="J313" s="65"/>
      <c r="K313" s="65"/>
      <c r="L313" s="65"/>
      <c r="M313" s="65"/>
      <c r="N313" s="65"/>
      <c r="O313" s="66"/>
      <c r="P313" s="69"/>
      <c r="Q313" s="36">
        <f>IFERROR(VLOOKUP(A313,'Increased Enrollment'!A:D,4,FALSE),0)</f>
        <v>0</v>
      </c>
      <c r="R313" s="31">
        <f>IFERROR(VLOOKUP(A313,'OEO Not on PY Headcount'!A:D,4,FALSE),0)</f>
        <v>0</v>
      </c>
      <c r="S313" s="31">
        <f>IFERROR(VLOOKUP(A313,'EL Beyond 5 Years'!A:D,4,FALSE),0)</f>
        <v>0</v>
      </c>
      <c r="T313" s="48">
        <f t="shared" si="4"/>
        <v>1025384</v>
      </c>
      <c r="U313" s="61"/>
      <c r="V313" s="61"/>
    </row>
    <row r="314" spans="1:22" x14ac:dyDescent="0.55000000000000004">
      <c r="A314" s="7" t="s">
        <v>622</v>
      </c>
      <c r="B314" s="8" t="s">
        <v>302</v>
      </c>
      <c r="C314" s="61">
        <f>IFERROR(VLOOKUP(A314,'AR DOP'!A:G,7,FALSE),0)</f>
        <v>105810</v>
      </c>
      <c r="D314" s="61"/>
      <c r="E314" s="61"/>
      <c r="F314" s="134"/>
      <c r="G314" s="65"/>
      <c r="H314" s="65"/>
      <c r="I314" s="65"/>
      <c r="J314" s="65"/>
      <c r="K314" s="65"/>
      <c r="L314" s="65"/>
      <c r="M314" s="65"/>
      <c r="N314" s="65"/>
      <c r="O314" s="66"/>
      <c r="P314" s="69"/>
      <c r="Q314" s="36">
        <f>IFERROR(VLOOKUP(A314,'Increased Enrollment'!A:D,4,FALSE),0)</f>
        <v>0</v>
      </c>
      <c r="R314" s="31">
        <f>IFERROR(VLOOKUP(A314,'OEO Not on PY Headcount'!A:D,4,FALSE),0)</f>
        <v>0</v>
      </c>
      <c r="S314" s="31">
        <f>IFERROR(VLOOKUP(A314,'EL Beyond 5 Years'!A:D,4,FALSE),0)</f>
        <v>0</v>
      </c>
      <c r="T314" s="48">
        <f t="shared" si="4"/>
        <v>105810</v>
      </c>
      <c r="U314" s="61"/>
      <c r="V314" s="61"/>
    </row>
    <row r="315" spans="1:22" x14ac:dyDescent="0.55000000000000004">
      <c r="A315" s="7" t="s">
        <v>623</v>
      </c>
      <c r="B315" s="8" t="s">
        <v>303</v>
      </c>
      <c r="C315" s="61">
        <f>IFERROR(VLOOKUP(A315,'AR DOP'!A:G,7,FALSE),0)</f>
        <v>350444</v>
      </c>
      <c r="D315" s="61"/>
      <c r="E315" s="61"/>
      <c r="F315" s="134"/>
      <c r="G315" s="65"/>
      <c r="H315" s="65"/>
      <c r="I315" s="65"/>
      <c r="J315" s="65"/>
      <c r="K315" s="65"/>
      <c r="L315" s="65"/>
      <c r="M315" s="65"/>
      <c r="N315" s="65"/>
      <c r="O315" s="66"/>
      <c r="P315" s="69"/>
      <c r="Q315" s="36">
        <f>IFERROR(VLOOKUP(A315,'Increased Enrollment'!A:D,4,FALSE),0)</f>
        <v>0</v>
      </c>
      <c r="R315" s="31">
        <f>IFERROR(VLOOKUP(A315,'OEO Not on PY Headcount'!A:D,4,FALSE),0)</f>
        <v>0</v>
      </c>
      <c r="S315" s="31">
        <f>IFERROR(VLOOKUP(A315,'EL Beyond 5 Years'!A:D,4,FALSE),0)</f>
        <v>0</v>
      </c>
      <c r="T315" s="48">
        <f t="shared" si="4"/>
        <v>350444</v>
      </c>
      <c r="U315" s="61"/>
      <c r="V315" s="61"/>
    </row>
    <row r="316" spans="1:22" x14ac:dyDescent="0.55000000000000004">
      <c r="A316" s="7" t="s">
        <v>624</v>
      </c>
      <c r="B316" s="8" t="s">
        <v>304</v>
      </c>
      <c r="C316" s="61">
        <f>IFERROR(VLOOKUP(A316,'AR DOP'!A:G,7,FALSE),0)</f>
        <v>277773</v>
      </c>
      <c r="D316" s="61"/>
      <c r="E316" s="61"/>
      <c r="F316" s="134"/>
      <c r="G316" s="65"/>
      <c r="H316" s="65"/>
      <c r="I316" s="65"/>
      <c r="J316" s="65"/>
      <c r="K316" s="65"/>
      <c r="L316" s="65"/>
      <c r="M316" s="65"/>
      <c r="N316" s="65"/>
      <c r="O316" s="66"/>
      <c r="P316" s="69"/>
      <c r="Q316" s="36">
        <f>IFERROR(VLOOKUP(A316,'Increased Enrollment'!A:D,4,FALSE),0)</f>
        <v>0</v>
      </c>
      <c r="R316" s="31">
        <f>IFERROR(VLOOKUP(A316,'OEO Not on PY Headcount'!A:D,4,FALSE),0)</f>
        <v>0</v>
      </c>
      <c r="S316" s="31">
        <f>IFERROR(VLOOKUP(A316,'EL Beyond 5 Years'!A:D,4,FALSE),0)</f>
        <v>0</v>
      </c>
      <c r="T316" s="48">
        <f t="shared" si="4"/>
        <v>277773</v>
      </c>
      <c r="U316" s="61"/>
      <c r="V316" s="61"/>
    </row>
    <row r="317" spans="1:22" x14ac:dyDescent="0.55000000000000004">
      <c r="A317" s="7" t="s">
        <v>625</v>
      </c>
      <c r="B317" s="8" t="s">
        <v>305</v>
      </c>
      <c r="C317" s="61">
        <f>IFERROR(VLOOKUP(A317,'AR DOP'!A:G,7,FALSE),0)</f>
        <v>77500</v>
      </c>
      <c r="D317" s="61"/>
      <c r="E317" s="61"/>
      <c r="F317" s="134"/>
      <c r="G317" s="65"/>
      <c r="H317" s="65"/>
      <c r="I317" s="65"/>
      <c r="J317" s="65"/>
      <c r="K317" s="65"/>
      <c r="L317" s="65"/>
      <c r="M317" s="65"/>
      <c r="N317" s="65"/>
      <c r="O317" s="66"/>
      <c r="P317" s="69"/>
      <c r="Q317" s="36">
        <f>IFERROR(VLOOKUP(A317,'Increased Enrollment'!A:D,4,FALSE),0)</f>
        <v>0</v>
      </c>
      <c r="R317" s="31">
        <f>IFERROR(VLOOKUP(A317,'OEO Not on PY Headcount'!A:D,4,FALSE),0)</f>
        <v>0</v>
      </c>
      <c r="S317" s="31">
        <f>IFERROR(VLOOKUP(A317,'EL Beyond 5 Years'!A:D,4,FALSE),0)</f>
        <v>0</v>
      </c>
      <c r="T317" s="48">
        <f t="shared" si="4"/>
        <v>77500</v>
      </c>
      <c r="U317" s="61"/>
      <c r="V317" s="61"/>
    </row>
    <row r="318" spans="1:22" x14ac:dyDescent="0.55000000000000004">
      <c r="A318" s="7" t="s">
        <v>626</v>
      </c>
      <c r="B318" s="8" t="s">
        <v>306</v>
      </c>
      <c r="C318" s="61">
        <f>IFERROR(VLOOKUP(A318,'AR DOP'!A:G,7,FALSE),0)</f>
        <v>167344</v>
      </c>
      <c r="D318" s="61"/>
      <c r="E318" s="61"/>
      <c r="F318" s="134"/>
      <c r="G318" s="65"/>
      <c r="H318" s="65"/>
      <c r="I318" s="65"/>
      <c r="J318" s="65"/>
      <c r="K318" s="65"/>
      <c r="L318" s="65"/>
      <c r="M318" s="65"/>
      <c r="N318" s="65"/>
      <c r="O318" s="66"/>
      <c r="P318" s="69"/>
      <c r="Q318" s="36">
        <f>IFERROR(VLOOKUP(A318,'Increased Enrollment'!A:D,4,FALSE),0)</f>
        <v>0</v>
      </c>
      <c r="R318" s="31">
        <f>IFERROR(VLOOKUP(A318,'OEO Not on PY Headcount'!A:D,4,FALSE),0)</f>
        <v>0</v>
      </c>
      <c r="S318" s="31">
        <f>IFERROR(VLOOKUP(A318,'EL Beyond 5 Years'!A:D,4,FALSE),0)</f>
        <v>0</v>
      </c>
      <c r="T318" s="48">
        <f t="shared" si="4"/>
        <v>167344</v>
      </c>
      <c r="U318" s="61"/>
      <c r="V318" s="61"/>
    </row>
    <row r="319" spans="1:22" x14ac:dyDescent="0.55000000000000004">
      <c r="A319" s="7" t="s">
        <v>627</v>
      </c>
      <c r="B319" s="8" t="s">
        <v>307</v>
      </c>
      <c r="C319" s="61">
        <f>IFERROR(VLOOKUP(A319,'AR DOP'!A:G,7,FALSE),0)</f>
        <v>285371</v>
      </c>
      <c r="D319" s="61"/>
      <c r="E319" s="61"/>
      <c r="F319" s="134"/>
      <c r="G319" s="65"/>
      <c r="H319" s="65"/>
      <c r="I319" s="65"/>
      <c r="J319" s="65"/>
      <c r="K319" s="65"/>
      <c r="L319" s="65"/>
      <c r="M319" s="65"/>
      <c r="N319" s="65"/>
      <c r="O319" s="66"/>
      <c r="P319" s="69"/>
      <c r="Q319" s="36">
        <f>IFERROR(VLOOKUP(A319,'Increased Enrollment'!A:D,4,FALSE),0)</f>
        <v>0</v>
      </c>
      <c r="R319" s="31">
        <f>IFERROR(VLOOKUP(A319,'OEO Not on PY Headcount'!A:D,4,FALSE),0)</f>
        <v>0</v>
      </c>
      <c r="S319" s="31">
        <f>IFERROR(VLOOKUP(A319,'EL Beyond 5 Years'!A:D,4,FALSE),0)</f>
        <v>0</v>
      </c>
      <c r="T319" s="48">
        <f t="shared" si="4"/>
        <v>285371</v>
      </c>
      <c r="U319" s="61"/>
      <c r="V319" s="61"/>
    </row>
    <row r="320" spans="1:22" x14ac:dyDescent="0.55000000000000004">
      <c r="A320" s="7" t="s">
        <v>629</v>
      </c>
      <c r="B320" s="8" t="s">
        <v>309</v>
      </c>
      <c r="C320" s="61">
        <f>IFERROR(VLOOKUP(A320,'AR DOP'!A:G,7,FALSE),0)</f>
        <v>117410</v>
      </c>
      <c r="D320" s="61"/>
      <c r="E320" s="61"/>
      <c r="F320" s="134"/>
      <c r="G320" s="65"/>
      <c r="H320" s="65"/>
      <c r="I320" s="65"/>
      <c r="J320" s="65"/>
      <c r="K320" s="65"/>
      <c r="L320" s="65"/>
      <c r="M320" s="65"/>
      <c r="N320" s="65"/>
      <c r="O320" s="66"/>
      <c r="P320" s="69"/>
      <c r="Q320" s="36">
        <f>IFERROR(VLOOKUP(A320,'Increased Enrollment'!A:D,4,FALSE),0)</f>
        <v>0</v>
      </c>
      <c r="R320" s="31">
        <f>IFERROR(VLOOKUP(A320,'OEO Not on PY Headcount'!A:D,4,FALSE),0)</f>
        <v>0</v>
      </c>
      <c r="S320" s="31">
        <f>IFERROR(VLOOKUP(A320,'EL Beyond 5 Years'!A:D,4,FALSE),0)</f>
        <v>0</v>
      </c>
      <c r="T320" s="48">
        <f t="shared" si="4"/>
        <v>117410</v>
      </c>
      <c r="U320" s="61"/>
      <c r="V320" s="61"/>
    </row>
    <row r="321" spans="1:22" x14ac:dyDescent="0.55000000000000004">
      <c r="A321" s="7" t="s">
        <v>630</v>
      </c>
      <c r="B321" s="8" t="s">
        <v>310</v>
      </c>
      <c r="C321" s="61">
        <f>IFERROR(VLOOKUP(A321,'AR DOP'!A:G,7,FALSE),0)</f>
        <v>62866</v>
      </c>
      <c r="D321" s="61"/>
      <c r="E321" s="61"/>
      <c r="F321" s="134"/>
      <c r="G321" s="65"/>
      <c r="H321" s="65"/>
      <c r="I321" s="65"/>
      <c r="J321" s="65"/>
      <c r="K321" s="65"/>
      <c r="L321" s="65"/>
      <c r="M321" s="65"/>
      <c r="N321" s="65"/>
      <c r="O321" s="66"/>
      <c r="P321" s="69"/>
      <c r="Q321" s="36">
        <f>IFERROR(VLOOKUP(A321,'Increased Enrollment'!A:D,4,FALSE),0)</f>
        <v>0</v>
      </c>
      <c r="R321" s="31">
        <f>IFERROR(VLOOKUP(A321,'OEO Not on PY Headcount'!A:D,4,FALSE),0)</f>
        <v>0</v>
      </c>
      <c r="S321" s="31">
        <f>IFERROR(VLOOKUP(A321,'EL Beyond 5 Years'!A:D,4,FALSE),0)</f>
        <v>0</v>
      </c>
      <c r="T321" s="48">
        <f t="shared" si="4"/>
        <v>62866</v>
      </c>
      <c r="U321" s="61"/>
      <c r="V321" s="61"/>
    </row>
    <row r="322" spans="1:22" x14ac:dyDescent="0.55000000000000004">
      <c r="A322" s="7" t="s">
        <v>631</v>
      </c>
      <c r="B322" s="8" t="s">
        <v>311</v>
      </c>
      <c r="C322" s="61">
        <f>IFERROR(VLOOKUP(A322,'AR DOP'!A:G,7,FALSE),0)</f>
        <v>387252</v>
      </c>
      <c r="D322" s="61"/>
      <c r="E322" s="61"/>
      <c r="F322" s="134"/>
      <c r="G322" s="65"/>
      <c r="H322" s="65"/>
      <c r="I322" s="65"/>
      <c r="J322" s="65"/>
      <c r="K322" s="65"/>
      <c r="L322" s="65"/>
      <c r="M322" s="65"/>
      <c r="N322" s="65"/>
      <c r="O322" s="66"/>
      <c r="P322" s="69"/>
      <c r="Q322" s="36">
        <f>IFERROR(VLOOKUP(A322,'Increased Enrollment'!A:D,4,FALSE),0)</f>
        <v>0</v>
      </c>
      <c r="R322" s="31">
        <f>IFERROR(VLOOKUP(A322,'OEO Not on PY Headcount'!A:D,4,FALSE),0)</f>
        <v>0</v>
      </c>
      <c r="S322" s="31">
        <f>IFERROR(VLOOKUP(A322,'EL Beyond 5 Years'!A:D,4,FALSE),0)</f>
        <v>0</v>
      </c>
      <c r="T322" s="48">
        <f t="shared" si="4"/>
        <v>387252</v>
      </c>
      <c r="U322" s="61"/>
      <c r="V322" s="61"/>
    </row>
    <row r="323" spans="1:22" x14ac:dyDescent="0.55000000000000004">
      <c r="A323" s="7" t="s">
        <v>632</v>
      </c>
      <c r="B323" s="8" t="s">
        <v>312</v>
      </c>
      <c r="C323" s="61">
        <f>IFERROR(VLOOKUP(A323,'AR DOP'!A:G,7,FALSE),0)</f>
        <v>309215</v>
      </c>
      <c r="D323" s="61"/>
      <c r="E323" s="61"/>
      <c r="F323" s="134"/>
      <c r="G323" s="65"/>
      <c r="H323" s="65"/>
      <c r="I323" s="65"/>
      <c r="J323" s="65"/>
      <c r="K323" s="65"/>
      <c r="L323" s="65"/>
      <c r="M323" s="65"/>
      <c r="N323" s="65"/>
      <c r="O323" s="66"/>
      <c r="P323" s="69"/>
      <c r="Q323" s="36">
        <f>IFERROR(VLOOKUP(A323,'Increased Enrollment'!A:D,4,FALSE),0)</f>
        <v>0</v>
      </c>
      <c r="R323" s="31">
        <f>IFERROR(VLOOKUP(A323,'OEO Not on PY Headcount'!A:D,4,FALSE),0)</f>
        <v>0</v>
      </c>
      <c r="S323" s="31">
        <f>IFERROR(VLOOKUP(A323,'EL Beyond 5 Years'!A:D,4,FALSE),0)</f>
        <v>0</v>
      </c>
      <c r="T323" s="48">
        <f t="shared" si="4"/>
        <v>309215</v>
      </c>
      <c r="U323" s="61"/>
      <c r="V323" s="61"/>
    </row>
    <row r="324" spans="1:22" x14ac:dyDescent="0.55000000000000004">
      <c r="A324" s="7" t="s">
        <v>633</v>
      </c>
      <c r="B324" s="8" t="s">
        <v>313</v>
      </c>
      <c r="C324" s="61">
        <f>IFERROR(VLOOKUP(A324,'AR DOP'!A:G,7,FALSE),0)</f>
        <v>114583</v>
      </c>
      <c r="D324" s="61"/>
      <c r="E324" s="61"/>
      <c r="F324" s="134"/>
      <c r="G324" s="65"/>
      <c r="H324" s="65"/>
      <c r="I324" s="65"/>
      <c r="J324" s="65"/>
      <c r="K324" s="65"/>
      <c r="L324" s="65"/>
      <c r="M324" s="65"/>
      <c r="N324" s="65"/>
      <c r="O324" s="66"/>
      <c r="P324" s="69"/>
      <c r="Q324" s="36">
        <f>IFERROR(VLOOKUP(A324,'Increased Enrollment'!A:D,4,FALSE),0)</f>
        <v>0</v>
      </c>
      <c r="R324" s="31">
        <f>IFERROR(VLOOKUP(A324,'OEO Not on PY Headcount'!A:D,4,FALSE),0)</f>
        <v>0</v>
      </c>
      <c r="S324" s="31">
        <f>IFERROR(VLOOKUP(A324,'EL Beyond 5 Years'!A:D,4,FALSE),0)</f>
        <v>0</v>
      </c>
      <c r="T324" s="48">
        <f t="shared" si="4"/>
        <v>114583</v>
      </c>
      <c r="U324" s="61"/>
      <c r="V324" s="61"/>
    </row>
    <row r="325" spans="1:22" x14ac:dyDescent="0.55000000000000004">
      <c r="A325" s="7" t="s">
        <v>634</v>
      </c>
      <c r="B325" s="8" t="s">
        <v>314</v>
      </c>
      <c r="C325" s="61">
        <f>IFERROR(VLOOKUP(A325,'AR DOP'!A:G,7,FALSE),0)</f>
        <v>521009</v>
      </c>
      <c r="D325" s="61"/>
      <c r="E325" s="61"/>
      <c r="F325" s="134"/>
      <c r="G325" s="65"/>
      <c r="H325" s="65"/>
      <c r="I325" s="65"/>
      <c r="J325" s="65"/>
      <c r="K325" s="65"/>
      <c r="L325" s="65"/>
      <c r="M325" s="65"/>
      <c r="N325" s="65"/>
      <c r="O325" s="66"/>
      <c r="P325" s="69"/>
      <c r="Q325" s="36">
        <f>IFERROR(VLOOKUP(A325,'Increased Enrollment'!A:D,4,FALSE),0)</f>
        <v>0</v>
      </c>
      <c r="R325" s="31">
        <f>IFERROR(VLOOKUP(A325,'OEO Not on PY Headcount'!A:D,4,FALSE),0)</f>
        <v>0</v>
      </c>
      <c r="S325" s="31">
        <f>IFERROR(VLOOKUP(A325,'EL Beyond 5 Years'!A:D,4,FALSE),0)</f>
        <v>0</v>
      </c>
      <c r="T325" s="48">
        <f t="shared" ref="T325:T328" si="5">SUM(C325:S325)</f>
        <v>521009</v>
      </c>
      <c r="U325" s="61"/>
      <c r="V325" s="61"/>
    </row>
    <row r="326" spans="1:22" x14ac:dyDescent="0.55000000000000004">
      <c r="A326" s="7" t="s">
        <v>635</v>
      </c>
      <c r="B326" s="8" t="s">
        <v>315</v>
      </c>
      <c r="C326" s="61">
        <f>IFERROR(VLOOKUP(A326,'AR DOP'!A:G,7,FALSE),0)</f>
        <v>106340</v>
      </c>
      <c r="D326" s="61"/>
      <c r="E326" s="61"/>
      <c r="F326" s="134"/>
      <c r="G326" s="65"/>
      <c r="H326" s="65"/>
      <c r="I326" s="65"/>
      <c r="J326" s="65"/>
      <c r="K326" s="65"/>
      <c r="L326" s="65"/>
      <c r="M326" s="65"/>
      <c r="N326" s="65"/>
      <c r="O326" s="66"/>
      <c r="P326" s="69"/>
      <c r="Q326" s="36">
        <f>IFERROR(VLOOKUP(A326,'Increased Enrollment'!A:D,4,FALSE),0)</f>
        <v>0</v>
      </c>
      <c r="R326" s="31">
        <f>IFERROR(VLOOKUP(A326,'OEO Not on PY Headcount'!A:D,4,FALSE),0)</f>
        <v>0</v>
      </c>
      <c r="S326" s="31">
        <f>IFERROR(VLOOKUP(A326,'EL Beyond 5 Years'!A:D,4,FALSE),0)</f>
        <v>0</v>
      </c>
      <c r="T326" s="48">
        <f t="shared" si="5"/>
        <v>106340</v>
      </c>
      <c r="U326" s="61"/>
      <c r="V326" s="61"/>
    </row>
    <row r="327" spans="1:22" x14ac:dyDescent="0.55000000000000004">
      <c r="A327" s="7" t="s">
        <v>636</v>
      </c>
      <c r="B327" s="8" t="s">
        <v>316</v>
      </c>
      <c r="C327" s="61">
        <f>IFERROR(VLOOKUP(A327,'AR DOP'!A:G,7,FALSE),0)</f>
        <v>107499</v>
      </c>
      <c r="D327" s="61"/>
      <c r="E327" s="61"/>
      <c r="F327" s="134"/>
      <c r="G327" s="65"/>
      <c r="H327" s="65"/>
      <c r="I327" s="65"/>
      <c r="J327" s="65"/>
      <c r="K327" s="65"/>
      <c r="L327" s="65"/>
      <c r="M327" s="65"/>
      <c r="N327" s="65"/>
      <c r="O327" s="66"/>
      <c r="P327" s="69"/>
      <c r="Q327" s="36">
        <f>IFERROR(VLOOKUP(A327,'Increased Enrollment'!A:D,4,FALSE),0)</f>
        <v>0</v>
      </c>
      <c r="R327" s="31">
        <f>IFERROR(VLOOKUP(A327,'OEO Not on PY Headcount'!A:D,4,FALSE),0)</f>
        <v>0</v>
      </c>
      <c r="S327" s="31">
        <f>IFERROR(VLOOKUP(A327,'EL Beyond 5 Years'!A:D,4,FALSE),0)</f>
        <v>0</v>
      </c>
      <c r="T327" s="48">
        <f t="shared" si="5"/>
        <v>107499</v>
      </c>
      <c r="U327" s="61"/>
      <c r="V327" s="61"/>
    </row>
    <row r="328" spans="1:22" x14ac:dyDescent="0.55000000000000004">
      <c r="A328" s="7" t="s">
        <v>637</v>
      </c>
      <c r="B328" s="8" t="s">
        <v>317</v>
      </c>
      <c r="C328" s="61">
        <f>IFERROR(VLOOKUP(A328,'AR DOP'!A:G,7,FALSE),0)</f>
        <v>125568</v>
      </c>
      <c r="D328" s="61"/>
      <c r="E328" s="61"/>
      <c r="F328" s="134"/>
      <c r="G328" s="65"/>
      <c r="H328" s="65"/>
      <c r="I328" s="61"/>
      <c r="J328" s="61"/>
      <c r="K328" s="61"/>
      <c r="L328" s="61"/>
      <c r="M328" s="61"/>
      <c r="N328" s="61"/>
      <c r="O328" s="69"/>
      <c r="P328" s="69"/>
      <c r="Q328" s="36">
        <f>IFERROR(VLOOKUP(A328,'Increased Enrollment'!A:D,4,FALSE),0)</f>
        <v>0</v>
      </c>
      <c r="R328" s="31">
        <f>IFERROR(VLOOKUP(A328,'OEO Not on PY Headcount'!A:D,4,FALSE),0)</f>
        <v>0</v>
      </c>
      <c r="S328" s="31">
        <f>IFERROR(VLOOKUP(A328,'EL Beyond 5 Years'!A:D,4,FALSE),0)</f>
        <v>0</v>
      </c>
      <c r="T328" s="48">
        <f t="shared" si="5"/>
        <v>125568</v>
      </c>
      <c r="U328" s="61"/>
      <c r="V328" s="61"/>
    </row>
    <row r="329" spans="1:22" x14ac:dyDescent="0.55000000000000004">
      <c r="A329" s="122" t="s">
        <v>1000</v>
      </c>
      <c r="B329" s="13" t="s">
        <v>318</v>
      </c>
      <c r="C329" s="46">
        <f>SUM(C4:C328)</f>
        <v>156022647</v>
      </c>
      <c r="D329" s="46">
        <f t="shared" ref="D329:T329" si="6">SUM(D4:D328)</f>
        <v>0</v>
      </c>
      <c r="E329" s="46">
        <f t="shared" si="6"/>
        <v>0</v>
      </c>
      <c r="F329" s="46">
        <f t="shared" si="6"/>
        <v>-9025123</v>
      </c>
      <c r="G329" s="46">
        <f t="shared" si="6"/>
        <v>0</v>
      </c>
      <c r="H329" s="46">
        <f t="shared" si="6"/>
        <v>0</v>
      </c>
      <c r="I329" s="46">
        <f t="shared" si="6"/>
        <v>0</v>
      </c>
      <c r="J329" s="46">
        <f t="shared" si="6"/>
        <v>0</v>
      </c>
      <c r="K329" s="46">
        <f t="shared" si="6"/>
        <v>0</v>
      </c>
      <c r="L329" s="46">
        <f t="shared" si="6"/>
        <v>0</v>
      </c>
      <c r="M329" s="46">
        <f t="shared" si="6"/>
        <v>0</v>
      </c>
      <c r="N329" s="46">
        <f t="shared" si="6"/>
        <v>0</v>
      </c>
      <c r="O329" s="46">
        <f t="shared" si="6"/>
        <v>0</v>
      </c>
      <c r="P329" s="46">
        <f t="shared" si="6"/>
        <v>0</v>
      </c>
      <c r="Q329" s="46">
        <f t="shared" si="6"/>
        <v>0</v>
      </c>
      <c r="R329" s="46">
        <f t="shared" si="6"/>
        <v>0</v>
      </c>
      <c r="S329" s="46">
        <f t="shared" si="6"/>
        <v>0</v>
      </c>
      <c r="T329" s="46">
        <f t="shared" si="6"/>
        <v>146997524</v>
      </c>
      <c r="U329" s="46"/>
      <c r="V329" s="46"/>
    </row>
  </sheetData>
  <autoFilter ref="A3:V329" xr:uid="{00000000-0001-0000-0000-000000000000}"/>
  <pageMargins left="0.7" right="0.7" top="0.75" bottom="0.75" header="0.3" footer="0.3"/>
  <pageSetup orientation="portrait" r:id="rId1"/>
  <ignoredErrors>
    <ignoredError sqref="A4:A172 A173:A238 A239:A32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4253E-E9C5-4B78-91B8-DA836B74DE6A}">
  <sheetPr codeName="Sheet2"/>
  <dimension ref="A1:G334"/>
  <sheetViews>
    <sheetView topLeftCell="A34" workbookViewId="0">
      <selection activeCell="G53" sqref="G53"/>
    </sheetView>
  </sheetViews>
  <sheetFormatPr defaultColWidth="14.41796875" defaultRowHeight="14.4" x14ac:dyDescent="0.55000000000000004"/>
  <cols>
    <col min="1" max="1" width="9.734375" style="74" customWidth="1"/>
    <col min="2" max="2" width="42.578125" style="9" customWidth="1"/>
    <col min="3" max="4" width="15.15625" style="75" customWidth="1"/>
    <col min="5" max="5" width="19.83984375" style="75" customWidth="1"/>
    <col min="6" max="6" width="13.05078125" style="73" bestFit="1" customWidth="1"/>
    <col min="7" max="7" width="16.734375" style="73" customWidth="1"/>
    <col min="8" max="10" width="8.68359375" style="73" customWidth="1"/>
    <col min="11" max="16384" width="14.41796875" style="73"/>
  </cols>
  <sheetData>
    <row r="1" spans="1:7" x14ac:dyDescent="0.55000000000000004">
      <c r="A1" s="71" t="s">
        <v>664</v>
      </c>
      <c r="B1" s="121" t="s">
        <v>1002</v>
      </c>
      <c r="C1" s="72"/>
      <c r="D1" s="72"/>
      <c r="E1" s="72"/>
    </row>
    <row r="2" spans="1:7" ht="14.4" customHeight="1" x14ac:dyDescent="0.55000000000000004">
      <c r="A2" s="121"/>
      <c r="B2" s="105"/>
      <c r="C2" s="105"/>
      <c r="D2" s="105"/>
      <c r="E2" s="105"/>
    </row>
    <row r="4" spans="1:7" ht="43.2" x14ac:dyDescent="0.55000000000000004">
      <c r="A4" s="117" t="s">
        <v>665</v>
      </c>
      <c r="B4" s="118" t="s">
        <v>666</v>
      </c>
      <c r="C4" s="119" t="s">
        <v>1006</v>
      </c>
      <c r="D4" s="120" t="s">
        <v>1007</v>
      </c>
      <c r="E4" s="120" t="s">
        <v>1330</v>
      </c>
      <c r="F4" s="120" t="s">
        <v>1008</v>
      </c>
      <c r="G4" s="120" t="s">
        <v>1009</v>
      </c>
    </row>
    <row r="5" spans="1:7" x14ac:dyDescent="0.55000000000000004">
      <c r="A5" s="106" t="s">
        <v>321</v>
      </c>
      <c r="B5" s="107" t="s">
        <v>667</v>
      </c>
      <c r="C5" s="108">
        <v>3.7999999999999999E-2</v>
      </c>
      <c r="D5" s="109">
        <v>212077</v>
      </c>
      <c r="E5" s="110">
        <v>16603</v>
      </c>
      <c r="F5" s="110">
        <f>D5-E5</f>
        <v>195474</v>
      </c>
      <c r="G5" s="110">
        <v>195474</v>
      </c>
    </row>
    <row r="6" spans="1:7" x14ac:dyDescent="0.55000000000000004">
      <c r="A6" s="106" t="s">
        <v>319</v>
      </c>
      <c r="B6" s="107" t="s">
        <v>668</v>
      </c>
      <c r="C6" s="108">
        <v>3.4000000000000002E-2</v>
      </c>
      <c r="D6" s="109">
        <v>79631</v>
      </c>
      <c r="E6" s="110">
        <v>4125</v>
      </c>
      <c r="F6" s="110">
        <f t="shared" ref="F6:F69" si="0">D6-E6</f>
        <v>75506</v>
      </c>
      <c r="G6" s="110">
        <v>75506</v>
      </c>
    </row>
    <row r="7" spans="1:7" x14ac:dyDescent="0.55000000000000004">
      <c r="A7" s="106" t="s">
        <v>320</v>
      </c>
      <c r="B7" s="107" t="s">
        <v>669</v>
      </c>
      <c r="C7" s="108">
        <v>0.05</v>
      </c>
      <c r="D7" s="109">
        <v>875645</v>
      </c>
      <c r="E7" s="110">
        <v>0</v>
      </c>
      <c r="F7" s="110">
        <f t="shared" si="0"/>
        <v>875645</v>
      </c>
      <c r="G7" s="110">
        <v>875645</v>
      </c>
    </row>
    <row r="8" spans="1:7" x14ac:dyDescent="0.55000000000000004">
      <c r="A8" s="106" t="s">
        <v>323</v>
      </c>
      <c r="B8" s="107" t="s">
        <v>670</v>
      </c>
      <c r="C8" s="108">
        <v>4.3999999999999997E-2</v>
      </c>
      <c r="D8" s="109">
        <v>181328</v>
      </c>
      <c r="E8" s="110">
        <v>0</v>
      </c>
      <c r="F8" s="110">
        <f t="shared" si="0"/>
        <v>181328</v>
      </c>
      <c r="G8" s="110">
        <v>181328</v>
      </c>
    </row>
    <row r="9" spans="1:7" x14ac:dyDescent="0.55000000000000004">
      <c r="A9" s="106" t="s">
        <v>324</v>
      </c>
      <c r="B9" s="107" t="s">
        <v>671</v>
      </c>
      <c r="C9" s="108">
        <v>0.05</v>
      </c>
      <c r="D9" s="109">
        <v>77199</v>
      </c>
      <c r="E9" s="110">
        <v>0</v>
      </c>
      <c r="F9" s="110">
        <f t="shared" si="0"/>
        <v>77199</v>
      </c>
      <c r="G9" s="110">
        <v>77199</v>
      </c>
    </row>
    <row r="10" spans="1:7" x14ac:dyDescent="0.55000000000000004">
      <c r="A10" s="106" t="s">
        <v>325</v>
      </c>
      <c r="B10" s="107" t="s">
        <v>672</v>
      </c>
      <c r="C10" s="108">
        <v>0.05</v>
      </c>
      <c r="D10" s="109">
        <v>429035</v>
      </c>
      <c r="E10" s="110">
        <v>0</v>
      </c>
      <c r="F10" s="110">
        <f t="shared" si="0"/>
        <v>429035</v>
      </c>
      <c r="G10" s="110">
        <v>429035</v>
      </c>
    </row>
    <row r="11" spans="1:7" x14ac:dyDescent="0.55000000000000004">
      <c r="A11" s="106" t="s">
        <v>326</v>
      </c>
      <c r="B11" s="107" t="s">
        <v>673</v>
      </c>
      <c r="C11" s="108">
        <v>0.05</v>
      </c>
      <c r="D11" s="109">
        <v>210204</v>
      </c>
      <c r="E11" s="110">
        <v>0</v>
      </c>
      <c r="F11" s="110">
        <f t="shared" si="0"/>
        <v>210204</v>
      </c>
      <c r="G11" s="110">
        <v>210204</v>
      </c>
    </row>
    <row r="12" spans="1:7" x14ac:dyDescent="0.55000000000000004">
      <c r="A12" s="106" t="s">
        <v>327</v>
      </c>
      <c r="B12" s="107" t="s">
        <v>975</v>
      </c>
      <c r="C12" s="108">
        <v>0.05</v>
      </c>
      <c r="D12" s="109">
        <v>97134</v>
      </c>
      <c r="E12" s="110">
        <v>30814</v>
      </c>
      <c r="F12" s="110">
        <f t="shared" si="0"/>
        <v>66320</v>
      </c>
      <c r="G12" s="110">
        <v>66320</v>
      </c>
    </row>
    <row r="13" spans="1:7" x14ac:dyDescent="0.55000000000000004">
      <c r="A13" s="106" t="s">
        <v>328</v>
      </c>
      <c r="B13" s="107" t="s">
        <v>976</v>
      </c>
      <c r="C13" s="108">
        <v>4.5999999999999999E-2</v>
      </c>
      <c r="D13" s="109">
        <v>523137</v>
      </c>
      <c r="E13" s="110">
        <v>0</v>
      </c>
      <c r="F13" s="110">
        <f t="shared" si="0"/>
        <v>523137</v>
      </c>
      <c r="G13" s="110">
        <v>523137</v>
      </c>
    </row>
    <row r="14" spans="1:7" x14ac:dyDescent="0.55000000000000004">
      <c r="A14" s="106" t="s">
        <v>329</v>
      </c>
      <c r="B14" s="107" t="s">
        <v>674</v>
      </c>
      <c r="C14" s="108">
        <v>3.9E-2</v>
      </c>
      <c r="D14" s="109">
        <v>341512</v>
      </c>
      <c r="E14" s="110">
        <v>0</v>
      </c>
      <c r="F14" s="110">
        <f t="shared" si="0"/>
        <v>341512</v>
      </c>
      <c r="G14" s="110">
        <v>341512</v>
      </c>
    </row>
    <row r="15" spans="1:7" x14ac:dyDescent="0.55000000000000004">
      <c r="A15" s="106" t="s">
        <v>519</v>
      </c>
      <c r="B15" s="107" t="s">
        <v>675</v>
      </c>
      <c r="C15" s="108">
        <v>3.6999999999999998E-2</v>
      </c>
      <c r="D15" s="109">
        <v>149837</v>
      </c>
      <c r="E15" s="110">
        <v>0</v>
      </c>
      <c r="F15" s="110">
        <f t="shared" si="0"/>
        <v>149837</v>
      </c>
      <c r="G15" s="110">
        <v>149837</v>
      </c>
    </row>
    <row r="16" spans="1:7" x14ac:dyDescent="0.55000000000000004">
      <c r="A16" s="106" t="s">
        <v>330</v>
      </c>
      <c r="B16" s="107" t="s">
        <v>676</v>
      </c>
      <c r="C16" s="108">
        <v>0.05</v>
      </c>
      <c r="D16" s="109">
        <v>354388</v>
      </c>
      <c r="E16" s="110">
        <v>0</v>
      </c>
      <c r="F16" s="110">
        <f t="shared" si="0"/>
        <v>354388</v>
      </c>
      <c r="G16" s="110">
        <v>354388</v>
      </c>
    </row>
    <row r="17" spans="1:7" x14ac:dyDescent="0.55000000000000004">
      <c r="A17" s="106" t="s">
        <v>331</v>
      </c>
      <c r="B17" s="107" t="s">
        <v>677</v>
      </c>
      <c r="C17" s="108">
        <v>0.05</v>
      </c>
      <c r="D17" s="109">
        <v>1796051</v>
      </c>
      <c r="E17" s="110">
        <v>0</v>
      </c>
      <c r="F17" s="110">
        <f t="shared" si="0"/>
        <v>1796051</v>
      </c>
      <c r="G17" s="110">
        <v>1796051</v>
      </c>
    </row>
    <row r="18" spans="1:7" x14ac:dyDescent="0.55000000000000004">
      <c r="A18" s="106" t="s">
        <v>332</v>
      </c>
      <c r="B18" s="107" t="s">
        <v>678</v>
      </c>
      <c r="C18" s="108">
        <v>3.2000000000000001E-2</v>
      </c>
      <c r="D18" s="109">
        <v>306663</v>
      </c>
      <c r="E18" s="110">
        <v>0</v>
      </c>
      <c r="F18" s="110">
        <f t="shared" si="0"/>
        <v>306663</v>
      </c>
      <c r="G18" s="110">
        <v>306663</v>
      </c>
    </row>
    <row r="19" spans="1:7" x14ac:dyDescent="0.55000000000000004">
      <c r="A19" s="106" t="s">
        <v>333</v>
      </c>
      <c r="B19" s="107" t="s">
        <v>679</v>
      </c>
      <c r="C19" s="108">
        <v>3.1E-2</v>
      </c>
      <c r="D19" s="109">
        <v>54400</v>
      </c>
      <c r="E19" s="110">
        <v>0</v>
      </c>
      <c r="F19" s="110">
        <f t="shared" si="0"/>
        <v>54400</v>
      </c>
      <c r="G19" s="110">
        <v>54400</v>
      </c>
    </row>
    <row r="20" spans="1:7" x14ac:dyDescent="0.55000000000000004">
      <c r="A20" s="106" t="s">
        <v>334</v>
      </c>
      <c r="B20" s="107" t="s">
        <v>680</v>
      </c>
      <c r="C20" s="108">
        <v>3.7999999999999999E-2</v>
      </c>
      <c r="D20" s="109">
        <v>3849545</v>
      </c>
      <c r="E20" s="110">
        <v>0</v>
      </c>
      <c r="F20" s="110">
        <f t="shared" si="0"/>
        <v>3849545</v>
      </c>
      <c r="G20" s="110">
        <v>3849545</v>
      </c>
    </row>
    <row r="21" spans="1:7" x14ac:dyDescent="0.55000000000000004">
      <c r="A21" s="106" t="s">
        <v>335</v>
      </c>
      <c r="B21" s="107" t="s">
        <v>681</v>
      </c>
      <c r="C21" s="108">
        <v>0.05</v>
      </c>
      <c r="D21" s="109">
        <v>309535</v>
      </c>
      <c r="E21" s="110">
        <v>0</v>
      </c>
      <c r="F21" s="110">
        <f t="shared" si="0"/>
        <v>309535</v>
      </c>
      <c r="G21" s="110">
        <v>309535</v>
      </c>
    </row>
    <row r="22" spans="1:7" x14ac:dyDescent="0.55000000000000004">
      <c r="A22" s="106" t="s">
        <v>529</v>
      </c>
      <c r="B22" s="107" t="s">
        <v>682</v>
      </c>
      <c r="C22" s="108">
        <v>0.05</v>
      </c>
      <c r="D22" s="109">
        <v>148734</v>
      </c>
      <c r="E22" s="110">
        <v>0</v>
      </c>
      <c r="F22" s="110">
        <f t="shared" si="0"/>
        <v>148734</v>
      </c>
      <c r="G22" s="110">
        <v>148734</v>
      </c>
    </row>
    <row r="23" spans="1:7" x14ac:dyDescent="0.55000000000000004">
      <c r="A23" s="106" t="s">
        <v>336</v>
      </c>
      <c r="B23" s="107" t="s">
        <v>683</v>
      </c>
      <c r="C23" s="108">
        <v>0.05</v>
      </c>
      <c r="D23" s="109">
        <v>106879</v>
      </c>
      <c r="E23" s="110">
        <v>0</v>
      </c>
      <c r="F23" s="110">
        <f t="shared" si="0"/>
        <v>106879</v>
      </c>
      <c r="G23" s="110">
        <v>106879</v>
      </c>
    </row>
    <row r="24" spans="1:7" x14ac:dyDescent="0.55000000000000004">
      <c r="A24" s="106" t="s">
        <v>337</v>
      </c>
      <c r="B24" s="107" t="s">
        <v>684</v>
      </c>
      <c r="C24" s="108">
        <v>0.05</v>
      </c>
      <c r="D24" s="109">
        <v>549255</v>
      </c>
      <c r="E24" s="110">
        <v>0</v>
      </c>
      <c r="F24" s="110">
        <f t="shared" si="0"/>
        <v>549255</v>
      </c>
      <c r="G24" s="110">
        <v>549255</v>
      </c>
    </row>
    <row r="25" spans="1:7" x14ac:dyDescent="0.55000000000000004">
      <c r="A25" s="106" t="s">
        <v>338</v>
      </c>
      <c r="B25" s="107" t="s">
        <v>685</v>
      </c>
      <c r="C25" s="108">
        <v>3.3000000000000002E-2</v>
      </c>
      <c r="D25" s="109">
        <v>138035</v>
      </c>
      <c r="E25" s="110">
        <v>20686</v>
      </c>
      <c r="F25" s="110">
        <f t="shared" si="0"/>
        <v>117349</v>
      </c>
      <c r="G25" s="110">
        <v>117349</v>
      </c>
    </row>
    <row r="26" spans="1:7" x14ac:dyDescent="0.55000000000000004">
      <c r="A26" s="106" t="s">
        <v>322</v>
      </c>
      <c r="B26" s="107" t="s">
        <v>686</v>
      </c>
      <c r="C26" s="108">
        <v>0.05</v>
      </c>
      <c r="D26" s="109">
        <v>305013</v>
      </c>
      <c r="E26" s="110">
        <v>0</v>
      </c>
      <c r="F26" s="110">
        <f t="shared" si="0"/>
        <v>305013</v>
      </c>
      <c r="G26" s="110">
        <v>305013</v>
      </c>
    </row>
    <row r="27" spans="1:7" x14ac:dyDescent="0.55000000000000004">
      <c r="A27" s="106" t="s">
        <v>339</v>
      </c>
      <c r="B27" s="107" t="s">
        <v>687</v>
      </c>
      <c r="C27" s="108">
        <v>4.1000000000000002E-2</v>
      </c>
      <c r="D27" s="109">
        <v>578936</v>
      </c>
      <c r="E27" s="110">
        <v>0</v>
      </c>
      <c r="F27" s="110">
        <f t="shared" si="0"/>
        <v>578936</v>
      </c>
      <c r="G27" s="110">
        <v>578936</v>
      </c>
    </row>
    <row r="28" spans="1:7" x14ac:dyDescent="0.55000000000000004">
      <c r="A28" s="106" t="s">
        <v>340</v>
      </c>
      <c r="B28" s="107" t="s">
        <v>688</v>
      </c>
      <c r="C28" s="108">
        <v>3.6999999999999998E-2</v>
      </c>
      <c r="D28" s="109">
        <v>102587</v>
      </c>
      <c r="E28" s="110">
        <v>0</v>
      </c>
      <c r="F28" s="110">
        <f t="shared" si="0"/>
        <v>102587</v>
      </c>
      <c r="G28" s="110">
        <v>102587</v>
      </c>
    </row>
    <row r="29" spans="1:7" x14ac:dyDescent="0.55000000000000004">
      <c r="A29" s="106" t="s">
        <v>341</v>
      </c>
      <c r="B29" s="107" t="s">
        <v>689</v>
      </c>
      <c r="C29" s="108">
        <v>0.05</v>
      </c>
      <c r="D29" s="109">
        <v>173065</v>
      </c>
      <c r="E29" s="110">
        <v>17093</v>
      </c>
      <c r="F29" s="110">
        <f t="shared" si="0"/>
        <v>155972</v>
      </c>
      <c r="G29" s="110">
        <v>155972</v>
      </c>
    </row>
    <row r="30" spans="1:7" x14ac:dyDescent="0.55000000000000004">
      <c r="A30" s="106" t="s">
        <v>342</v>
      </c>
      <c r="B30" s="107" t="s">
        <v>690</v>
      </c>
      <c r="C30" s="108">
        <v>4.1000000000000002E-2</v>
      </c>
      <c r="D30" s="109">
        <v>167455</v>
      </c>
      <c r="E30" s="110">
        <v>0</v>
      </c>
      <c r="F30" s="110">
        <f t="shared" si="0"/>
        <v>167455</v>
      </c>
      <c r="G30" s="110">
        <v>167455</v>
      </c>
    </row>
    <row r="31" spans="1:7" x14ac:dyDescent="0.55000000000000004">
      <c r="A31" s="106" t="s">
        <v>343</v>
      </c>
      <c r="B31" s="107" t="s">
        <v>691</v>
      </c>
      <c r="C31" s="108">
        <v>4.2999999999999997E-2</v>
      </c>
      <c r="D31" s="109">
        <v>158793</v>
      </c>
      <c r="E31" s="110">
        <v>38912</v>
      </c>
      <c r="F31" s="110">
        <f t="shared" si="0"/>
        <v>119881</v>
      </c>
      <c r="G31" s="110">
        <v>119881</v>
      </c>
    </row>
    <row r="32" spans="1:7" x14ac:dyDescent="0.55000000000000004">
      <c r="A32" s="106" t="s">
        <v>344</v>
      </c>
      <c r="B32" s="107" t="s">
        <v>692</v>
      </c>
      <c r="C32" s="108">
        <v>3.6999999999999998E-2</v>
      </c>
      <c r="D32" s="109">
        <v>181028</v>
      </c>
      <c r="E32" s="110">
        <v>0</v>
      </c>
      <c r="F32" s="110">
        <f t="shared" si="0"/>
        <v>181028</v>
      </c>
      <c r="G32" s="110">
        <v>181028</v>
      </c>
    </row>
    <row r="33" spans="1:7" x14ac:dyDescent="0.55000000000000004">
      <c r="A33" s="106" t="s">
        <v>345</v>
      </c>
      <c r="B33" s="107" t="s">
        <v>693</v>
      </c>
      <c r="C33" s="108">
        <v>0.04</v>
      </c>
      <c r="D33" s="109">
        <v>228009</v>
      </c>
      <c r="E33" s="110">
        <v>0</v>
      </c>
      <c r="F33" s="110">
        <f t="shared" si="0"/>
        <v>228009</v>
      </c>
      <c r="G33" s="110">
        <v>228009</v>
      </c>
    </row>
    <row r="34" spans="1:7" x14ac:dyDescent="0.55000000000000004">
      <c r="A34" s="106" t="s">
        <v>346</v>
      </c>
      <c r="B34" s="107" t="s">
        <v>997</v>
      </c>
      <c r="C34" s="108">
        <v>2.5000000000000001E-2</v>
      </c>
      <c r="D34" s="109">
        <v>31387</v>
      </c>
      <c r="E34" s="110">
        <v>0</v>
      </c>
      <c r="F34" s="110">
        <f t="shared" si="0"/>
        <v>31387</v>
      </c>
      <c r="G34" s="110">
        <v>31387</v>
      </c>
    </row>
    <row r="35" spans="1:7" x14ac:dyDescent="0.55000000000000004">
      <c r="A35" s="106" t="s">
        <v>347</v>
      </c>
      <c r="B35" s="107" t="s">
        <v>977</v>
      </c>
      <c r="C35" s="108">
        <v>2.5000000000000001E-2</v>
      </c>
      <c r="D35" s="109">
        <v>285683</v>
      </c>
      <c r="E35" s="110">
        <v>0</v>
      </c>
      <c r="F35" s="110">
        <f t="shared" si="0"/>
        <v>285683</v>
      </c>
      <c r="G35" s="110">
        <v>285683</v>
      </c>
    </row>
    <row r="36" spans="1:7" ht="14.5" customHeight="1" x14ac:dyDescent="0.55000000000000004">
      <c r="A36" s="106" t="s">
        <v>348</v>
      </c>
      <c r="B36" s="107" t="s">
        <v>694</v>
      </c>
      <c r="C36" s="108">
        <v>4.5999999999999999E-2</v>
      </c>
      <c r="D36" s="109">
        <v>1393721</v>
      </c>
      <c r="E36" s="110">
        <v>0</v>
      </c>
      <c r="F36" s="110">
        <f t="shared" si="0"/>
        <v>1393721</v>
      </c>
      <c r="G36" s="110">
        <v>1393721</v>
      </c>
    </row>
    <row r="37" spans="1:7" x14ac:dyDescent="0.55000000000000004">
      <c r="A37" s="106" t="s">
        <v>417</v>
      </c>
      <c r="B37" s="107" t="s">
        <v>991</v>
      </c>
      <c r="C37" s="108">
        <v>0.05</v>
      </c>
      <c r="D37" s="109">
        <v>314008</v>
      </c>
      <c r="E37" s="110">
        <v>0</v>
      </c>
      <c r="F37" s="110">
        <f t="shared" si="0"/>
        <v>314008</v>
      </c>
      <c r="G37" s="110">
        <v>314008</v>
      </c>
    </row>
    <row r="38" spans="1:7" x14ac:dyDescent="0.55000000000000004">
      <c r="A38" s="106" t="s">
        <v>349</v>
      </c>
      <c r="B38" s="107" t="s">
        <v>695</v>
      </c>
      <c r="C38" s="108">
        <v>2.8000000000000001E-2</v>
      </c>
      <c r="D38" s="109">
        <v>589668</v>
      </c>
      <c r="E38" s="110">
        <v>0</v>
      </c>
      <c r="F38" s="110">
        <f t="shared" si="0"/>
        <v>589668</v>
      </c>
      <c r="G38" s="110">
        <v>589668</v>
      </c>
    </row>
    <row r="39" spans="1:7" x14ac:dyDescent="0.55000000000000004">
      <c r="A39" s="106" t="s">
        <v>350</v>
      </c>
      <c r="B39" s="107" t="s">
        <v>696</v>
      </c>
      <c r="C39" s="108">
        <v>0.05</v>
      </c>
      <c r="D39" s="109">
        <v>798640</v>
      </c>
      <c r="E39" s="110">
        <v>0</v>
      </c>
      <c r="F39" s="110">
        <f t="shared" si="0"/>
        <v>798640</v>
      </c>
      <c r="G39" s="110">
        <v>682000</v>
      </c>
    </row>
    <row r="40" spans="1:7" x14ac:dyDescent="0.55000000000000004">
      <c r="A40" s="106" t="s">
        <v>351</v>
      </c>
      <c r="B40" s="107" t="s">
        <v>697</v>
      </c>
      <c r="C40" s="108">
        <v>3.2000000000000001E-2</v>
      </c>
      <c r="D40" s="109">
        <v>135783</v>
      </c>
      <c r="E40" s="110">
        <v>0</v>
      </c>
      <c r="F40" s="110">
        <f t="shared" si="0"/>
        <v>135783</v>
      </c>
      <c r="G40" s="110">
        <v>135783</v>
      </c>
    </row>
    <row r="41" spans="1:7" x14ac:dyDescent="0.55000000000000004">
      <c r="A41" s="106" t="s">
        <v>621</v>
      </c>
      <c r="B41" s="107" t="s">
        <v>698</v>
      </c>
      <c r="C41" s="108">
        <v>0.05</v>
      </c>
      <c r="D41" s="109">
        <v>239201</v>
      </c>
      <c r="E41" s="110">
        <v>0</v>
      </c>
      <c r="F41" s="110">
        <f t="shared" si="0"/>
        <v>239201</v>
      </c>
      <c r="G41" s="110">
        <v>239201</v>
      </c>
    </row>
    <row r="42" spans="1:7" x14ac:dyDescent="0.55000000000000004">
      <c r="A42" s="106" t="s">
        <v>353</v>
      </c>
      <c r="B42" s="107" t="s">
        <v>699</v>
      </c>
      <c r="C42" s="108">
        <v>3.2000000000000001E-2</v>
      </c>
      <c r="D42" s="109">
        <v>125252</v>
      </c>
      <c r="E42" s="110">
        <v>0</v>
      </c>
      <c r="F42" s="110">
        <f t="shared" si="0"/>
        <v>125252</v>
      </c>
      <c r="G42" s="110">
        <v>125252</v>
      </c>
    </row>
    <row r="43" spans="1:7" x14ac:dyDescent="0.55000000000000004">
      <c r="A43" s="106" t="s">
        <v>522</v>
      </c>
      <c r="B43" s="107" t="s">
        <v>700</v>
      </c>
      <c r="C43" s="108">
        <v>0.04</v>
      </c>
      <c r="D43" s="109">
        <v>144446</v>
      </c>
      <c r="E43" s="110">
        <v>0</v>
      </c>
      <c r="F43" s="110">
        <f t="shared" si="0"/>
        <v>144446</v>
      </c>
      <c r="G43" s="110">
        <v>144446</v>
      </c>
    </row>
    <row r="44" spans="1:7" x14ac:dyDescent="0.55000000000000004">
      <c r="A44" s="106" t="s">
        <v>354</v>
      </c>
      <c r="B44" s="107" t="s">
        <v>701</v>
      </c>
      <c r="C44" s="108">
        <v>3.3000000000000002E-2</v>
      </c>
      <c r="D44" s="109">
        <v>938483</v>
      </c>
      <c r="E44" s="110">
        <v>0</v>
      </c>
      <c r="F44" s="110">
        <f t="shared" si="0"/>
        <v>938483</v>
      </c>
      <c r="G44" s="110">
        <v>938483</v>
      </c>
    </row>
    <row r="45" spans="1:7" x14ac:dyDescent="0.55000000000000004">
      <c r="A45" s="106" t="s">
        <v>357</v>
      </c>
      <c r="B45" s="107" t="s">
        <v>702</v>
      </c>
      <c r="C45" s="108">
        <v>4.5999999999999999E-2</v>
      </c>
      <c r="D45" s="109">
        <v>145581</v>
      </c>
      <c r="E45" s="110">
        <v>37271</v>
      </c>
      <c r="F45" s="110">
        <f t="shared" si="0"/>
        <v>108310</v>
      </c>
      <c r="G45" s="110">
        <v>108310</v>
      </c>
    </row>
    <row r="46" spans="1:7" x14ac:dyDescent="0.55000000000000004">
      <c r="A46" s="106" t="s">
        <v>355</v>
      </c>
      <c r="B46" s="107" t="s">
        <v>703</v>
      </c>
      <c r="C46" s="108">
        <v>4.4999999999999998E-2</v>
      </c>
      <c r="D46" s="109">
        <v>98962</v>
      </c>
      <c r="E46" s="110">
        <v>0</v>
      </c>
      <c r="F46" s="110">
        <f t="shared" si="0"/>
        <v>98962</v>
      </c>
      <c r="G46" s="110">
        <v>98962</v>
      </c>
    </row>
    <row r="47" spans="1:7" x14ac:dyDescent="0.55000000000000004">
      <c r="A47" s="106" t="s">
        <v>356</v>
      </c>
      <c r="B47" s="107" t="s">
        <v>704</v>
      </c>
      <c r="C47" s="108">
        <v>2.5000000000000001E-2</v>
      </c>
      <c r="D47" s="109">
        <v>75066</v>
      </c>
      <c r="E47" s="110">
        <v>304</v>
      </c>
      <c r="F47" s="110">
        <f t="shared" si="0"/>
        <v>74762</v>
      </c>
      <c r="G47" s="110">
        <v>74762</v>
      </c>
    </row>
    <row r="48" spans="1:7" x14ac:dyDescent="0.55000000000000004">
      <c r="A48" s="106" t="s">
        <v>358</v>
      </c>
      <c r="B48" s="107" t="s">
        <v>705</v>
      </c>
      <c r="C48" s="108">
        <v>2.5000000000000001E-2</v>
      </c>
      <c r="D48" s="109">
        <v>149056</v>
      </c>
      <c r="E48" s="110">
        <v>0</v>
      </c>
      <c r="F48" s="110">
        <f t="shared" si="0"/>
        <v>149056</v>
      </c>
      <c r="G48" s="110">
        <v>149056</v>
      </c>
    </row>
    <row r="49" spans="1:7" x14ac:dyDescent="0.55000000000000004">
      <c r="A49" s="106" t="s">
        <v>359</v>
      </c>
      <c r="B49" s="107" t="s">
        <v>706</v>
      </c>
      <c r="C49" s="108">
        <v>3.7999999999999999E-2</v>
      </c>
      <c r="D49" s="109">
        <v>162973</v>
      </c>
      <c r="E49" s="110">
        <v>23584</v>
      </c>
      <c r="F49" s="110">
        <f t="shared" si="0"/>
        <v>139389</v>
      </c>
      <c r="G49" s="110">
        <v>139389</v>
      </c>
    </row>
    <row r="50" spans="1:7" x14ac:dyDescent="0.55000000000000004">
      <c r="A50" s="106" t="s">
        <v>360</v>
      </c>
      <c r="B50" s="107" t="s">
        <v>707</v>
      </c>
      <c r="C50" s="108">
        <v>3.6999999999999998E-2</v>
      </c>
      <c r="D50" s="109">
        <v>556768</v>
      </c>
      <c r="E50" s="110">
        <v>159820</v>
      </c>
      <c r="F50" s="110">
        <f t="shared" si="0"/>
        <v>396948</v>
      </c>
      <c r="G50" s="110">
        <v>396948</v>
      </c>
    </row>
    <row r="51" spans="1:7" x14ac:dyDescent="0.55000000000000004">
      <c r="A51" s="106" t="s">
        <v>361</v>
      </c>
      <c r="B51" s="107" t="s">
        <v>708</v>
      </c>
      <c r="C51" s="108">
        <v>4.4999999999999998E-2</v>
      </c>
      <c r="D51" s="109">
        <v>526501</v>
      </c>
      <c r="E51" s="110">
        <v>0</v>
      </c>
      <c r="F51" s="110">
        <f t="shared" si="0"/>
        <v>526501</v>
      </c>
      <c r="G51" s="110">
        <v>526501</v>
      </c>
    </row>
    <row r="52" spans="1:7" x14ac:dyDescent="0.55000000000000004">
      <c r="A52" s="106" t="s">
        <v>362</v>
      </c>
      <c r="B52" s="107" t="s">
        <v>709</v>
      </c>
      <c r="C52" s="108">
        <v>2.5000000000000001E-2</v>
      </c>
      <c r="D52" s="109">
        <v>1077401</v>
      </c>
      <c r="E52" s="110">
        <v>0</v>
      </c>
      <c r="F52" s="110">
        <f t="shared" si="0"/>
        <v>1077401</v>
      </c>
      <c r="G52" s="110">
        <v>1077401</v>
      </c>
    </row>
    <row r="53" spans="1:7" x14ac:dyDescent="0.55000000000000004">
      <c r="A53" s="106" t="s">
        <v>363</v>
      </c>
      <c r="B53" s="107" t="s">
        <v>978</v>
      </c>
      <c r="C53" s="108">
        <v>0.05</v>
      </c>
      <c r="D53" s="109">
        <v>6354534</v>
      </c>
      <c r="E53" s="110">
        <v>0</v>
      </c>
      <c r="F53" s="110">
        <f t="shared" si="0"/>
        <v>6354534</v>
      </c>
      <c r="G53" s="110">
        <v>6354534</v>
      </c>
    </row>
    <row r="54" spans="1:7" x14ac:dyDescent="0.55000000000000004">
      <c r="A54" s="106" t="s">
        <v>364</v>
      </c>
      <c r="B54" s="107" t="s">
        <v>710</v>
      </c>
      <c r="C54" s="108">
        <v>2.5000000000000001E-2</v>
      </c>
      <c r="D54" s="109">
        <v>215696</v>
      </c>
      <c r="E54" s="110">
        <v>0</v>
      </c>
      <c r="F54" s="110">
        <f t="shared" si="0"/>
        <v>215696</v>
      </c>
      <c r="G54" s="110">
        <v>215696</v>
      </c>
    </row>
    <row r="55" spans="1:7" x14ac:dyDescent="0.55000000000000004">
      <c r="A55" s="106" t="s">
        <v>365</v>
      </c>
      <c r="B55" s="107" t="s">
        <v>711</v>
      </c>
      <c r="C55" s="108">
        <v>0.05</v>
      </c>
      <c r="D55" s="109">
        <v>482862</v>
      </c>
      <c r="E55" s="110">
        <v>0</v>
      </c>
      <c r="F55" s="110">
        <f t="shared" si="0"/>
        <v>482862</v>
      </c>
      <c r="G55" s="110">
        <v>482862</v>
      </c>
    </row>
    <row r="56" spans="1:7" x14ac:dyDescent="0.55000000000000004">
      <c r="A56" s="106" t="s">
        <v>370</v>
      </c>
      <c r="B56" s="107" t="s">
        <v>979</v>
      </c>
      <c r="C56" s="108">
        <v>2.5000000000000001E-2</v>
      </c>
      <c r="D56" s="109">
        <v>165811</v>
      </c>
      <c r="E56" s="110">
        <v>39199</v>
      </c>
      <c r="F56" s="110">
        <f t="shared" si="0"/>
        <v>126612</v>
      </c>
      <c r="G56" s="110">
        <v>126612</v>
      </c>
    </row>
    <row r="57" spans="1:7" x14ac:dyDescent="0.55000000000000004">
      <c r="A57" s="106" t="s">
        <v>367</v>
      </c>
      <c r="B57" s="107" t="s">
        <v>712</v>
      </c>
      <c r="C57" s="108">
        <v>4.3999999999999997E-2</v>
      </c>
      <c r="D57" s="109">
        <v>158971</v>
      </c>
      <c r="E57" s="110">
        <v>104376</v>
      </c>
      <c r="F57" s="110">
        <f t="shared" si="0"/>
        <v>54595</v>
      </c>
      <c r="G57" s="110">
        <v>54595</v>
      </c>
    </row>
    <row r="58" spans="1:7" x14ac:dyDescent="0.55000000000000004">
      <c r="A58" s="106" t="s">
        <v>368</v>
      </c>
      <c r="B58" s="107" t="s">
        <v>992</v>
      </c>
      <c r="C58" s="108">
        <v>3.4000000000000002E-2</v>
      </c>
      <c r="D58" s="109">
        <v>393347</v>
      </c>
      <c r="E58" s="110">
        <v>0</v>
      </c>
      <c r="F58" s="110">
        <f t="shared" si="0"/>
        <v>393347</v>
      </c>
      <c r="G58" s="110">
        <v>393347</v>
      </c>
    </row>
    <row r="59" spans="1:7" x14ac:dyDescent="0.55000000000000004">
      <c r="A59" s="106" t="s">
        <v>366</v>
      </c>
      <c r="B59" s="107" t="s">
        <v>713</v>
      </c>
      <c r="C59" s="108">
        <v>3.2000000000000001E-2</v>
      </c>
      <c r="D59" s="109">
        <v>100106</v>
      </c>
      <c r="E59" s="110">
        <v>0</v>
      </c>
      <c r="F59" s="110">
        <f t="shared" si="0"/>
        <v>100106</v>
      </c>
      <c r="G59" s="110">
        <v>100106</v>
      </c>
    </row>
    <row r="60" spans="1:7" x14ac:dyDescent="0.55000000000000004">
      <c r="A60" s="106" t="s">
        <v>369</v>
      </c>
      <c r="B60" s="107" t="s">
        <v>714</v>
      </c>
      <c r="C60" s="108">
        <v>3.5000000000000003E-2</v>
      </c>
      <c r="D60" s="109">
        <v>157180</v>
      </c>
      <c r="E60" s="110">
        <v>0</v>
      </c>
      <c r="F60" s="110">
        <f t="shared" si="0"/>
        <v>157180</v>
      </c>
      <c r="G60" s="110">
        <v>141500</v>
      </c>
    </row>
    <row r="61" spans="1:7" x14ac:dyDescent="0.55000000000000004">
      <c r="A61" s="106" t="s">
        <v>371</v>
      </c>
      <c r="B61" s="107" t="s">
        <v>715</v>
      </c>
      <c r="C61" s="108">
        <v>4.5999999999999999E-2</v>
      </c>
      <c r="D61" s="109">
        <v>261145</v>
      </c>
      <c r="E61" s="110">
        <v>0</v>
      </c>
      <c r="F61" s="110">
        <f t="shared" si="0"/>
        <v>261145</v>
      </c>
      <c r="G61" s="110">
        <v>261145</v>
      </c>
    </row>
    <row r="62" spans="1:7" x14ac:dyDescent="0.55000000000000004">
      <c r="A62" s="106" t="s">
        <v>373</v>
      </c>
      <c r="B62" s="107" t="s">
        <v>716</v>
      </c>
      <c r="C62" s="108">
        <v>2.7E-2</v>
      </c>
      <c r="D62" s="109">
        <v>279753</v>
      </c>
      <c r="E62" s="110">
        <v>2718</v>
      </c>
      <c r="F62" s="110">
        <f t="shared" si="0"/>
        <v>277035</v>
      </c>
      <c r="G62" s="110">
        <v>277035</v>
      </c>
    </row>
    <row r="63" spans="1:7" x14ac:dyDescent="0.55000000000000004">
      <c r="A63" s="106" t="s">
        <v>374</v>
      </c>
      <c r="B63" s="107" t="s">
        <v>717</v>
      </c>
      <c r="C63" s="108">
        <v>4.2999999999999997E-2</v>
      </c>
      <c r="D63" s="109">
        <v>454603</v>
      </c>
      <c r="E63" s="110">
        <v>32937</v>
      </c>
      <c r="F63" s="110">
        <f t="shared" si="0"/>
        <v>421666</v>
      </c>
      <c r="G63" s="110">
        <v>421666</v>
      </c>
    </row>
    <row r="64" spans="1:7" x14ac:dyDescent="0.55000000000000004">
      <c r="A64" s="106" t="s">
        <v>375</v>
      </c>
      <c r="B64" s="107" t="s">
        <v>718</v>
      </c>
      <c r="C64" s="108">
        <v>2.5000000000000001E-2</v>
      </c>
      <c r="D64" s="109">
        <v>52621</v>
      </c>
      <c r="E64" s="110">
        <v>0</v>
      </c>
      <c r="F64" s="110">
        <f t="shared" si="0"/>
        <v>52621</v>
      </c>
      <c r="G64" s="110">
        <v>52621</v>
      </c>
    </row>
    <row r="65" spans="1:7" x14ac:dyDescent="0.55000000000000004">
      <c r="A65" s="106" t="s">
        <v>376</v>
      </c>
      <c r="B65" s="107" t="s">
        <v>719</v>
      </c>
      <c r="C65" s="108">
        <v>2.5000000000000001E-2</v>
      </c>
      <c r="D65" s="109">
        <v>205334</v>
      </c>
      <c r="E65" s="110">
        <v>0</v>
      </c>
      <c r="F65" s="110">
        <f t="shared" si="0"/>
        <v>205334</v>
      </c>
      <c r="G65" s="110">
        <v>205334</v>
      </c>
    </row>
    <row r="66" spans="1:7" x14ac:dyDescent="0.55000000000000004">
      <c r="A66" s="106" t="s">
        <v>377</v>
      </c>
      <c r="B66" s="107" t="s">
        <v>720</v>
      </c>
      <c r="C66" s="108">
        <v>2.5000000000000001E-2</v>
      </c>
      <c r="D66" s="109">
        <v>183444</v>
      </c>
      <c r="E66" s="110">
        <v>0</v>
      </c>
      <c r="F66" s="110">
        <f t="shared" si="0"/>
        <v>183444</v>
      </c>
      <c r="G66" s="110">
        <v>183444</v>
      </c>
    </row>
    <row r="67" spans="1:7" x14ac:dyDescent="0.55000000000000004">
      <c r="A67" s="106" t="s">
        <v>378</v>
      </c>
      <c r="B67" s="107" t="s">
        <v>721</v>
      </c>
      <c r="C67" s="108">
        <v>0.05</v>
      </c>
      <c r="D67" s="109">
        <v>392371</v>
      </c>
      <c r="E67" s="110">
        <v>0</v>
      </c>
      <c r="F67" s="110">
        <f t="shared" si="0"/>
        <v>392371</v>
      </c>
      <c r="G67" s="110">
        <v>392371</v>
      </c>
    </row>
    <row r="68" spans="1:7" x14ac:dyDescent="0.55000000000000004">
      <c r="A68" s="106" t="s">
        <v>379</v>
      </c>
      <c r="B68" s="107" t="s">
        <v>722</v>
      </c>
      <c r="C68" s="108">
        <v>2.5000000000000001E-2</v>
      </c>
      <c r="D68" s="109">
        <v>286609</v>
      </c>
      <c r="E68" s="110">
        <v>0</v>
      </c>
      <c r="F68" s="110">
        <f t="shared" si="0"/>
        <v>286609</v>
      </c>
      <c r="G68" s="110">
        <v>286609</v>
      </c>
    </row>
    <row r="69" spans="1:7" x14ac:dyDescent="0.55000000000000004">
      <c r="A69" s="106" t="s">
        <v>380</v>
      </c>
      <c r="B69" s="107" t="s">
        <v>723</v>
      </c>
      <c r="C69" s="108">
        <v>4.9000000000000002E-2</v>
      </c>
      <c r="D69" s="109">
        <v>103294</v>
      </c>
      <c r="E69" s="110">
        <v>726</v>
      </c>
      <c r="F69" s="110">
        <f t="shared" si="0"/>
        <v>102568</v>
      </c>
      <c r="G69" s="110">
        <v>102568</v>
      </c>
    </row>
    <row r="70" spans="1:7" x14ac:dyDescent="0.55000000000000004">
      <c r="A70" s="106" t="s">
        <v>381</v>
      </c>
      <c r="B70" s="107" t="s">
        <v>724</v>
      </c>
      <c r="C70" s="108">
        <v>0.05</v>
      </c>
      <c r="D70" s="109">
        <v>121584</v>
      </c>
      <c r="E70" s="110">
        <v>85</v>
      </c>
      <c r="F70" s="110">
        <f t="shared" ref="F70:F133" si="1">D70-E70</f>
        <v>121499</v>
      </c>
      <c r="G70" s="110">
        <v>121499</v>
      </c>
    </row>
    <row r="71" spans="1:7" x14ac:dyDescent="0.55000000000000004">
      <c r="A71" s="106" t="s">
        <v>383</v>
      </c>
      <c r="B71" s="107" t="s">
        <v>725</v>
      </c>
      <c r="C71" s="108">
        <v>0.05</v>
      </c>
      <c r="D71" s="109">
        <v>1280237</v>
      </c>
      <c r="E71" s="110">
        <v>0</v>
      </c>
      <c r="F71" s="110">
        <f t="shared" si="1"/>
        <v>1280237</v>
      </c>
      <c r="G71" s="110">
        <v>1280237</v>
      </c>
    </row>
    <row r="72" spans="1:7" x14ac:dyDescent="0.55000000000000004">
      <c r="A72" s="106" t="s">
        <v>384</v>
      </c>
      <c r="B72" s="107" t="s">
        <v>726</v>
      </c>
      <c r="C72" s="108">
        <v>3.4000000000000002E-2</v>
      </c>
      <c r="D72" s="109">
        <v>292749</v>
      </c>
      <c r="E72" s="110">
        <v>0</v>
      </c>
      <c r="F72" s="110">
        <f t="shared" si="1"/>
        <v>292749</v>
      </c>
      <c r="G72" s="110">
        <v>292749</v>
      </c>
    </row>
    <row r="73" spans="1:7" x14ac:dyDescent="0.55000000000000004">
      <c r="A73" s="106" t="s">
        <v>385</v>
      </c>
      <c r="B73" s="107" t="s">
        <v>727</v>
      </c>
      <c r="C73" s="108">
        <v>0.05</v>
      </c>
      <c r="D73" s="109">
        <v>1444876</v>
      </c>
      <c r="E73" s="110">
        <v>0</v>
      </c>
      <c r="F73" s="110">
        <f t="shared" si="1"/>
        <v>1444876</v>
      </c>
      <c r="G73" s="110">
        <v>1444876</v>
      </c>
    </row>
    <row r="74" spans="1:7" x14ac:dyDescent="0.55000000000000004">
      <c r="A74" s="106" t="s">
        <v>386</v>
      </c>
      <c r="B74" s="107" t="s">
        <v>728</v>
      </c>
      <c r="C74" s="108">
        <v>3.7999999999999999E-2</v>
      </c>
      <c r="D74" s="109">
        <v>201371</v>
      </c>
      <c r="E74" s="110">
        <v>156202</v>
      </c>
      <c r="F74" s="110">
        <f t="shared" si="1"/>
        <v>45169</v>
      </c>
      <c r="G74" s="110">
        <v>45169</v>
      </c>
    </row>
    <row r="75" spans="1:7" x14ac:dyDescent="0.55000000000000004">
      <c r="A75" s="106" t="s">
        <v>387</v>
      </c>
      <c r="B75" s="107" t="s">
        <v>729</v>
      </c>
      <c r="C75" s="108">
        <v>4.5999999999999999E-2</v>
      </c>
      <c r="D75" s="109">
        <v>1847014</v>
      </c>
      <c r="E75" s="110">
        <v>0</v>
      </c>
      <c r="F75" s="110">
        <f t="shared" si="1"/>
        <v>1847014</v>
      </c>
      <c r="G75" s="110">
        <v>1847014</v>
      </c>
    </row>
    <row r="76" spans="1:7" x14ac:dyDescent="0.55000000000000004">
      <c r="A76" s="106" t="s">
        <v>388</v>
      </c>
      <c r="B76" s="107" t="s">
        <v>730</v>
      </c>
      <c r="C76" s="108">
        <v>3.5999999999999997E-2</v>
      </c>
      <c r="D76" s="109">
        <v>121354</v>
      </c>
      <c r="E76" s="110">
        <v>0</v>
      </c>
      <c r="F76" s="110">
        <f t="shared" si="1"/>
        <v>121354</v>
      </c>
      <c r="G76" s="110">
        <v>121354</v>
      </c>
    </row>
    <row r="77" spans="1:7" x14ac:dyDescent="0.55000000000000004">
      <c r="A77" s="106" t="s">
        <v>389</v>
      </c>
      <c r="B77" s="107" t="s">
        <v>731</v>
      </c>
      <c r="C77" s="108">
        <v>2.5000000000000001E-2</v>
      </c>
      <c r="D77" s="109">
        <v>87968</v>
      </c>
      <c r="E77" s="110">
        <v>0</v>
      </c>
      <c r="F77" s="110">
        <f t="shared" si="1"/>
        <v>87968</v>
      </c>
      <c r="G77" s="110">
        <v>87968</v>
      </c>
    </row>
    <row r="78" spans="1:7" x14ac:dyDescent="0.55000000000000004">
      <c r="A78" s="106" t="s">
        <v>390</v>
      </c>
      <c r="B78" s="107" t="s">
        <v>962</v>
      </c>
      <c r="C78" s="108">
        <v>3.7999999999999999E-2</v>
      </c>
      <c r="D78" s="109">
        <v>224076</v>
      </c>
      <c r="E78" s="110">
        <v>29250</v>
      </c>
      <c r="F78" s="110">
        <f t="shared" si="1"/>
        <v>194826</v>
      </c>
      <c r="G78" s="110">
        <v>194826</v>
      </c>
    </row>
    <row r="79" spans="1:7" x14ac:dyDescent="0.55000000000000004">
      <c r="A79" s="106" t="s">
        <v>391</v>
      </c>
      <c r="B79" s="107" t="s">
        <v>732</v>
      </c>
      <c r="C79" s="108">
        <v>3.6999999999999998E-2</v>
      </c>
      <c r="D79" s="109">
        <v>131787</v>
      </c>
      <c r="E79" s="110">
        <v>0</v>
      </c>
      <c r="F79" s="110">
        <f t="shared" si="1"/>
        <v>131787</v>
      </c>
      <c r="G79" s="110">
        <v>131787</v>
      </c>
    </row>
    <row r="80" spans="1:7" x14ac:dyDescent="0.55000000000000004">
      <c r="A80" s="106" t="s">
        <v>392</v>
      </c>
      <c r="B80" s="107" t="s">
        <v>733</v>
      </c>
      <c r="C80" s="108">
        <v>4.4999999999999998E-2</v>
      </c>
      <c r="D80" s="109">
        <v>139593</v>
      </c>
      <c r="E80" s="110">
        <v>0</v>
      </c>
      <c r="F80" s="110">
        <f t="shared" si="1"/>
        <v>139593</v>
      </c>
      <c r="G80" s="110">
        <v>139593</v>
      </c>
    </row>
    <row r="81" spans="1:7" x14ac:dyDescent="0.55000000000000004">
      <c r="A81" s="106" t="s">
        <v>393</v>
      </c>
      <c r="B81" s="107" t="s">
        <v>734</v>
      </c>
      <c r="C81" s="108">
        <v>0.05</v>
      </c>
      <c r="D81" s="109">
        <v>3330783</v>
      </c>
      <c r="E81" s="110">
        <v>0</v>
      </c>
      <c r="F81" s="110">
        <f t="shared" si="1"/>
        <v>3330783</v>
      </c>
      <c r="G81" s="110">
        <v>3330783</v>
      </c>
    </row>
    <row r="82" spans="1:7" x14ac:dyDescent="0.55000000000000004">
      <c r="A82" s="106" t="s">
        <v>394</v>
      </c>
      <c r="B82" s="107" t="s">
        <v>735</v>
      </c>
      <c r="C82" s="108">
        <v>0.05</v>
      </c>
      <c r="D82" s="109">
        <v>513509</v>
      </c>
      <c r="E82" s="110">
        <v>0</v>
      </c>
      <c r="F82" s="110">
        <f t="shared" si="1"/>
        <v>513509</v>
      </c>
      <c r="G82" s="110">
        <v>513509</v>
      </c>
    </row>
    <row r="83" spans="1:7" x14ac:dyDescent="0.55000000000000004">
      <c r="A83" s="106" t="s">
        <v>395</v>
      </c>
      <c r="B83" s="107" t="s">
        <v>736</v>
      </c>
      <c r="C83" s="108">
        <v>0.05</v>
      </c>
      <c r="D83" s="109">
        <v>1359837</v>
      </c>
      <c r="E83" s="110">
        <v>0</v>
      </c>
      <c r="F83" s="110">
        <f t="shared" si="1"/>
        <v>1359837</v>
      </c>
      <c r="G83" s="110">
        <v>1359837</v>
      </c>
    </row>
    <row r="84" spans="1:7" x14ac:dyDescent="0.55000000000000004">
      <c r="A84" s="106" t="s">
        <v>396</v>
      </c>
      <c r="B84" s="107" t="s">
        <v>737</v>
      </c>
      <c r="C84" s="108">
        <v>0.05</v>
      </c>
      <c r="D84" s="109">
        <v>167588</v>
      </c>
      <c r="E84" s="110">
        <v>0</v>
      </c>
      <c r="F84" s="110">
        <f t="shared" si="1"/>
        <v>167588</v>
      </c>
      <c r="G84" s="110">
        <v>167588</v>
      </c>
    </row>
    <row r="85" spans="1:7" x14ac:dyDescent="0.55000000000000004">
      <c r="A85" s="106" t="s">
        <v>397</v>
      </c>
      <c r="B85" s="107" t="s">
        <v>738</v>
      </c>
      <c r="C85" s="108">
        <v>0.05</v>
      </c>
      <c r="D85" s="109">
        <v>5340178</v>
      </c>
      <c r="E85" s="110">
        <v>0</v>
      </c>
      <c r="F85" s="110">
        <f t="shared" si="1"/>
        <v>5340178</v>
      </c>
      <c r="G85" s="110">
        <v>5340178</v>
      </c>
    </row>
    <row r="86" spans="1:7" x14ac:dyDescent="0.55000000000000004">
      <c r="A86" s="106" t="s">
        <v>398</v>
      </c>
      <c r="B86" s="107" t="s">
        <v>739</v>
      </c>
      <c r="C86" s="108">
        <v>0.05</v>
      </c>
      <c r="D86" s="109">
        <v>411662</v>
      </c>
      <c r="E86" s="110">
        <v>0</v>
      </c>
      <c r="F86" s="110">
        <f t="shared" si="1"/>
        <v>411662</v>
      </c>
      <c r="G86" s="110">
        <v>411662</v>
      </c>
    </row>
    <row r="87" spans="1:7" x14ac:dyDescent="0.55000000000000004">
      <c r="A87" s="106" t="s">
        <v>399</v>
      </c>
      <c r="B87" s="107" t="s">
        <v>740</v>
      </c>
      <c r="C87" s="108">
        <v>0.05</v>
      </c>
      <c r="D87" s="109">
        <v>570303</v>
      </c>
      <c r="E87" s="110">
        <v>0</v>
      </c>
      <c r="F87" s="110">
        <f t="shared" si="1"/>
        <v>570303</v>
      </c>
      <c r="G87" s="110">
        <v>570303</v>
      </c>
    </row>
    <row r="88" spans="1:7" x14ac:dyDescent="0.55000000000000004">
      <c r="A88" s="106" t="s">
        <v>401</v>
      </c>
      <c r="B88" s="107" t="s">
        <v>741</v>
      </c>
      <c r="C88" s="108">
        <v>2.5000000000000001E-2</v>
      </c>
      <c r="D88" s="109">
        <v>388696</v>
      </c>
      <c r="E88" s="110">
        <v>0</v>
      </c>
      <c r="F88" s="110">
        <f t="shared" si="1"/>
        <v>388696</v>
      </c>
      <c r="G88" s="110">
        <v>388696</v>
      </c>
    </row>
    <row r="89" spans="1:7" x14ac:dyDescent="0.55000000000000004">
      <c r="A89" s="106" t="s">
        <v>402</v>
      </c>
      <c r="B89" s="107" t="s">
        <v>742</v>
      </c>
      <c r="C89" s="108">
        <v>3.7999999999999999E-2</v>
      </c>
      <c r="D89" s="109">
        <v>263051</v>
      </c>
      <c r="E89" s="110">
        <v>0</v>
      </c>
      <c r="F89" s="110">
        <f t="shared" si="1"/>
        <v>263051</v>
      </c>
      <c r="G89" s="110">
        <v>122238</v>
      </c>
    </row>
    <row r="90" spans="1:7" x14ac:dyDescent="0.55000000000000004">
      <c r="A90" s="106" t="s">
        <v>403</v>
      </c>
      <c r="B90" s="107" t="s">
        <v>743</v>
      </c>
      <c r="C90" s="108">
        <v>0.05</v>
      </c>
      <c r="D90" s="109">
        <v>12088008</v>
      </c>
      <c r="E90" s="110">
        <v>0</v>
      </c>
      <c r="F90" s="110">
        <f t="shared" si="1"/>
        <v>12088008</v>
      </c>
      <c r="G90" s="110">
        <v>12088008</v>
      </c>
    </row>
    <row r="91" spans="1:7" x14ac:dyDescent="0.55000000000000004">
      <c r="A91" s="106" t="s">
        <v>404</v>
      </c>
      <c r="B91" s="107" t="s">
        <v>744</v>
      </c>
      <c r="C91" s="108">
        <v>0.05</v>
      </c>
      <c r="D91" s="109">
        <v>38742</v>
      </c>
      <c r="E91" s="110">
        <v>0</v>
      </c>
      <c r="F91" s="110">
        <f t="shared" si="1"/>
        <v>38742</v>
      </c>
      <c r="G91" s="110">
        <v>38742</v>
      </c>
    </row>
    <row r="92" spans="1:7" x14ac:dyDescent="0.55000000000000004">
      <c r="A92" s="106" t="s">
        <v>405</v>
      </c>
      <c r="B92" s="107" t="s">
        <v>745</v>
      </c>
      <c r="C92" s="108">
        <v>2.5000000000000001E-2</v>
      </c>
      <c r="D92" s="109">
        <v>166170</v>
      </c>
      <c r="E92" s="110">
        <v>0</v>
      </c>
      <c r="F92" s="110">
        <f t="shared" si="1"/>
        <v>166170</v>
      </c>
      <c r="G92" s="110">
        <v>166170</v>
      </c>
    </row>
    <row r="93" spans="1:7" x14ac:dyDescent="0.55000000000000004">
      <c r="A93" s="106" t="s">
        <v>406</v>
      </c>
      <c r="B93" s="107" t="s">
        <v>746</v>
      </c>
      <c r="C93" s="108">
        <v>0.05</v>
      </c>
      <c r="D93" s="109">
        <v>3860481</v>
      </c>
      <c r="E93" s="110">
        <v>0</v>
      </c>
      <c r="F93" s="110">
        <f t="shared" si="1"/>
        <v>3860481</v>
      </c>
      <c r="G93" s="110">
        <v>3860481</v>
      </c>
    </row>
    <row r="94" spans="1:7" x14ac:dyDescent="0.55000000000000004">
      <c r="A94" s="106" t="s">
        <v>407</v>
      </c>
      <c r="B94" s="107" t="s">
        <v>747</v>
      </c>
      <c r="C94" s="108">
        <v>2.5000000000000001E-2</v>
      </c>
      <c r="D94" s="109">
        <v>66181</v>
      </c>
      <c r="E94" s="110">
        <v>0</v>
      </c>
      <c r="F94" s="110">
        <f t="shared" si="1"/>
        <v>66181</v>
      </c>
      <c r="G94" s="110">
        <v>66181</v>
      </c>
    </row>
    <row r="95" spans="1:7" x14ac:dyDescent="0.55000000000000004">
      <c r="A95" s="106" t="s">
        <v>352</v>
      </c>
      <c r="B95" s="107" t="s">
        <v>748</v>
      </c>
      <c r="C95" s="108">
        <v>2.5000000000000001E-2</v>
      </c>
      <c r="D95" s="109">
        <v>78941</v>
      </c>
      <c r="E95" s="110">
        <v>0</v>
      </c>
      <c r="F95" s="110">
        <f t="shared" si="1"/>
        <v>78941</v>
      </c>
      <c r="G95" s="110">
        <v>78941</v>
      </c>
    </row>
    <row r="96" spans="1:7" x14ac:dyDescent="0.55000000000000004">
      <c r="A96" s="106" t="s">
        <v>408</v>
      </c>
      <c r="B96" s="107" t="s">
        <v>749</v>
      </c>
      <c r="C96" s="108">
        <v>3.5999999999999997E-2</v>
      </c>
      <c r="D96" s="109">
        <v>127690</v>
      </c>
      <c r="E96" s="110">
        <v>34955</v>
      </c>
      <c r="F96" s="110">
        <f t="shared" si="1"/>
        <v>92735</v>
      </c>
      <c r="G96" s="110">
        <v>92735</v>
      </c>
    </row>
    <row r="97" spans="1:7" x14ac:dyDescent="0.55000000000000004">
      <c r="A97" s="106" t="s">
        <v>409</v>
      </c>
      <c r="B97" s="107" t="s">
        <v>750</v>
      </c>
      <c r="C97" s="108">
        <v>0.05</v>
      </c>
      <c r="D97" s="109">
        <v>368495</v>
      </c>
      <c r="E97" s="110">
        <v>0</v>
      </c>
      <c r="F97" s="110">
        <f t="shared" si="1"/>
        <v>368495</v>
      </c>
      <c r="G97" s="110">
        <v>368495</v>
      </c>
    </row>
    <row r="98" spans="1:7" x14ac:dyDescent="0.55000000000000004">
      <c r="A98" s="106" t="s">
        <v>410</v>
      </c>
      <c r="B98" s="107" t="s">
        <v>980</v>
      </c>
      <c r="C98" s="108">
        <v>3.9E-2</v>
      </c>
      <c r="D98" s="109">
        <v>178632</v>
      </c>
      <c r="E98" s="110">
        <v>0</v>
      </c>
      <c r="F98" s="110">
        <f t="shared" si="1"/>
        <v>178632</v>
      </c>
      <c r="G98" s="110">
        <v>178632</v>
      </c>
    </row>
    <row r="99" spans="1:7" x14ac:dyDescent="0.55000000000000004">
      <c r="A99" s="106" t="s">
        <v>411</v>
      </c>
      <c r="B99" s="107" t="s">
        <v>751</v>
      </c>
      <c r="C99" s="108">
        <v>3.3000000000000002E-2</v>
      </c>
      <c r="D99" s="109">
        <v>127822</v>
      </c>
      <c r="E99" s="110">
        <v>0</v>
      </c>
      <c r="F99" s="110">
        <f t="shared" si="1"/>
        <v>127822</v>
      </c>
      <c r="G99" s="110">
        <v>127822</v>
      </c>
    </row>
    <row r="100" spans="1:7" x14ac:dyDescent="0.55000000000000004">
      <c r="A100" s="106" t="s">
        <v>416</v>
      </c>
      <c r="B100" s="107" t="s">
        <v>960</v>
      </c>
      <c r="C100" s="108">
        <v>0.05</v>
      </c>
      <c r="D100" s="109">
        <v>207329</v>
      </c>
      <c r="E100" s="110">
        <v>0</v>
      </c>
      <c r="F100" s="110">
        <f t="shared" si="1"/>
        <v>207329</v>
      </c>
      <c r="G100" s="110">
        <v>207329</v>
      </c>
    </row>
    <row r="101" spans="1:7" x14ac:dyDescent="0.55000000000000004">
      <c r="A101" s="106" t="s">
        <v>651</v>
      </c>
      <c r="B101" s="107" t="s">
        <v>1331</v>
      </c>
      <c r="C101" s="108">
        <v>0.05</v>
      </c>
      <c r="D101" s="109">
        <v>195258</v>
      </c>
      <c r="E101" s="110">
        <v>75963</v>
      </c>
      <c r="F101" s="110">
        <f t="shared" si="1"/>
        <v>119295</v>
      </c>
      <c r="G101" s="110">
        <v>119295</v>
      </c>
    </row>
    <row r="102" spans="1:7" x14ac:dyDescent="0.55000000000000004">
      <c r="A102" s="106" t="s">
        <v>414</v>
      </c>
      <c r="B102" s="107" t="s">
        <v>752</v>
      </c>
      <c r="C102" s="108">
        <v>0.05</v>
      </c>
      <c r="D102" s="109">
        <v>177653</v>
      </c>
      <c r="E102" s="110">
        <v>0</v>
      </c>
      <c r="F102" s="110">
        <f t="shared" si="1"/>
        <v>177653</v>
      </c>
      <c r="G102" s="110">
        <v>177653</v>
      </c>
    </row>
    <row r="103" spans="1:7" x14ac:dyDescent="0.55000000000000004">
      <c r="A103" s="106" t="s">
        <v>415</v>
      </c>
      <c r="B103" s="107" t="s">
        <v>753</v>
      </c>
      <c r="C103" s="108">
        <v>4.1000000000000002E-2</v>
      </c>
      <c r="D103" s="109">
        <v>99890</v>
      </c>
      <c r="E103" s="110">
        <v>0</v>
      </c>
      <c r="F103" s="110">
        <f t="shared" si="1"/>
        <v>99890</v>
      </c>
      <c r="G103" s="110">
        <v>99890</v>
      </c>
    </row>
    <row r="104" spans="1:7" x14ac:dyDescent="0.55000000000000004">
      <c r="A104" s="106" t="s">
        <v>554</v>
      </c>
      <c r="B104" s="107" t="s">
        <v>754</v>
      </c>
      <c r="C104" s="108">
        <v>2.7E-2</v>
      </c>
      <c r="D104" s="109">
        <v>72251</v>
      </c>
      <c r="E104" s="110">
        <v>0</v>
      </c>
      <c r="F104" s="110">
        <f t="shared" si="1"/>
        <v>72251</v>
      </c>
      <c r="G104" s="110">
        <v>72251</v>
      </c>
    </row>
    <row r="105" spans="1:7" x14ac:dyDescent="0.55000000000000004">
      <c r="A105" s="106" t="s">
        <v>418</v>
      </c>
      <c r="B105" s="107" t="s">
        <v>755</v>
      </c>
      <c r="C105" s="108">
        <v>4.1000000000000002E-2</v>
      </c>
      <c r="D105" s="109">
        <v>125108</v>
      </c>
      <c r="E105" s="110">
        <v>0</v>
      </c>
      <c r="F105" s="110">
        <f t="shared" si="1"/>
        <v>125108</v>
      </c>
      <c r="G105" s="110">
        <v>125108</v>
      </c>
    </row>
    <row r="106" spans="1:7" x14ac:dyDescent="0.55000000000000004">
      <c r="A106" s="106" t="s">
        <v>419</v>
      </c>
      <c r="B106" s="107" t="s">
        <v>756</v>
      </c>
      <c r="C106" s="108">
        <v>0.05</v>
      </c>
      <c r="D106" s="109">
        <v>205971</v>
      </c>
      <c r="E106" s="110">
        <v>0</v>
      </c>
      <c r="F106" s="110">
        <f t="shared" si="1"/>
        <v>205971</v>
      </c>
      <c r="G106" s="110">
        <v>205971</v>
      </c>
    </row>
    <row r="107" spans="1:7" x14ac:dyDescent="0.55000000000000004">
      <c r="A107" s="106" t="s">
        <v>420</v>
      </c>
      <c r="B107" s="107" t="s">
        <v>757</v>
      </c>
      <c r="C107" s="108">
        <v>0.05</v>
      </c>
      <c r="D107" s="109">
        <v>235956</v>
      </c>
      <c r="E107" s="110">
        <v>0</v>
      </c>
      <c r="F107" s="110">
        <f t="shared" si="1"/>
        <v>235956</v>
      </c>
      <c r="G107" s="110">
        <v>235956</v>
      </c>
    </row>
    <row r="108" spans="1:7" x14ac:dyDescent="0.55000000000000004">
      <c r="A108" s="106" t="s">
        <v>421</v>
      </c>
      <c r="B108" s="107" t="s">
        <v>758</v>
      </c>
      <c r="C108" s="108">
        <v>0.05</v>
      </c>
      <c r="D108" s="109">
        <v>176663</v>
      </c>
      <c r="E108" s="110">
        <v>0</v>
      </c>
      <c r="F108" s="110">
        <f t="shared" si="1"/>
        <v>176663</v>
      </c>
      <c r="G108" s="110">
        <v>176663</v>
      </c>
    </row>
    <row r="109" spans="1:7" x14ac:dyDescent="0.55000000000000004">
      <c r="A109" s="106" t="s">
        <v>422</v>
      </c>
      <c r="B109" s="107" t="s">
        <v>759</v>
      </c>
      <c r="C109" s="108">
        <v>0.05</v>
      </c>
      <c r="D109" s="109">
        <v>71133</v>
      </c>
      <c r="E109" s="110">
        <v>0</v>
      </c>
      <c r="F109" s="110">
        <f t="shared" si="1"/>
        <v>71133</v>
      </c>
      <c r="G109" s="110">
        <v>71133</v>
      </c>
    </row>
    <row r="110" spans="1:7" x14ac:dyDescent="0.55000000000000004">
      <c r="A110" s="106" t="s">
        <v>423</v>
      </c>
      <c r="B110" s="107" t="s">
        <v>1003</v>
      </c>
      <c r="C110" s="108">
        <v>3.7999999999999999E-2</v>
      </c>
      <c r="D110" s="109">
        <v>349470</v>
      </c>
      <c r="E110" s="110">
        <v>0</v>
      </c>
      <c r="F110" s="110">
        <f t="shared" si="1"/>
        <v>349470</v>
      </c>
      <c r="G110" s="110">
        <v>349470</v>
      </c>
    </row>
    <row r="111" spans="1:7" x14ac:dyDescent="0.55000000000000004">
      <c r="A111" s="106" t="s">
        <v>424</v>
      </c>
      <c r="B111" s="107" t="s">
        <v>1004</v>
      </c>
      <c r="C111" s="108">
        <v>0.05</v>
      </c>
      <c r="D111" s="109">
        <v>160961</v>
      </c>
      <c r="E111" s="110">
        <v>0</v>
      </c>
      <c r="F111" s="110">
        <f t="shared" si="1"/>
        <v>160961</v>
      </c>
      <c r="G111" s="110">
        <v>160961</v>
      </c>
    </row>
    <row r="112" spans="1:7" x14ac:dyDescent="0.55000000000000004">
      <c r="A112" s="106" t="s">
        <v>425</v>
      </c>
      <c r="B112" s="107" t="s">
        <v>760</v>
      </c>
      <c r="C112" s="108">
        <v>4.4999999999999998E-2</v>
      </c>
      <c r="D112" s="109">
        <v>533439</v>
      </c>
      <c r="E112" s="110">
        <v>0</v>
      </c>
      <c r="F112" s="110">
        <f t="shared" si="1"/>
        <v>533439</v>
      </c>
      <c r="G112" s="110">
        <v>533439</v>
      </c>
    </row>
    <row r="113" spans="1:7" x14ac:dyDescent="0.55000000000000004">
      <c r="A113" s="106" t="s">
        <v>426</v>
      </c>
      <c r="B113" s="107" t="s">
        <v>761</v>
      </c>
      <c r="C113" s="108">
        <v>0.05</v>
      </c>
      <c r="D113" s="109">
        <v>421447</v>
      </c>
      <c r="E113" s="110">
        <v>0</v>
      </c>
      <c r="F113" s="110">
        <f t="shared" si="1"/>
        <v>421447</v>
      </c>
      <c r="G113" s="110">
        <v>421447</v>
      </c>
    </row>
    <row r="114" spans="1:7" x14ac:dyDescent="0.55000000000000004">
      <c r="A114" s="106" t="s">
        <v>427</v>
      </c>
      <c r="B114" s="107" t="s">
        <v>762</v>
      </c>
      <c r="C114" s="108">
        <v>0.05</v>
      </c>
      <c r="D114" s="109">
        <v>1330521</v>
      </c>
      <c r="E114" s="110">
        <v>0</v>
      </c>
      <c r="F114" s="110">
        <f t="shared" si="1"/>
        <v>1330521</v>
      </c>
      <c r="G114" s="110">
        <v>1330521</v>
      </c>
    </row>
    <row r="115" spans="1:7" x14ac:dyDescent="0.55000000000000004">
      <c r="A115" s="106" t="s">
        <v>428</v>
      </c>
      <c r="B115" s="107" t="s">
        <v>763</v>
      </c>
      <c r="C115" s="108">
        <v>0.05</v>
      </c>
      <c r="D115" s="109">
        <v>814217</v>
      </c>
      <c r="E115" s="110">
        <v>0</v>
      </c>
      <c r="F115" s="110">
        <f t="shared" si="1"/>
        <v>814217</v>
      </c>
      <c r="G115" s="110">
        <v>814217</v>
      </c>
    </row>
    <row r="116" spans="1:7" x14ac:dyDescent="0.55000000000000004">
      <c r="A116" s="106" t="s">
        <v>429</v>
      </c>
      <c r="B116" s="107" t="s">
        <v>764</v>
      </c>
      <c r="C116" s="108">
        <v>3.7999999999999999E-2</v>
      </c>
      <c r="D116" s="109">
        <v>132649</v>
      </c>
      <c r="E116" s="110">
        <v>0</v>
      </c>
      <c r="F116" s="110">
        <f t="shared" si="1"/>
        <v>132649</v>
      </c>
      <c r="G116" s="110">
        <v>132649</v>
      </c>
    </row>
    <row r="117" spans="1:7" x14ac:dyDescent="0.55000000000000004">
      <c r="A117" s="106" t="s">
        <v>430</v>
      </c>
      <c r="B117" s="107" t="s">
        <v>765</v>
      </c>
      <c r="C117" s="108">
        <v>2.5000000000000001E-2</v>
      </c>
      <c r="D117" s="109">
        <v>90404</v>
      </c>
      <c r="E117" s="110">
        <v>0</v>
      </c>
      <c r="F117" s="110">
        <f t="shared" si="1"/>
        <v>90404</v>
      </c>
      <c r="G117" s="110">
        <v>90404</v>
      </c>
    </row>
    <row r="118" spans="1:7" x14ac:dyDescent="0.55000000000000004">
      <c r="A118" s="106" t="s">
        <v>431</v>
      </c>
      <c r="B118" s="107" t="s">
        <v>766</v>
      </c>
      <c r="C118" s="108">
        <v>0.05</v>
      </c>
      <c r="D118" s="109">
        <v>329665</v>
      </c>
      <c r="E118" s="110">
        <v>72830</v>
      </c>
      <c r="F118" s="110">
        <f t="shared" si="1"/>
        <v>256835</v>
      </c>
      <c r="G118" s="110">
        <v>256835</v>
      </c>
    </row>
    <row r="119" spans="1:7" x14ac:dyDescent="0.55000000000000004">
      <c r="A119" s="106" t="s">
        <v>432</v>
      </c>
      <c r="B119" s="107" t="s">
        <v>767</v>
      </c>
      <c r="C119" s="108">
        <v>0.05</v>
      </c>
      <c r="D119" s="109">
        <v>161837</v>
      </c>
      <c r="E119" s="110">
        <v>0</v>
      </c>
      <c r="F119" s="110">
        <f t="shared" si="1"/>
        <v>161837</v>
      </c>
      <c r="G119" s="110">
        <v>161837</v>
      </c>
    </row>
    <row r="120" spans="1:7" x14ac:dyDescent="0.55000000000000004">
      <c r="A120" s="106" t="s">
        <v>433</v>
      </c>
      <c r="B120" s="107" t="s">
        <v>768</v>
      </c>
      <c r="C120" s="108">
        <v>0.03</v>
      </c>
      <c r="D120" s="109">
        <v>381747</v>
      </c>
      <c r="E120" s="110">
        <v>0</v>
      </c>
      <c r="F120" s="110">
        <f t="shared" si="1"/>
        <v>381747</v>
      </c>
      <c r="G120" s="110">
        <v>381747</v>
      </c>
    </row>
    <row r="121" spans="1:7" x14ac:dyDescent="0.55000000000000004">
      <c r="A121" s="106" t="s">
        <v>435</v>
      </c>
      <c r="B121" s="107" t="s">
        <v>769</v>
      </c>
      <c r="C121" s="108">
        <v>3.7999999999999999E-2</v>
      </c>
      <c r="D121" s="109">
        <v>201202</v>
      </c>
      <c r="E121" s="110">
        <v>0</v>
      </c>
      <c r="F121" s="110">
        <f t="shared" si="1"/>
        <v>201202</v>
      </c>
      <c r="G121" s="110">
        <v>201202</v>
      </c>
    </row>
    <row r="122" spans="1:7" x14ac:dyDescent="0.55000000000000004">
      <c r="A122" s="106" t="s">
        <v>436</v>
      </c>
      <c r="B122" s="107" t="s">
        <v>770</v>
      </c>
      <c r="C122" s="108">
        <v>0.05</v>
      </c>
      <c r="D122" s="109">
        <v>761256</v>
      </c>
      <c r="E122" s="110">
        <v>0</v>
      </c>
      <c r="F122" s="110">
        <f t="shared" si="1"/>
        <v>761256</v>
      </c>
      <c r="G122" s="110">
        <v>761256</v>
      </c>
    </row>
    <row r="123" spans="1:7" x14ac:dyDescent="0.55000000000000004">
      <c r="A123" s="106" t="s">
        <v>437</v>
      </c>
      <c r="B123" s="107" t="s">
        <v>771</v>
      </c>
      <c r="C123" s="108">
        <v>2.8000000000000001E-2</v>
      </c>
      <c r="D123" s="109">
        <v>67614</v>
      </c>
      <c r="E123" s="110">
        <v>0</v>
      </c>
      <c r="F123" s="110">
        <f t="shared" si="1"/>
        <v>67614</v>
      </c>
      <c r="G123" s="110">
        <v>67614</v>
      </c>
    </row>
    <row r="124" spans="1:7" x14ac:dyDescent="0.55000000000000004">
      <c r="A124" s="106" t="s">
        <v>439</v>
      </c>
      <c r="B124" s="107" t="s">
        <v>772</v>
      </c>
      <c r="C124" s="108">
        <v>0.05</v>
      </c>
      <c r="D124" s="109">
        <v>150374</v>
      </c>
      <c r="E124" s="110">
        <v>0</v>
      </c>
      <c r="F124" s="110">
        <f t="shared" si="1"/>
        <v>150374</v>
      </c>
      <c r="G124" s="110">
        <v>150374</v>
      </c>
    </row>
    <row r="125" spans="1:7" x14ac:dyDescent="0.55000000000000004">
      <c r="A125" s="106" t="s">
        <v>518</v>
      </c>
      <c r="B125" s="107" t="s">
        <v>773</v>
      </c>
      <c r="C125" s="108">
        <v>3.7999999999999999E-2</v>
      </c>
      <c r="D125" s="109">
        <v>199337</v>
      </c>
      <c r="E125" s="110">
        <v>0</v>
      </c>
      <c r="F125" s="110">
        <f t="shared" si="1"/>
        <v>199337</v>
      </c>
      <c r="G125" s="110">
        <v>199337</v>
      </c>
    </row>
    <row r="126" spans="1:7" x14ac:dyDescent="0.55000000000000004">
      <c r="A126" s="106" t="s">
        <v>438</v>
      </c>
      <c r="B126" s="107" t="s">
        <v>998</v>
      </c>
      <c r="C126" s="108">
        <v>0.05</v>
      </c>
      <c r="D126" s="109">
        <v>91902</v>
      </c>
      <c r="E126" s="110">
        <v>41089</v>
      </c>
      <c r="F126" s="110">
        <f t="shared" si="1"/>
        <v>50813</v>
      </c>
      <c r="G126" s="110">
        <v>50813</v>
      </c>
    </row>
    <row r="127" spans="1:7" x14ac:dyDescent="0.55000000000000004">
      <c r="A127" s="106" t="s">
        <v>441</v>
      </c>
      <c r="B127" s="107" t="s">
        <v>774</v>
      </c>
      <c r="C127" s="108">
        <v>0.05</v>
      </c>
      <c r="D127" s="109">
        <v>586199</v>
      </c>
      <c r="E127" s="110">
        <v>0</v>
      </c>
      <c r="F127" s="110">
        <f t="shared" si="1"/>
        <v>586199</v>
      </c>
      <c r="G127" s="110">
        <v>586199</v>
      </c>
    </row>
    <row r="128" spans="1:7" x14ac:dyDescent="0.55000000000000004">
      <c r="A128" s="106" t="s">
        <v>442</v>
      </c>
      <c r="B128" s="107" t="s">
        <v>775</v>
      </c>
      <c r="C128" s="108">
        <v>0.05</v>
      </c>
      <c r="D128" s="109">
        <v>166510</v>
      </c>
      <c r="E128" s="110">
        <v>33856</v>
      </c>
      <c r="F128" s="110">
        <f t="shared" si="1"/>
        <v>132654</v>
      </c>
      <c r="G128" s="110">
        <v>132654</v>
      </c>
    </row>
    <row r="129" spans="1:7" x14ac:dyDescent="0.55000000000000004">
      <c r="A129" s="106" t="s">
        <v>443</v>
      </c>
      <c r="B129" s="107" t="s">
        <v>776</v>
      </c>
      <c r="C129" s="108">
        <v>4.2000000000000003E-2</v>
      </c>
      <c r="D129" s="109">
        <v>221796</v>
      </c>
      <c r="E129" s="110">
        <v>24410</v>
      </c>
      <c r="F129" s="110">
        <f t="shared" si="1"/>
        <v>197386</v>
      </c>
      <c r="G129" s="110">
        <v>197386</v>
      </c>
    </row>
    <row r="130" spans="1:7" x14ac:dyDescent="0.55000000000000004">
      <c r="A130" s="106" t="s">
        <v>444</v>
      </c>
      <c r="B130" s="107" t="s">
        <v>777</v>
      </c>
      <c r="C130" s="108">
        <v>2.5000000000000001E-2</v>
      </c>
      <c r="D130" s="109">
        <v>76865</v>
      </c>
      <c r="E130" s="110">
        <v>21017</v>
      </c>
      <c r="F130" s="110">
        <f t="shared" si="1"/>
        <v>55848</v>
      </c>
      <c r="G130" s="110">
        <v>55848</v>
      </c>
    </row>
    <row r="131" spans="1:7" x14ac:dyDescent="0.55000000000000004">
      <c r="A131" s="106" t="s">
        <v>382</v>
      </c>
      <c r="B131" s="107" t="s">
        <v>778</v>
      </c>
      <c r="C131" s="108">
        <v>3.7999999999999999E-2</v>
      </c>
      <c r="D131" s="109">
        <v>190981</v>
      </c>
      <c r="E131" s="110">
        <v>0</v>
      </c>
      <c r="F131" s="110">
        <f t="shared" si="1"/>
        <v>190981</v>
      </c>
      <c r="G131" s="110">
        <v>190981</v>
      </c>
    </row>
    <row r="132" spans="1:7" x14ac:dyDescent="0.55000000000000004">
      <c r="A132" s="106" t="s">
        <v>452</v>
      </c>
      <c r="B132" s="107" t="s">
        <v>779</v>
      </c>
      <c r="C132" s="108">
        <v>4.8000000000000001E-2</v>
      </c>
      <c r="D132" s="109">
        <v>118982</v>
      </c>
      <c r="E132" s="110">
        <v>0</v>
      </c>
      <c r="F132" s="110">
        <f t="shared" si="1"/>
        <v>118982</v>
      </c>
      <c r="G132" s="110">
        <v>118982</v>
      </c>
    </row>
    <row r="133" spans="1:7" x14ac:dyDescent="0.55000000000000004">
      <c r="A133" s="106" t="s">
        <v>445</v>
      </c>
      <c r="B133" s="107" t="s">
        <v>780</v>
      </c>
      <c r="C133" s="108">
        <v>0.04</v>
      </c>
      <c r="D133" s="109">
        <v>69565</v>
      </c>
      <c r="E133" s="110">
        <v>216</v>
      </c>
      <c r="F133" s="110">
        <f t="shared" si="1"/>
        <v>69349</v>
      </c>
      <c r="G133" s="110">
        <v>69349</v>
      </c>
    </row>
    <row r="134" spans="1:7" x14ac:dyDescent="0.55000000000000004">
      <c r="A134" s="106" t="s">
        <v>446</v>
      </c>
      <c r="B134" s="107" t="s">
        <v>781</v>
      </c>
      <c r="C134" s="108">
        <v>0.03</v>
      </c>
      <c r="D134" s="109">
        <v>250304</v>
      </c>
      <c r="E134" s="110">
        <v>0</v>
      </c>
      <c r="F134" s="110">
        <f t="shared" ref="F134:F197" si="2">D134-E134</f>
        <v>250304</v>
      </c>
      <c r="G134" s="110">
        <v>250304</v>
      </c>
    </row>
    <row r="135" spans="1:7" x14ac:dyDescent="0.55000000000000004">
      <c r="A135" s="106" t="s">
        <v>447</v>
      </c>
      <c r="B135" s="107" t="s">
        <v>782</v>
      </c>
      <c r="C135" s="108">
        <v>0.05</v>
      </c>
      <c r="D135" s="109">
        <v>516065</v>
      </c>
      <c r="E135" s="110">
        <v>0</v>
      </c>
      <c r="F135" s="110">
        <f t="shared" si="2"/>
        <v>516065</v>
      </c>
      <c r="G135" s="110">
        <v>516065</v>
      </c>
    </row>
    <row r="136" spans="1:7" x14ac:dyDescent="0.55000000000000004">
      <c r="A136" s="106" t="s">
        <v>448</v>
      </c>
      <c r="B136" s="107" t="s">
        <v>783</v>
      </c>
      <c r="C136" s="108">
        <v>0.05</v>
      </c>
      <c r="D136" s="109">
        <v>113870</v>
      </c>
      <c r="E136" s="110">
        <v>0</v>
      </c>
      <c r="F136" s="110">
        <f t="shared" si="2"/>
        <v>113870</v>
      </c>
      <c r="G136" s="110">
        <v>113870</v>
      </c>
    </row>
    <row r="137" spans="1:7" x14ac:dyDescent="0.55000000000000004">
      <c r="A137" s="106" t="s">
        <v>449</v>
      </c>
      <c r="B137" s="107" t="s">
        <v>784</v>
      </c>
      <c r="C137" s="108">
        <v>0.05</v>
      </c>
      <c r="D137" s="109">
        <v>242288</v>
      </c>
      <c r="E137" s="110">
        <v>0</v>
      </c>
      <c r="F137" s="110">
        <f t="shared" si="2"/>
        <v>242288</v>
      </c>
      <c r="G137" s="110">
        <v>242288</v>
      </c>
    </row>
    <row r="138" spans="1:7" x14ac:dyDescent="0.55000000000000004">
      <c r="A138" s="106" t="s">
        <v>450</v>
      </c>
      <c r="B138" s="107" t="s">
        <v>785</v>
      </c>
      <c r="C138" s="108">
        <v>3.5000000000000003E-2</v>
      </c>
      <c r="D138" s="109">
        <v>156761</v>
      </c>
      <c r="E138" s="110">
        <v>0</v>
      </c>
      <c r="F138" s="110">
        <f t="shared" si="2"/>
        <v>156761</v>
      </c>
      <c r="G138" s="110">
        <v>156761</v>
      </c>
    </row>
    <row r="139" spans="1:7" x14ac:dyDescent="0.55000000000000004">
      <c r="A139" s="106" t="s">
        <v>451</v>
      </c>
      <c r="B139" s="107" t="s">
        <v>786</v>
      </c>
      <c r="C139" s="108">
        <v>4.9000000000000002E-2</v>
      </c>
      <c r="D139" s="109">
        <v>219073</v>
      </c>
      <c r="E139" s="110">
        <v>0</v>
      </c>
      <c r="F139" s="110">
        <f t="shared" si="2"/>
        <v>219073</v>
      </c>
      <c r="G139" s="110">
        <v>219073</v>
      </c>
    </row>
    <row r="140" spans="1:7" x14ac:dyDescent="0.55000000000000004">
      <c r="A140" s="106" t="s">
        <v>453</v>
      </c>
      <c r="B140" s="107" t="s">
        <v>787</v>
      </c>
      <c r="C140" s="108">
        <v>0.05</v>
      </c>
      <c r="D140" s="109">
        <v>453711</v>
      </c>
      <c r="E140" s="110">
        <v>91459</v>
      </c>
      <c r="F140" s="110">
        <f t="shared" si="2"/>
        <v>362252</v>
      </c>
      <c r="G140" s="110">
        <v>362252</v>
      </c>
    </row>
    <row r="141" spans="1:7" x14ac:dyDescent="0.55000000000000004">
      <c r="A141" s="106" t="s">
        <v>454</v>
      </c>
      <c r="B141" s="107" t="s">
        <v>788</v>
      </c>
      <c r="C141" s="108">
        <v>0.05</v>
      </c>
      <c r="D141" s="109">
        <v>156525</v>
      </c>
      <c r="E141" s="110">
        <v>0</v>
      </c>
      <c r="F141" s="110">
        <f t="shared" si="2"/>
        <v>156525</v>
      </c>
      <c r="G141" s="110">
        <v>156525</v>
      </c>
    </row>
    <row r="142" spans="1:7" x14ac:dyDescent="0.55000000000000004">
      <c r="A142" s="106" t="s">
        <v>455</v>
      </c>
      <c r="B142" s="107" t="s">
        <v>789</v>
      </c>
      <c r="C142" s="108">
        <v>4.3999999999999997E-2</v>
      </c>
      <c r="D142" s="109">
        <v>274457</v>
      </c>
      <c r="E142" s="110">
        <v>0</v>
      </c>
      <c r="F142" s="110">
        <f t="shared" si="2"/>
        <v>274457</v>
      </c>
      <c r="G142" s="110">
        <v>274457</v>
      </c>
    </row>
    <row r="143" spans="1:7" x14ac:dyDescent="0.55000000000000004">
      <c r="A143" s="106" t="s">
        <v>456</v>
      </c>
      <c r="B143" s="107" t="s">
        <v>790</v>
      </c>
      <c r="C143" s="108">
        <v>0.05</v>
      </c>
      <c r="D143" s="109">
        <v>465700</v>
      </c>
      <c r="E143" s="110">
        <v>0</v>
      </c>
      <c r="F143" s="110">
        <f t="shared" si="2"/>
        <v>465700</v>
      </c>
      <c r="G143" s="110">
        <v>465700</v>
      </c>
    </row>
    <row r="144" spans="1:7" x14ac:dyDescent="0.55000000000000004">
      <c r="A144" s="106" t="s">
        <v>458</v>
      </c>
      <c r="B144" s="107" t="s">
        <v>791</v>
      </c>
      <c r="C144" s="108">
        <v>0.05</v>
      </c>
      <c r="D144" s="109">
        <v>533319</v>
      </c>
      <c r="E144" s="110">
        <v>2419</v>
      </c>
      <c r="F144" s="110">
        <f t="shared" si="2"/>
        <v>530900</v>
      </c>
      <c r="G144" s="110">
        <v>530900</v>
      </c>
    </row>
    <row r="145" spans="1:7" x14ac:dyDescent="0.55000000000000004">
      <c r="A145" s="106" t="s">
        <v>459</v>
      </c>
      <c r="B145" s="107" t="s">
        <v>792</v>
      </c>
      <c r="C145" s="108">
        <v>0.05</v>
      </c>
      <c r="D145" s="109">
        <v>1333117</v>
      </c>
      <c r="E145" s="110">
        <v>0</v>
      </c>
      <c r="F145" s="110">
        <f t="shared" si="2"/>
        <v>1333117</v>
      </c>
      <c r="G145" s="110">
        <v>1333117</v>
      </c>
    </row>
    <row r="146" spans="1:7" x14ac:dyDescent="0.55000000000000004">
      <c r="A146" s="106" t="s">
        <v>460</v>
      </c>
      <c r="B146" s="107" t="s">
        <v>793</v>
      </c>
      <c r="C146" s="108">
        <v>3.6999999999999998E-2</v>
      </c>
      <c r="D146" s="109">
        <v>236120</v>
      </c>
      <c r="E146" s="110">
        <v>0</v>
      </c>
      <c r="F146" s="110">
        <f t="shared" si="2"/>
        <v>236120</v>
      </c>
      <c r="G146" s="110">
        <v>236120</v>
      </c>
    </row>
    <row r="147" spans="1:7" x14ac:dyDescent="0.55000000000000004">
      <c r="A147" s="106" t="s">
        <v>461</v>
      </c>
      <c r="B147" s="107" t="s">
        <v>794</v>
      </c>
      <c r="C147" s="108">
        <v>0.05</v>
      </c>
      <c r="D147" s="109">
        <v>5742413</v>
      </c>
      <c r="E147" s="110">
        <v>0</v>
      </c>
      <c r="F147" s="110">
        <f t="shared" si="2"/>
        <v>5742413</v>
      </c>
      <c r="G147" s="110">
        <v>5742413</v>
      </c>
    </row>
    <row r="148" spans="1:7" x14ac:dyDescent="0.55000000000000004">
      <c r="A148" s="106" t="s">
        <v>462</v>
      </c>
      <c r="B148" s="107" t="s">
        <v>795</v>
      </c>
      <c r="C148" s="108">
        <v>0.05</v>
      </c>
      <c r="D148" s="109">
        <v>389295</v>
      </c>
      <c r="E148" s="110">
        <v>0</v>
      </c>
      <c r="F148" s="110">
        <f t="shared" si="2"/>
        <v>389295</v>
      </c>
      <c r="G148" s="110">
        <v>389295</v>
      </c>
    </row>
    <row r="149" spans="1:7" x14ac:dyDescent="0.55000000000000004">
      <c r="A149" s="106" t="s">
        <v>463</v>
      </c>
      <c r="B149" s="107" t="s">
        <v>796</v>
      </c>
      <c r="C149" s="108">
        <v>3.5999999999999997E-2</v>
      </c>
      <c r="D149" s="109">
        <v>139442</v>
      </c>
      <c r="E149" s="110">
        <v>0</v>
      </c>
      <c r="F149" s="110">
        <f t="shared" si="2"/>
        <v>139442</v>
      </c>
      <c r="G149" s="110">
        <v>139442</v>
      </c>
    </row>
    <row r="150" spans="1:7" x14ac:dyDescent="0.55000000000000004">
      <c r="A150" s="106" t="s">
        <v>457</v>
      </c>
      <c r="B150" s="107" t="s">
        <v>797</v>
      </c>
      <c r="C150" s="108">
        <v>0.05</v>
      </c>
      <c r="D150" s="109">
        <v>286343</v>
      </c>
      <c r="E150" s="110">
        <v>0</v>
      </c>
      <c r="F150" s="110">
        <f t="shared" si="2"/>
        <v>286343</v>
      </c>
      <c r="G150" s="110">
        <v>286343</v>
      </c>
    </row>
    <row r="151" spans="1:7" x14ac:dyDescent="0.55000000000000004">
      <c r="A151" s="106" t="s">
        <v>464</v>
      </c>
      <c r="B151" s="107" t="s">
        <v>798</v>
      </c>
      <c r="C151" s="108">
        <v>3.9E-2</v>
      </c>
      <c r="D151" s="109">
        <v>134608</v>
      </c>
      <c r="E151" s="110">
        <v>0</v>
      </c>
      <c r="F151" s="110">
        <f t="shared" si="2"/>
        <v>134608</v>
      </c>
      <c r="G151" s="110">
        <v>134608</v>
      </c>
    </row>
    <row r="152" spans="1:7" x14ac:dyDescent="0.55000000000000004">
      <c r="A152" s="106" t="s">
        <v>440</v>
      </c>
      <c r="B152" s="107" t="s">
        <v>799</v>
      </c>
      <c r="C152" s="108">
        <v>0.05</v>
      </c>
      <c r="D152" s="109">
        <v>470571</v>
      </c>
      <c r="E152" s="110">
        <v>0</v>
      </c>
      <c r="F152" s="110">
        <f t="shared" si="2"/>
        <v>470571</v>
      </c>
      <c r="G152" s="110">
        <v>470571</v>
      </c>
    </row>
    <row r="153" spans="1:7" x14ac:dyDescent="0.55000000000000004">
      <c r="A153" s="106" t="s">
        <v>465</v>
      </c>
      <c r="B153" s="107" t="s">
        <v>800</v>
      </c>
      <c r="C153" s="108">
        <v>2.5000000000000001E-2</v>
      </c>
      <c r="D153" s="109">
        <v>165072</v>
      </c>
      <c r="E153" s="110">
        <v>0</v>
      </c>
      <c r="F153" s="110">
        <f t="shared" si="2"/>
        <v>165072</v>
      </c>
      <c r="G153" s="110">
        <v>165072</v>
      </c>
    </row>
    <row r="154" spans="1:7" x14ac:dyDescent="0.55000000000000004">
      <c r="A154" s="106" t="s">
        <v>466</v>
      </c>
      <c r="B154" s="107" t="s">
        <v>801</v>
      </c>
      <c r="C154" s="108">
        <v>3.3000000000000002E-2</v>
      </c>
      <c r="D154" s="109">
        <v>1759029</v>
      </c>
      <c r="E154" s="110">
        <v>0</v>
      </c>
      <c r="F154" s="110">
        <f t="shared" si="2"/>
        <v>1759029</v>
      </c>
      <c r="G154" s="110">
        <v>1759029</v>
      </c>
    </row>
    <row r="155" spans="1:7" x14ac:dyDescent="0.55000000000000004">
      <c r="A155" s="106" t="s">
        <v>467</v>
      </c>
      <c r="B155" s="107" t="s">
        <v>802</v>
      </c>
      <c r="C155" s="108">
        <v>0.05</v>
      </c>
      <c r="D155" s="109">
        <v>697472</v>
      </c>
      <c r="E155" s="110">
        <v>0</v>
      </c>
      <c r="F155" s="110">
        <f t="shared" si="2"/>
        <v>697472</v>
      </c>
      <c r="G155" s="110">
        <v>697472</v>
      </c>
    </row>
    <row r="156" spans="1:7" x14ac:dyDescent="0.55000000000000004">
      <c r="A156" s="106" t="s">
        <v>468</v>
      </c>
      <c r="B156" s="107" t="s">
        <v>803</v>
      </c>
      <c r="C156" s="108">
        <v>2.8000000000000001E-2</v>
      </c>
      <c r="D156" s="109">
        <v>75569</v>
      </c>
      <c r="E156" s="110">
        <v>0</v>
      </c>
      <c r="F156" s="110">
        <f t="shared" si="2"/>
        <v>75569</v>
      </c>
      <c r="G156" s="110">
        <v>75569</v>
      </c>
    </row>
    <row r="157" spans="1:7" x14ac:dyDescent="0.55000000000000004">
      <c r="A157" s="106" t="s">
        <v>469</v>
      </c>
      <c r="B157" s="107" t="s">
        <v>804</v>
      </c>
      <c r="C157" s="108">
        <v>3.1E-2</v>
      </c>
      <c r="D157" s="109">
        <v>115082</v>
      </c>
      <c r="E157" s="110">
        <v>0</v>
      </c>
      <c r="F157" s="110">
        <f t="shared" si="2"/>
        <v>115082</v>
      </c>
      <c r="G157" s="110">
        <v>115082</v>
      </c>
    </row>
    <row r="158" spans="1:7" x14ac:dyDescent="0.55000000000000004">
      <c r="A158" s="106" t="s">
        <v>470</v>
      </c>
      <c r="B158" s="107" t="s">
        <v>805</v>
      </c>
      <c r="C158" s="108">
        <v>3.2000000000000001E-2</v>
      </c>
      <c r="D158" s="109">
        <v>416168</v>
      </c>
      <c r="E158" s="110">
        <v>0</v>
      </c>
      <c r="F158" s="110">
        <f t="shared" si="2"/>
        <v>416168</v>
      </c>
      <c r="G158" s="110">
        <v>416168</v>
      </c>
    </row>
    <row r="159" spans="1:7" x14ac:dyDescent="0.55000000000000004">
      <c r="A159" s="106" t="s">
        <v>471</v>
      </c>
      <c r="B159" s="107" t="s">
        <v>806</v>
      </c>
      <c r="C159" s="108">
        <v>2.7E-2</v>
      </c>
      <c r="D159" s="109">
        <v>117436</v>
      </c>
      <c r="E159" s="110">
        <v>0</v>
      </c>
      <c r="F159" s="110">
        <f t="shared" si="2"/>
        <v>117436</v>
      </c>
      <c r="G159" s="110">
        <v>117436</v>
      </c>
    </row>
    <row r="160" spans="1:7" x14ac:dyDescent="0.55000000000000004">
      <c r="A160" s="106" t="s">
        <v>472</v>
      </c>
      <c r="B160" s="107" t="s">
        <v>807</v>
      </c>
      <c r="C160" s="108">
        <v>3.2000000000000001E-2</v>
      </c>
      <c r="D160" s="109">
        <v>73847</v>
      </c>
      <c r="E160" s="110">
        <v>0</v>
      </c>
      <c r="F160" s="110">
        <f t="shared" si="2"/>
        <v>73847</v>
      </c>
      <c r="G160" s="110">
        <v>73847</v>
      </c>
    </row>
    <row r="161" spans="1:7" x14ac:dyDescent="0.55000000000000004">
      <c r="A161" s="106" t="s">
        <v>473</v>
      </c>
      <c r="B161" s="107" t="s">
        <v>808</v>
      </c>
      <c r="C161" s="108">
        <v>4.7E-2</v>
      </c>
      <c r="D161" s="109">
        <v>105122</v>
      </c>
      <c r="E161" s="110">
        <v>0</v>
      </c>
      <c r="F161" s="110">
        <f t="shared" si="2"/>
        <v>105122</v>
      </c>
      <c r="G161" s="110">
        <v>105122</v>
      </c>
    </row>
    <row r="162" spans="1:7" x14ac:dyDescent="0.55000000000000004">
      <c r="A162" s="106" t="s">
        <v>474</v>
      </c>
      <c r="B162" s="107" t="s">
        <v>809</v>
      </c>
      <c r="C162" s="108">
        <v>0.04</v>
      </c>
      <c r="D162" s="109">
        <v>192095</v>
      </c>
      <c r="E162" s="110">
        <v>0</v>
      </c>
      <c r="F162" s="110">
        <f t="shared" si="2"/>
        <v>192095</v>
      </c>
      <c r="G162" s="110">
        <v>192095</v>
      </c>
    </row>
    <row r="163" spans="1:7" x14ac:dyDescent="0.55000000000000004">
      <c r="A163" s="106" t="s">
        <v>475</v>
      </c>
      <c r="B163" s="107" t="s">
        <v>810</v>
      </c>
      <c r="C163" s="108">
        <v>2.5000000000000001E-2</v>
      </c>
      <c r="D163" s="109">
        <v>428576</v>
      </c>
      <c r="E163" s="110">
        <v>0</v>
      </c>
      <c r="F163" s="110">
        <f t="shared" si="2"/>
        <v>428576</v>
      </c>
      <c r="G163" s="110">
        <v>428576</v>
      </c>
    </row>
    <row r="164" spans="1:7" x14ac:dyDescent="0.55000000000000004">
      <c r="A164" s="106" t="s">
        <v>476</v>
      </c>
      <c r="B164" s="107" t="s">
        <v>811</v>
      </c>
      <c r="C164" s="108">
        <v>3.1E-2</v>
      </c>
      <c r="D164" s="109">
        <v>105019</v>
      </c>
      <c r="E164" s="110">
        <v>7846</v>
      </c>
      <c r="F164" s="110">
        <f t="shared" si="2"/>
        <v>97173</v>
      </c>
      <c r="G164" s="110">
        <v>97173</v>
      </c>
    </row>
    <row r="165" spans="1:7" x14ac:dyDescent="0.55000000000000004">
      <c r="A165" s="106" t="s">
        <v>477</v>
      </c>
      <c r="B165" s="107" t="s">
        <v>812</v>
      </c>
      <c r="C165" s="108">
        <v>3.4000000000000002E-2</v>
      </c>
      <c r="D165" s="109">
        <v>694569</v>
      </c>
      <c r="E165" s="110">
        <v>0</v>
      </c>
      <c r="F165" s="110">
        <f t="shared" si="2"/>
        <v>694569</v>
      </c>
      <c r="G165" s="110">
        <v>694569</v>
      </c>
    </row>
    <row r="166" spans="1:7" x14ac:dyDescent="0.55000000000000004">
      <c r="A166" s="106" t="s">
        <v>520</v>
      </c>
      <c r="B166" s="107" t="s">
        <v>813</v>
      </c>
      <c r="C166" s="108">
        <v>4.3999999999999997E-2</v>
      </c>
      <c r="D166" s="109">
        <v>237660</v>
      </c>
      <c r="E166" s="110">
        <v>0</v>
      </c>
      <c r="F166" s="110">
        <f t="shared" si="2"/>
        <v>237660</v>
      </c>
      <c r="G166" s="110">
        <v>237660</v>
      </c>
    </row>
    <row r="167" spans="1:7" x14ac:dyDescent="0.55000000000000004">
      <c r="A167" s="106" t="s">
        <v>478</v>
      </c>
      <c r="B167" s="107" t="s">
        <v>814</v>
      </c>
      <c r="C167" s="108">
        <v>2.5000000000000001E-2</v>
      </c>
      <c r="D167" s="109">
        <v>1487505</v>
      </c>
      <c r="E167" s="110">
        <v>0</v>
      </c>
      <c r="F167" s="110">
        <f t="shared" si="2"/>
        <v>1487505</v>
      </c>
      <c r="G167" s="110">
        <v>1487505</v>
      </c>
    </row>
    <row r="168" spans="1:7" x14ac:dyDescent="0.55000000000000004">
      <c r="A168" s="106" t="s">
        <v>479</v>
      </c>
      <c r="B168" s="107" t="s">
        <v>981</v>
      </c>
      <c r="C168" s="108">
        <v>2.5000000000000001E-2</v>
      </c>
      <c r="D168" s="109">
        <v>133939</v>
      </c>
      <c r="E168" s="110">
        <v>0</v>
      </c>
      <c r="F168" s="110">
        <f t="shared" si="2"/>
        <v>133939</v>
      </c>
      <c r="G168" s="110">
        <v>133939</v>
      </c>
    </row>
    <row r="169" spans="1:7" x14ac:dyDescent="0.55000000000000004">
      <c r="A169" s="106" t="s">
        <v>480</v>
      </c>
      <c r="B169" s="107" t="s">
        <v>815</v>
      </c>
      <c r="C169" s="108">
        <v>2.5000000000000001E-2</v>
      </c>
      <c r="D169" s="109">
        <v>110714</v>
      </c>
      <c r="E169" s="110">
        <v>0</v>
      </c>
      <c r="F169" s="110">
        <f t="shared" si="2"/>
        <v>110714</v>
      </c>
      <c r="G169" s="110">
        <v>110714</v>
      </c>
    </row>
    <row r="170" spans="1:7" x14ac:dyDescent="0.55000000000000004">
      <c r="A170" s="106" t="s">
        <v>481</v>
      </c>
      <c r="B170" s="107" t="s">
        <v>1332</v>
      </c>
      <c r="C170" s="108">
        <v>3.3000000000000002E-2</v>
      </c>
      <c r="D170" s="109">
        <v>76023</v>
      </c>
      <c r="E170" s="110">
        <v>0</v>
      </c>
      <c r="F170" s="110">
        <f t="shared" si="2"/>
        <v>76023</v>
      </c>
      <c r="G170" s="110">
        <v>76023</v>
      </c>
    </row>
    <row r="171" spans="1:7" x14ac:dyDescent="0.55000000000000004">
      <c r="A171" s="106" t="s">
        <v>482</v>
      </c>
      <c r="B171" s="107" t="s">
        <v>816</v>
      </c>
      <c r="C171" s="108">
        <v>3.9E-2</v>
      </c>
      <c r="D171" s="109">
        <v>201125</v>
      </c>
      <c r="E171" s="110">
        <v>0</v>
      </c>
      <c r="F171" s="110">
        <f t="shared" si="2"/>
        <v>201125</v>
      </c>
      <c r="G171" s="110">
        <v>201125</v>
      </c>
    </row>
    <row r="172" spans="1:7" x14ac:dyDescent="0.55000000000000004">
      <c r="A172" s="106" t="s">
        <v>483</v>
      </c>
      <c r="B172" s="107" t="s">
        <v>817</v>
      </c>
      <c r="C172" s="108">
        <v>0.03</v>
      </c>
      <c r="D172" s="109">
        <v>102494</v>
      </c>
      <c r="E172" s="110">
        <v>0</v>
      </c>
      <c r="F172" s="110">
        <f t="shared" si="2"/>
        <v>102494</v>
      </c>
      <c r="G172" s="110">
        <v>102494</v>
      </c>
    </row>
    <row r="173" spans="1:7" x14ac:dyDescent="0.55000000000000004">
      <c r="A173" s="106" t="s">
        <v>484</v>
      </c>
      <c r="B173" s="107" t="s">
        <v>818</v>
      </c>
      <c r="C173" s="108">
        <v>2.5000000000000001E-2</v>
      </c>
      <c r="D173" s="109">
        <v>123834</v>
      </c>
      <c r="E173" s="110">
        <v>0</v>
      </c>
      <c r="F173" s="110">
        <f t="shared" si="2"/>
        <v>123834</v>
      </c>
      <c r="G173" s="110">
        <v>123834</v>
      </c>
    </row>
    <row r="174" spans="1:7" x14ac:dyDescent="0.55000000000000004">
      <c r="A174" s="106" t="s">
        <v>412</v>
      </c>
      <c r="B174" s="107" t="s">
        <v>819</v>
      </c>
      <c r="C174" s="108">
        <v>0.05</v>
      </c>
      <c r="D174" s="109">
        <v>211116</v>
      </c>
      <c r="E174" s="110">
        <v>42094</v>
      </c>
      <c r="F174" s="110">
        <f t="shared" si="2"/>
        <v>169022</v>
      </c>
      <c r="G174" s="110">
        <v>169022</v>
      </c>
    </row>
    <row r="175" spans="1:7" x14ac:dyDescent="0.55000000000000004">
      <c r="A175" s="106" t="s">
        <v>485</v>
      </c>
      <c r="B175" s="107" t="s">
        <v>820</v>
      </c>
      <c r="C175" s="108">
        <v>0.05</v>
      </c>
      <c r="D175" s="109">
        <v>256777</v>
      </c>
      <c r="E175" s="110">
        <v>0</v>
      </c>
      <c r="F175" s="110">
        <f t="shared" si="2"/>
        <v>256777</v>
      </c>
      <c r="G175" s="110">
        <v>256777</v>
      </c>
    </row>
    <row r="176" spans="1:7" x14ac:dyDescent="0.55000000000000004">
      <c r="A176" s="106" t="s">
        <v>486</v>
      </c>
      <c r="B176" s="107" t="s">
        <v>821</v>
      </c>
      <c r="C176" s="108">
        <v>0.05</v>
      </c>
      <c r="D176" s="109">
        <v>215673</v>
      </c>
      <c r="E176" s="110">
        <v>0</v>
      </c>
      <c r="F176" s="110">
        <f t="shared" si="2"/>
        <v>215673</v>
      </c>
      <c r="G176" s="110">
        <v>215673</v>
      </c>
    </row>
    <row r="177" spans="1:7" x14ac:dyDescent="0.55000000000000004">
      <c r="A177" s="106" t="s">
        <v>487</v>
      </c>
      <c r="B177" s="107" t="s">
        <v>822</v>
      </c>
      <c r="C177" s="108">
        <v>2.5000000000000001E-2</v>
      </c>
      <c r="D177" s="109">
        <v>226580</v>
      </c>
      <c r="E177" s="110">
        <v>0</v>
      </c>
      <c r="F177" s="110">
        <f t="shared" si="2"/>
        <v>226580</v>
      </c>
      <c r="G177" s="110">
        <v>226580</v>
      </c>
    </row>
    <row r="178" spans="1:7" x14ac:dyDescent="0.55000000000000004">
      <c r="A178" s="106" t="s">
        <v>488</v>
      </c>
      <c r="B178" s="107" t="s">
        <v>823</v>
      </c>
      <c r="C178" s="108">
        <v>3.7999999999999999E-2</v>
      </c>
      <c r="D178" s="109">
        <v>204285</v>
      </c>
      <c r="E178" s="110">
        <v>0</v>
      </c>
      <c r="F178" s="110">
        <f t="shared" si="2"/>
        <v>204285</v>
      </c>
      <c r="G178" s="110">
        <v>204285</v>
      </c>
    </row>
    <row r="179" spans="1:7" x14ac:dyDescent="0.55000000000000004">
      <c r="A179" s="106" t="s">
        <v>489</v>
      </c>
      <c r="B179" s="107" t="s">
        <v>824</v>
      </c>
      <c r="C179" s="108">
        <v>3.7999999999999999E-2</v>
      </c>
      <c r="D179" s="109">
        <v>137900</v>
      </c>
      <c r="E179" s="110">
        <v>93944</v>
      </c>
      <c r="F179" s="110">
        <f t="shared" si="2"/>
        <v>43956</v>
      </c>
      <c r="G179" s="110">
        <v>43956</v>
      </c>
    </row>
    <row r="180" spans="1:7" x14ac:dyDescent="0.55000000000000004">
      <c r="A180" s="106" t="s">
        <v>490</v>
      </c>
      <c r="B180" s="107" t="s">
        <v>825</v>
      </c>
      <c r="C180" s="108">
        <v>2.5000000000000001E-2</v>
      </c>
      <c r="D180" s="109">
        <v>343252</v>
      </c>
      <c r="E180" s="110">
        <v>0</v>
      </c>
      <c r="F180" s="110">
        <f t="shared" si="2"/>
        <v>343252</v>
      </c>
      <c r="G180" s="110">
        <v>343252</v>
      </c>
    </row>
    <row r="181" spans="1:7" x14ac:dyDescent="0.55000000000000004">
      <c r="A181" s="106" t="s">
        <v>491</v>
      </c>
      <c r="B181" s="107" t="s">
        <v>826</v>
      </c>
      <c r="C181" s="108">
        <v>0.05</v>
      </c>
      <c r="D181" s="109">
        <v>2115967</v>
      </c>
      <c r="E181" s="110">
        <v>0</v>
      </c>
      <c r="F181" s="110">
        <f t="shared" si="2"/>
        <v>2115967</v>
      </c>
      <c r="G181" s="110">
        <v>2115967</v>
      </c>
    </row>
    <row r="182" spans="1:7" x14ac:dyDescent="0.55000000000000004">
      <c r="A182" s="106" t="s">
        <v>492</v>
      </c>
      <c r="B182" s="107" t="s">
        <v>827</v>
      </c>
      <c r="C182" s="108">
        <v>0.05</v>
      </c>
      <c r="D182" s="109">
        <v>186440</v>
      </c>
      <c r="E182" s="110">
        <v>0</v>
      </c>
      <c r="F182" s="110">
        <f t="shared" si="2"/>
        <v>186440</v>
      </c>
      <c r="G182" s="110">
        <v>186440</v>
      </c>
    </row>
    <row r="183" spans="1:7" x14ac:dyDescent="0.55000000000000004">
      <c r="A183" s="106" t="s">
        <v>493</v>
      </c>
      <c r="B183" s="107" t="s">
        <v>828</v>
      </c>
      <c r="C183" s="108">
        <v>0.05</v>
      </c>
      <c r="D183" s="109">
        <v>1318007</v>
      </c>
      <c r="E183" s="110">
        <v>0</v>
      </c>
      <c r="F183" s="110">
        <f t="shared" si="2"/>
        <v>1318007</v>
      </c>
      <c r="G183" s="110">
        <v>1318007</v>
      </c>
    </row>
    <row r="184" spans="1:7" x14ac:dyDescent="0.55000000000000004">
      <c r="A184" s="106" t="s">
        <v>500</v>
      </c>
      <c r="B184" s="107" t="s">
        <v>829</v>
      </c>
      <c r="C184" s="108">
        <v>3.7999999999999999E-2</v>
      </c>
      <c r="D184" s="109">
        <v>452766</v>
      </c>
      <c r="E184" s="110">
        <v>0</v>
      </c>
      <c r="F184" s="110">
        <f t="shared" si="2"/>
        <v>452766</v>
      </c>
      <c r="G184" s="110">
        <v>452766</v>
      </c>
    </row>
    <row r="185" spans="1:7" x14ac:dyDescent="0.55000000000000004">
      <c r="A185" s="106" t="s">
        <v>494</v>
      </c>
      <c r="B185" s="107" t="s">
        <v>830</v>
      </c>
      <c r="C185" s="108">
        <v>3.1E-2</v>
      </c>
      <c r="D185" s="109">
        <v>213232</v>
      </c>
      <c r="E185" s="110">
        <v>20272</v>
      </c>
      <c r="F185" s="110">
        <f t="shared" si="2"/>
        <v>192960</v>
      </c>
      <c r="G185" s="110">
        <v>192960</v>
      </c>
    </row>
    <row r="186" spans="1:7" x14ac:dyDescent="0.55000000000000004">
      <c r="A186" s="106" t="s">
        <v>495</v>
      </c>
      <c r="B186" s="107" t="s">
        <v>831</v>
      </c>
      <c r="C186" s="108">
        <v>0.05</v>
      </c>
      <c r="D186" s="109">
        <v>116305</v>
      </c>
      <c r="E186" s="110">
        <v>0</v>
      </c>
      <c r="F186" s="110">
        <f t="shared" si="2"/>
        <v>116305</v>
      </c>
      <c r="G186" s="110">
        <v>116305</v>
      </c>
    </row>
    <row r="187" spans="1:7" x14ac:dyDescent="0.55000000000000004">
      <c r="A187" s="106" t="s">
        <v>497</v>
      </c>
      <c r="B187" s="107" t="s">
        <v>832</v>
      </c>
      <c r="C187" s="108">
        <v>0.04</v>
      </c>
      <c r="D187" s="109">
        <v>153828</v>
      </c>
      <c r="E187" s="110">
        <v>38004</v>
      </c>
      <c r="F187" s="110">
        <f t="shared" si="2"/>
        <v>115824</v>
      </c>
      <c r="G187" s="110">
        <v>115824</v>
      </c>
    </row>
    <row r="188" spans="1:7" x14ac:dyDescent="0.55000000000000004">
      <c r="A188" s="106" t="s">
        <v>498</v>
      </c>
      <c r="B188" s="107" t="s">
        <v>833</v>
      </c>
      <c r="C188" s="108">
        <v>2.8000000000000001E-2</v>
      </c>
      <c r="D188" s="109">
        <v>257236</v>
      </c>
      <c r="E188" s="110">
        <v>0</v>
      </c>
      <c r="F188" s="110">
        <f t="shared" si="2"/>
        <v>257236</v>
      </c>
      <c r="G188" s="110">
        <v>257236</v>
      </c>
    </row>
    <row r="189" spans="1:7" x14ac:dyDescent="0.55000000000000004">
      <c r="A189" s="106" t="s">
        <v>499</v>
      </c>
      <c r="B189" s="107" t="s">
        <v>834</v>
      </c>
      <c r="C189" s="108">
        <v>2.8000000000000001E-2</v>
      </c>
      <c r="D189" s="109">
        <v>159540</v>
      </c>
      <c r="E189" s="110">
        <v>0</v>
      </c>
      <c r="F189" s="110">
        <f t="shared" si="2"/>
        <v>159540</v>
      </c>
      <c r="G189" s="110">
        <v>159540</v>
      </c>
    </row>
    <row r="190" spans="1:7" x14ac:dyDescent="0.55000000000000004">
      <c r="A190" s="106" t="s">
        <v>496</v>
      </c>
      <c r="B190" s="107" t="s">
        <v>835</v>
      </c>
      <c r="C190" s="108">
        <v>4.8000000000000001E-2</v>
      </c>
      <c r="D190" s="109">
        <v>306778</v>
      </c>
      <c r="E190" s="110">
        <v>0</v>
      </c>
      <c r="F190" s="110">
        <f t="shared" si="2"/>
        <v>306778</v>
      </c>
      <c r="G190" s="110">
        <v>306778</v>
      </c>
    </row>
    <row r="191" spans="1:7" x14ac:dyDescent="0.55000000000000004">
      <c r="A191" s="106" t="s">
        <v>501</v>
      </c>
      <c r="B191" s="107" t="s">
        <v>836</v>
      </c>
      <c r="C191" s="108">
        <v>4.9000000000000002E-2</v>
      </c>
      <c r="D191" s="109">
        <v>175313</v>
      </c>
      <c r="E191" s="110">
        <v>0</v>
      </c>
      <c r="F191" s="110">
        <f t="shared" si="2"/>
        <v>175313</v>
      </c>
      <c r="G191" s="110">
        <v>175313</v>
      </c>
    </row>
    <row r="192" spans="1:7" x14ac:dyDescent="0.55000000000000004">
      <c r="A192" s="106" t="s">
        <v>502</v>
      </c>
      <c r="B192" s="107" t="s">
        <v>837</v>
      </c>
      <c r="C192" s="108">
        <v>0.05</v>
      </c>
      <c r="D192" s="109">
        <v>380309</v>
      </c>
      <c r="E192" s="110">
        <v>0</v>
      </c>
      <c r="F192" s="110">
        <f t="shared" si="2"/>
        <v>380309</v>
      </c>
      <c r="G192" s="110">
        <v>380309</v>
      </c>
    </row>
    <row r="193" spans="1:7" x14ac:dyDescent="0.55000000000000004">
      <c r="A193" s="106" t="s">
        <v>503</v>
      </c>
      <c r="B193" s="107" t="s">
        <v>838</v>
      </c>
      <c r="C193" s="108">
        <v>4.9000000000000002E-2</v>
      </c>
      <c r="D193" s="109">
        <v>117854</v>
      </c>
      <c r="E193" s="110">
        <v>8461</v>
      </c>
      <c r="F193" s="110">
        <f t="shared" si="2"/>
        <v>109393</v>
      </c>
      <c r="G193" s="110">
        <v>109393</v>
      </c>
    </row>
    <row r="194" spans="1:7" x14ac:dyDescent="0.55000000000000004">
      <c r="A194" s="106" t="s">
        <v>504</v>
      </c>
      <c r="B194" s="107" t="s">
        <v>839</v>
      </c>
      <c r="C194" s="108">
        <v>3.6999999999999998E-2</v>
      </c>
      <c r="D194" s="109">
        <v>62598</v>
      </c>
      <c r="E194" s="110">
        <v>0</v>
      </c>
      <c r="F194" s="110">
        <f t="shared" si="2"/>
        <v>62598</v>
      </c>
      <c r="G194" s="110">
        <v>62598</v>
      </c>
    </row>
    <row r="195" spans="1:7" x14ac:dyDescent="0.55000000000000004">
      <c r="A195" s="106" t="s">
        <v>505</v>
      </c>
      <c r="B195" s="107" t="s">
        <v>840</v>
      </c>
      <c r="C195" s="108">
        <v>2.5000000000000001E-2</v>
      </c>
      <c r="D195" s="109">
        <v>38742</v>
      </c>
      <c r="E195" s="110">
        <v>0</v>
      </c>
      <c r="F195" s="110">
        <f t="shared" si="2"/>
        <v>38742</v>
      </c>
      <c r="G195" s="110">
        <v>38742</v>
      </c>
    </row>
    <row r="196" spans="1:7" x14ac:dyDescent="0.55000000000000004">
      <c r="A196" s="106" t="s">
        <v>506</v>
      </c>
      <c r="B196" s="107" t="s">
        <v>993</v>
      </c>
      <c r="C196" s="108">
        <v>4.7E-2</v>
      </c>
      <c r="D196" s="109">
        <v>75463</v>
      </c>
      <c r="E196" s="110">
        <v>0</v>
      </c>
      <c r="F196" s="110">
        <f t="shared" si="2"/>
        <v>75463</v>
      </c>
      <c r="G196" s="110">
        <v>75463</v>
      </c>
    </row>
    <row r="197" spans="1:7" x14ac:dyDescent="0.55000000000000004">
      <c r="A197" s="106" t="s">
        <v>507</v>
      </c>
      <c r="B197" s="107" t="s">
        <v>841</v>
      </c>
      <c r="C197" s="108">
        <v>0.05</v>
      </c>
      <c r="D197" s="109">
        <v>224663</v>
      </c>
      <c r="E197" s="110">
        <v>0</v>
      </c>
      <c r="F197" s="110">
        <f t="shared" si="2"/>
        <v>224663</v>
      </c>
      <c r="G197" s="110">
        <v>224663</v>
      </c>
    </row>
    <row r="198" spans="1:7" x14ac:dyDescent="0.55000000000000004">
      <c r="A198" s="106" t="s">
        <v>508</v>
      </c>
      <c r="B198" s="107" t="s">
        <v>842</v>
      </c>
      <c r="C198" s="108">
        <v>2.5000000000000001E-2</v>
      </c>
      <c r="D198" s="109">
        <v>340528</v>
      </c>
      <c r="E198" s="110">
        <v>0</v>
      </c>
      <c r="F198" s="110">
        <f t="shared" ref="F198:F261" si="3">D198-E198</f>
        <v>340528</v>
      </c>
      <c r="G198" s="110">
        <v>340528</v>
      </c>
    </row>
    <row r="199" spans="1:7" x14ac:dyDescent="0.55000000000000004">
      <c r="A199" s="106" t="s">
        <v>509</v>
      </c>
      <c r="B199" s="107" t="s">
        <v>843</v>
      </c>
      <c r="C199" s="108">
        <v>3.7999999999999999E-2</v>
      </c>
      <c r="D199" s="109">
        <v>329376</v>
      </c>
      <c r="E199" s="110">
        <v>0</v>
      </c>
      <c r="F199" s="110">
        <f t="shared" si="3"/>
        <v>329376</v>
      </c>
      <c r="G199" s="110">
        <v>329376</v>
      </c>
    </row>
    <row r="200" spans="1:7" x14ac:dyDescent="0.55000000000000004">
      <c r="A200" s="106" t="s">
        <v>510</v>
      </c>
      <c r="B200" s="107" t="s">
        <v>844</v>
      </c>
      <c r="C200" s="108">
        <v>3.2000000000000001E-2</v>
      </c>
      <c r="D200" s="109">
        <v>54523</v>
      </c>
      <c r="E200" s="110">
        <v>0</v>
      </c>
      <c r="F200" s="110">
        <f t="shared" si="3"/>
        <v>54523</v>
      </c>
      <c r="G200" s="110">
        <v>54523</v>
      </c>
    </row>
    <row r="201" spans="1:7" x14ac:dyDescent="0.55000000000000004">
      <c r="A201" s="106" t="s">
        <v>511</v>
      </c>
      <c r="B201" s="107" t="s">
        <v>845</v>
      </c>
      <c r="C201" s="108">
        <v>3.3000000000000002E-2</v>
      </c>
      <c r="D201" s="109">
        <v>1117496</v>
      </c>
      <c r="E201" s="110">
        <v>0</v>
      </c>
      <c r="F201" s="110">
        <f t="shared" si="3"/>
        <v>1117496</v>
      </c>
      <c r="G201" s="110">
        <v>1117496</v>
      </c>
    </row>
    <row r="202" spans="1:7" x14ac:dyDescent="0.55000000000000004">
      <c r="A202" s="106" t="s">
        <v>512</v>
      </c>
      <c r="B202" s="107" t="s">
        <v>846</v>
      </c>
      <c r="C202" s="108">
        <v>2.8000000000000001E-2</v>
      </c>
      <c r="D202" s="109">
        <v>131707</v>
      </c>
      <c r="E202" s="110">
        <v>0</v>
      </c>
      <c r="F202" s="110">
        <f t="shared" si="3"/>
        <v>131707</v>
      </c>
      <c r="G202" s="110">
        <v>131707</v>
      </c>
    </row>
    <row r="203" spans="1:7" x14ac:dyDescent="0.55000000000000004">
      <c r="A203" s="106" t="s">
        <v>513</v>
      </c>
      <c r="B203" s="107" t="s">
        <v>982</v>
      </c>
      <c r="C203" s="108">
        <v>0.05</v>
      </c>
      <c r="D203" s="109">
        <v>539310</v>
      </c>
      <c r="E203" s="110">
        <v>43915</v>
      </c>
      <c r="F203" s="110">
        <f t="shared" si="3"/>
        <v>495395</v>
      </c>
      <c r="G203" s="110">
        <v>495395</v>
      </c>
    </row>
    <row r="204" spans="1:7" x14ac:dyDescent="0.55000000000000004">
      <c r="A204" s="106" t="s">
        <v>516</v>
      </c>
      <c r="B204" s="107" t="s">
        <v>847</v>
      </c>
      <c r="C204" s="108">
        <v>2.5000000000000001E-2</v>
      </c>
      <c r="D204" s="109">
        <v>86337</v>
      </c>
      <c r="E204" s="110">
        <v>0</v>
      </c>
      <c r="F204" s="110">
        <f t="shared" si="3"/>
        <v>86337</v>
      </c>
      <c r="G204" s="110">
        <v>86337</v>
      </c>
    </row>
    <row r="205" spans="1:7" x14ac:dyDescent="0.55000000000000004">
      <c r="A205" s="106" t="s">
        <v>514</v>
      </c>
      <c r="B205" s="107" t="s">
        <v>848</v>
      </c>
      <c r="C205" s="108">
        <v>0.05</v>
      </c>
      <c r="D205" s="109">
        <v>391132</v>
      </c>
      <c r="E205" s="110">
        <v>101648</v>
      </c>
      <c r="F205" s="110">
        <f t="shared" si="3"/>
        <v>289484</v>
      </c>
      <c r="G205" s="110">
        <v>289484</v>
      </c>
    </row>
    <row r="206" spans="1:7" x14ac:dyDescent="0.55000000000000004">
      <c r="A206" s="106" t="s">
        <v>515</v>
      </c>
      <c r="B206" s="107" t="s">
        <v>961</v>
      </c>
      <c r="C206" s="108">
        <v>3.5000000000000003E-2</v>
      </c>
      <c r="D206" s="109">
        <v>145773</v>
      </c>
      <c r="E206" s="110">
        <v>0</v>
      </c>
      <c r="F206" s="110">
        <f t="shared" si="3"/>
        <v>145773</v>
      </c>
      <c r="G206" s="110">
        <v>145773</v>
      </c>
    </row>
    <row r="207" spans="1:7" x14ac:dyDescent="0.55000000000000004">
      <c r="A207" s="106" t="s">
        <v>517</v>
      </c>
      <c r="B207" s="107" t="s">
        <v>849</v>
      </c>
      <c r="C207" s="108">
        <v>0.05</v>
      </c>
      <c r="D207" s="109">
        <v>1121715</v>
      </c>
      <c r="E207" s="110">
        <v>0</v>
      </c>
      <c r="F207" s="110">
        <f t="shared" si="3"/>
        <v>1121715</v>
      </c>
      <c r="G207" s="110">
        <v>1121715</v>
      </c>
    </row>
    <row r="208" spans="1:7" x14ac:dyDescent="0.55000000000000004">
      <c r="A208" s="106" t="s">
        <v>372</v>
      </c>
      <c r="B208" s="107" t="s">
        <v>850</v>
      </c>
      <c r="C208" s="108">
        <v>2.5000000000000001E-2</v>
      </c>
      <c r="D208" s="109">
        <v>145202</v>
      </c>
      <c r="E208" s="110">
        <v>0</v>
      </c>
      <c r="F208" s="110">
        <f t="shared" si="3"/>
        <v>145202</v>
      </c>
      <c r="G208" s="110">
        <v>145202</v>
      </c>
    </row>
    <row r="209" spans="1:7" x14ac:dyDescent="0.55000000000000004">
      <c r="A209" s="106" t="s">
        <v>530</v>
      </c>
      <c r="B209" s="107" t="s">
        <v>851</v>
      </c>
      <c r="C209" s="108">
        <v>4.2999999999999997E-2</v>
      </c>
      <c r="D209" s="109">
        <v>162083</v>
      </c>
      <c r="E209" s="110">
        <v>601</v>
      </c>
      <c r="F209" s="110">
        <f t="shared" si="3"/>
        <v>161482</v>
      </c>
      <c r="G209" s="110">
        <v>161482</v>
      </c>
    </row>
    <row r="210" spans="1:7" x14ac:dyDescent="0.55000000000000004">
      <c r="A210" s="106" t="s">
        <v>521</v>
      </c>
      <c r="B210" s="107" t="s">
        <v>852</v>
      </c>
      <c r="C210" s="108">
        <v>4.8000000000000001E-2</v>
      </c>
      <c r="D210" s="109">
        <v>417101</v>
      </c>
      <c r="E210" s="110">
        <v>0</v>
      </c>
      <c r="F210" s="110">
        <f t="shared" si="3"/>
        <v>417101</v>
      </c>
      <c r="G210" s="110">
        <v>417101</v>
      </c>
    </row>
    <row r="211" spans="1:7" x14ac:dyDescent="0.55000000000000004">
      <c r="A211" s="106" t="s">
        <v>525</v>
      </c>
      <c r="B211" s="107" t="s">
        <v>853</v>
      </c>
      <c r="C211" s="108">
        <v>3.7999999999999999E-2</v>
      </c>
      <c r="D211" s="109">
        <v>135559</v>
      </c>
      <c r="E211" s="110">
        <v>0</v>
      </c>
      <c r="F211" s="110">
        <f t="shared" si="3"/>
        <v>135559</v>
      </c>
      <c r="G211" s="110">
        <v>135559</v>
      </c>
    </row>
    <row r="212" spans="1:7" x14ac:dyDescent="0.55000000000000004">
      <c r="A212" s="106" t="s">
        <v>524</v>
      </c>
      <c r="B212" s="107" t="s">
        <v>854</v>
      </c>
      <c r="C212" s="108">
        <v>2.5000000000000001E-2</v>
      </c>
      <c r="D212" s="109">
        <v>112038</v>
      </c>
      <c r="E212" s="110">
        <v>0</v>
      </c>
      <c r="F212" s="110">
        <f t="shared" si="3"/>
        <v>112038</v>
      </c>
      <c r="G212" s="110">
        <v>112038</v>
      </c>
    </row>
    <row r="213" spans="1:7" x14ac:dyDescent="0.55000000000000004">
      <c r="A213" s="106" t="s">
        <v>523</v>
      </c>
      <c r="B213" s="107" t="s">
        <v>855</v>
      </c>
      <c r="C213" s="108">
        <v>0.05</v>
      </c>
      <c r="D213" s="109">
        <v>89905</v>
      </c>
      <c r="E213" s="110">
        <v>0</v>
      </c>
      <c r="F213" s="110">
        <f t="shared" si="3"/>
        <v>89905</v>
      </c>
      <c r="G213" s="110">
        <v>89905</v>
      </c>
    </row>
    <row r="214" spans="1:7" x14ac:dyDescent="0.55000000000000004">
      <c r="A214" s="106" t="s">
        <v>526</v>
      </c>
      <c r="B214" s="107" t="s">
        <v>856</v>
      </c>
      <c r="C214" s="108">
        <v>0.05</v>
      </c>
      <c r="D214" s="109">
        <v>861466</v>
      </c>
      <c r="E214" s="110">
        <v>0</v>
      </c>
      <c r="F214" s="110">
        <f t="shared" si="3"/>
        <v>861466</v>
      </c>
      <c r="G214" s="110">
        <v>861466</v>
      </c>
    </row>
    <row r="215" spans="1:7" x14ac:dyDescent="0.55000000000000004">
      <c r="A215" s="106" t="s">
        <v>527</v>
      </c>
      <c r="B215" s="107" t="s">
        <v>857</v>
      </c>
      <c r="C215" s="108">
        <v>0.05</v>
      </c>
      <c r="D215" s="109">
        <v>1169483</v>
      </c>
      <c r="E215" s="110">
        <v>0</v>
      </c>
      <c r="F215" s="110">
        <f t="shared" si="3"/>
        <v>1169483</v>
      </c>
      <c r="G215" s="110">
        <v>1169483</v>
      </c>
    </row>
    <row r="216" spans="1:7" x14ac:dyDescent="0.55000000000000004">
      <c r="A216" s="106" t="s">
        <v>528</v>
      </c>
      <c r="B216" s="107" t="s">
        <v>858</v>
      </c>
      <c r="C216" s="108">
        <v>0.05</v>
      </c>
      <c r="D216" s="109">
        <v>184243</v>
      </c>
      <c r="E216" s="110">
        <v>79012</v>
      </c>
      <c r="F216" s="110">
        <f t="shared" si="3"/>
        <v>105231</v>
      </c>
      <c r="G216" s="110">
        <v>105231</v>
      </c>
    </row>
    <row r="217" spans="1:7" x14ac:dyDescent="0.55000000000000004">
      <c r="A217" s="106" t="s">
        <v>531</v>
      </c>
      <c r="B217" s="107" t="s">
        <v>859</v>
      </c>
      <c r="C217" s="108">
        <v>3.6999999999999998E-2</v>
      </c>
      <c r="D217" s="109">
        <v>153133</v>
      </c>
      <c r="E217" s="110">
        <v>0</v>
      </c>
      <c r="F217" s="110">
        <f t="shared" si="3"/>
        <v>153133</v>
      </c>
      <c r="G217" s="110">
        <v>153133</v>
      </c>
    </row>
    <row r="218" spans="1:7" x14ac:dyDescent="0.55000000000000004">
      <c r="A218" s="106" t="s">
        <v>532</v>
      </c>
      <c r="B218" s="107" t="s">
        <v>860</v>
      </c>
      <c r="C218" s="108">
        <v>3.5000000000000003E-2</v>
      </c>
      <c r="D218" s="109">
        <v>977076</v>
      </c>
      <c r="E218" s="110">
        <v>0</v>
      </c>
      <c r="F218" s="110">
        <f t="shared" si="3"/>
        <v>977076</v>
      </c>
      <c r="G218" s="110">
        <v>977076</v>
      </c>
    </row>
    <row r="219" spans="1:7" x14ac:dyDescent="0.55000000000000004">
      <c r="A219" s="106" t="s">
        <v>533</v>
      </c>
      <c r="B219" s="107" t="s">
        <v>861</v>
      </c>
      <c r="C219" s="108">
        <v>3.6999999999999998E-2</v>
      </c>
      <c r="D219" s="109">
        <v>258079</v>
      </c>
      <c r="E219" s="110">
        <v>2494</v>
      </c>
      <c r="F219" s="110">
        <f t="shared" si="3"/>
        <v>255585</v>
      </c>
      <c r="G219" s="110">
        <v>255585</v>
      </c>
    </row>
    <row r="220" spans="1:7" x14ac:dyDescent="0.55000000000000004">
      <c r="A220" s="106" t="s">
        <v>534</v>
      </c>
      <c r="B220" s="107" t="s">
        <v>862</v>
      </c>
      <c r="C220" s="108">
        <v>3.7999999999999999E-2</v>
      </c>
      <c r="D220" s="109">
        <v>373102</v>
      </c>
      <c r="E220" s="110">
        <v>0</v>
      </c>
      <c r="F220" s="110">
        <f t="shared" si="3"/>
        <v>373102</v>
      </c>
      <c r="G220" s="110">
        <v>373102</v>
      </c>
    </row>
    <row r="221" spans="1:7" x14ac:dyDescent="0.55000000000000004">
      <c r="A221" s="106" t="s">
        <v>535</v>
      </c>
      <c r="B221" s="107" t="s">
        <v>863</v>
      </c>
      <c r="C221" s="108">
        <v>0.05</v>
      </c>
      <c r="D221" s="109">
        <v>208167</v>
      </c>
      <c r="E221" s="110">
        <v>0</v>
      </c>
      <c r="F221" s="110">
        <f t="shared" si="3"/>
        <v>208167</v>
      </c>
      <c r="G221" s="110">
        <v>208167</v>
      </c>
    </row>
    <row r="222" spans="1:7" x14ac:dyDescent="0.55000000000000004">
      <c r="A222" s="106" t="s">
        <v>536</v>
      </c>
      <c r="B222" s="107" t="s">
        <v>864</v>
      </c>
      <c r="C222" s="108">
        <v>4.9000000000000002E-2</v>
      </c>
      <c r="D222" s="109">
        <v>382292</v>
      </c>
      <c r="E222" s="110">
        <v>0</v>
      </c>
      <c r="F222" s="110">
        <f t="shared" si="3"/>
        <v>382292</v>
      </c>
      <c r="G222" s="110">
        <v>382292</v>
      </c>
    </row>
    <row r="223" spans="1:7" x14ac:dyDescent="0.55000000000000004">
      <c r="A223" s="106" t="s">
        <v>539</v>
      </c>
      <c r="B223" s="107" t="s">
        <v>865</v>
      </c>
      <c r="C223" s="108">
        <v>2.5000000000000001E-2</v>
      </c>
      <c r="D223" s="109">
        <v>175430</v>
      </c>
      <c r="E223" s="110">
        <v>0</v>
      </c>
      <c r="F223" s="110">
        <f t="shared" si="3"/>
        <v>175430</v>
      </c>
      <c r="G223" s="110">
        <v>175430</v>
      </c>
    </row>
    <row r="224" spans="1:7" x14ac:dyDescent="0.55000000000000004">
      <c r="A224" s="106" t="s">
        <v>540</v>
      </c>
      <c r="B224" s="107" t="s">
        <v>866</v>
      </c>
      <c r="C224" s="108">
        <v>0.05</v>
      </c>
      <c r="D224" s="109">
        <v>877801</v>
      </c>
      <c r="E224" s="110">
        <v>0</v>
      </c>
      <c r="F224" s="110">
        <f t="shared" si="3"/>
        <v>877801</v>
      </c>
      <c r="G224" s="110">
        <v>877801</v>
      </c>
    </row>
    <row r="225" spans="1:7" x14ac:dyDescent="0.55000000000000004">
      <c r="A225" s="106" t="s">
        <v>541</v>
      </c>
      <c r="B225" s="107" t="s">
        <v>867</v>
      </c>
      <c r="C225" s="108">
        <v>2.5000000000000001E-2</v>
      </c>
      <c r="D225" s="109">
        <v>997322</v>
      </c>
      <c r="E225" s="110">
        <v>0</v>
      </c>
      <c r="F225" s="110">
        <f t="shared" si="3"/>
        <v>997322</v>
      </c>
      <c r="G225" s="110">
        <v>997322</v>
      </c>
    </row>
    <row r="226" spans="1:7" x14ac:dyDescent="0.55000000000000004">
      <c r="A226" s="106" t="s">
        <v>542</v>
      </c>
      <c r="B226" s="107" t="s">
        <v>868</v>
      </c>
      <c r="C226" s="108">
        <v>0.05</v>
      </c>
      <c r="D226" s="109">
        <v>253579</v>
      </c>
      <c r="E226" s="110">
        <v>0</v>
      </c>
      <c r="F226" s="110">
        <f t="shared" si="3"/>
        <v>253579</v>
      </c>
      <c r="G226" s="110">
        <v>253579</v>
      </c>
    </row>
    <row r="227" spans="1:7" x14ac:dyDescent="0.55000000000000004">
      <c r="A227" s="106" t="s">
        <v>543</v>
      </c>
      <c r="B227" s="107" t="s">
        <v>983</v>
      </c>
      <c r="C227" s="108">
        <v>0.05</v>
      </c>
      <c r="D227" s="109">
        <v>73441</v>
      </c>
      <c r="E227" s="110">
        <v>0</v>
      </c>
      <c r="F227" s="110">
        <f t="shared" si="3"/>
        <v>73441</v>
      </c>
      <c r="G227" s="110">
        <v>73441</v>
      </c>
    </row>
    <row r="228" spans="1:7" x14ac:dyDescent="0.55000000000000004">
      <c r="A228" s="106" t="s">
        <v>654</v>
      </c>
      <c r="B228" s="107" t="s">
        <v>869</v>
      </c>
      <c r="C228" s="108">
        <v>3.4000000000000002E-2</v>
      </c>
      <c r="D228" s="109">
        <v>256410</v>
      </c>
      <c r="E228" s="110">
        <v>1420</v>
      </c>
      <c r="F228" s="110">
        <f t="shared" si="3"/>
        <v>254990</v>
      </c>
      <c r="G228" s="110">
        <v>254990</v>
      </c>
    </row>
    <row r="229" spans="1:7" x14ac:dyDescent="0.55000000000000004">
      <c r="A229" s="106" t="s">
        <v>544</v>
      </c>
      <c r="B229" s="107" t="s">
        <v>870</v>
      </c>
      <c r="C229" s="108">
        <v>0.05</v>
      </c>
      <c r="D229" s="109">
        <v>205611</v>
      </c>
      <c r="E229" s="110">
        <v>0</v>
      </c>
      <c r="F229" s="110">
        <f t="shared" si="3"/>
        <v>205611</v>
      </c>
      <c r="G229" s="110">
        <v>205611</v>
      </c>
    </row>
    <row r="230" spans="1:7" x14ac:dyDescent="0.55000000000000004">
      <c r="A230" s="106" t="s">
        <v>545</v>
      </c>
      <c r="B230" s="107" t="s">
        <v>871</v>
      </c>
      <c r="C230" s="108">
        <v>2.5000000000000001E-2</v>
      </c>
      <c r="D230" s="109">
        <v>420069</v>
      </c>
      <c r="E230" s="110">
        <v>0</v>
      </c>
      <c r="F230" s="110">
        <f t="shared" si="3"/>
        <v>420069</v>
      </c>
      <c r="G230" s="110">
        <v>420069</v>
      </c>
    </row>
    <row r="231" spans="1:7" x14ac:dyDescent="0.55000000000000004">
      <c r="A231" s="106" t="s">
        <v>546</v>
      </c>
      <c r="B231" s="107" t="s">
        <v>872</v>
      </c>
      <c r="C231" s="108">
        <v>4.9000000000000002E-2</v>
      </c>
      <c r="D231" s="109">
        <v>703133</v>
      </c>
      <c r="E231" s="110">
        <v>0</v>
      </c>
      <c r="F231" s="110">
        <f t="shared" si="3"/>
        <v>703133</v>
      </c>
      <c r="G231" s="110">
        <v>703133</v>
      </c>
    </row>
    <row r="232" spans="1:7" x14ac:dyDescent="0.55000000000000004">
      <c r="A232" s="106" t="s">
        <v>547</v>
      </c>
      <c r="B232" s="107" t="s">
        <v>873</v>
      </c>
      <c r="C232" s="108">
        <v>2.5999999999999999E-2</v>
      </c>
      <c r="D232" s="109">
        <v>1137346</v>
      </c>
      <c r="E232" s="110">
        <v>0</v>
      </c>
      <c r="F232" s="110">
        <f t="shared" si="3"/>
        <v>1137346</v>
      </c>
      <c r="G232" s="110">
        <v>1137346</v>
      </c>
    </row>
    <row r="233" spans="1:7" x14ac:dyDescent="0.55000000000000004">
      <c r="A233" s="106" t="s">
        <v>548</v>
      </c>
      <c r="B233" s="107" t="s">
        <v>984</v>
      </c>
      <c r="C233" s="108">
        <v>3.6999999999999998E-2</v>
      </c>
      <c r="D233" s="109">
        <v>202574</v>
      </c>
      <c r="E233" s="110">
        <v>0</v>
      </c>
      <c r="F233" s="110">
        <f t="shared" si="3"/>
        <v>202574</v>
      </c>
      <c r="G233" s="110">
        <v>202574</v>
      </c>
    </row>
    <row r="234" spans="1:7" x14ac:dyDescent="0.55000000000000004">
      <c r="A234" s="106" t="s">
        <v>549</v>
      </c>
      <c r="B234" s="107" t="s">
        <v>874</v>
      </c>
      <c r="C234" s="108">
        <v>3.7999999999999999E-2</v>
      </c>
      <c r="D234" s="109">
        <v>201831</v>
      </c>
      <c r="E234" s="110">
        <v>0</v>
      </c>
      <c r="F234" s="110">
        <f t="shared" si="3"/>
        <v>201831</v>
      </c>
      <c r="G234" s="110">
        <v>201831</v>
      </c>
    </row>
    <row r="235" spans="1:7" x14ac:dyDescent="0.55000000000000004">
      <c r="A235" s="106" t="s">
        <v>550</v>
      </c>
      <c r="B235" s="107" t="s">
        <v>875</v>
      </c>
      <c r="C235" s="108">
        <v>0.05</v>
      </c>
      <c r="D235" s="109">
        <v>281377</v>
      </c>
      <c r="E235" s="110">
        <v>0</v>
      </c>
      <c r="F235" s="110">
        <f t="shared" si="3"/>
        <v>281377</v>
      </c>
      <c r="G235" s="110">
        <v>281377</v>
      </c>
    </row>
    <row r="236" spans="1:7" x14ac:dyDescent="0.55000000000000004">
      <c r="A236" s="106" t="s">
        <v>551</v>
      </c>
      <c r="B236" s="107" t="s">
        <v>876</v>
      </c>
      <c r="C236" s="108">
        <v>0.05</v>
      </c>
      <c r="D236" s="109">
        <v>380029</v>
      </c>
      <c r="E236" s="110">
        <v>362038</v>
      </c>
      <c r="F236" s="110">
        <f t="shared" si="3"/>
        <v>17991</v>
      </c>
      <c r="G236" s="110">
        <v>17991</v>
      </c>
    </row>
    <row r="237" spans="1:7" x14ac:dyDescent="0.55000000000000004">
      <c r="A237" s="106" t="s">
        <v>552</v>
      </c>
      <c r="B237" s="107" t="s">
        <v>877</v>
      </c>
      <c r="C237" s="108">
        <v>2.5000000000000001E-2</v>
      </c>
      <c r="D237" s="109">
        <v>63145</v>
      </c>
      <c r="E237" s="110">
        <v>0</v>
      </c>
      <c r="F237" s="110">
        <f t="shared" si="3"/>
        <v>63145</v>
      </c>
      <c r="G237" s="110">
        <v>63145</v>
      </c>
    </row>
    <row r="238" spans="1:7" x14ac:dyDescent="0.55000000000000004">
      <c r="A238" s="106" t="s">
        <v>553</v>
      </c>
      <c r="B238" s="107" t="s">
        <v>878</v>
      </c>
      <c r="C238" s="108">
        <v>3.5999999999999997E-2</v>
      </c>
      <c r="D238" s="109">
        <v>101828</v>
      </c>
      <c r="E238" s="110">
        <v>0</v>
      </c>
      <c r="F238" s="110">
        <f t="shared" si="3"/>
        <v>101828</v>
      </c>
      <c r="G238" s="110">
        <v>101828</v>
      </c>
    </row>
    <row r="239" spans="1:7" x14ac:dyDescent="0.55000000000000004">
      <c r="A239" s="106" t="s">
        <v>653</v>
      </c>
      <c r="B239" s="107" t="s">
        <v>879</v>
      </c>
      <c r="C239" s="108">
        <v>0.05</v>
      </c>
      <c r="D239" s="109">
        <v>288766</v>
      </c>
      <c r="E239" s="110">
        <v>0</v>
      </c>
      <c r="F239" s="110">
        <f t="shared" si="3"/>
        <v>288766</v>
      </c>
      <c r="G239" s="110">
        <v>288766</v>
      </c>
    </row>
    <row r="240" spans="1:7" x14ac:dyDescent="0.55000000000000004">
      <c r="A240" s="106" t="s">
        <v>555</v>
      </c>
      <c r="B240" s="107" t="s">
        <v>880</v>
      </c>
      <c r="C240" s="108">
        <v>3.6999999999999998E-2</v>
      </c>
      <c r="D240" s="109">
        <v>230474</v>
      </c>
      <c r="E240" s="110">
        <v>0</v>
      </c>
      <c r="F240" s="110">
        <f t="shared" si="3"/>
        <v>230474</v>
      </c>
      <c r="G240" s="110">
        <v>230474</v>
      </c>
    </row>
    <row r="241" spans="1:7" x14ac:dyDescent="0.55000000000000004">
      <c r="A241" s="106" t="s">
        <v>556</v>
      </c>
      <c r="B241" s="107" t="s">
        <v>881</v>
      </c>
      <c r="C241" s="108">
        <v>3.5000000000000003E-2</v>
      </c>
      <c r="D241" s="109">
        <v>280111</v>
      </c>
      <c r="E241" s="110">
        <v>14</v>
      </c>
      <c r="F241" s="110">
        <f t="shared" si="3"/>
        <v>280097</v>
      </c>
      <c r="G241" s="110">
        <v>280097</v>
      </c>
    </row>
    <row r="242" spans="1:7" x14ac:dyDescent="0.55000000000000004">
      <c r="A242" s="106" t="s">
        <v>557</v>
      </c>
      <c r="B242" s="107" t="s">
        <v>882</v>
      </c>
      <c r="C242" s="108">
        <v>3.4000000000000002E-2</v>
      </c>
      <c r="D242" s="109">
        <v>104563</v>
      </c>
      <c r="E242" s="110">
        <v>52124</v>
      </c>
      <c r="F242" s="110">
        <f t="shared" si="3"/>
        <v>52439</v>
      </c>
      <c r="G242" s="110">
        <v>52439</v>
      </c>
    </row>
    <row r="243" spans="1:7" x14ac:dyDescent="0.55000000000000004">
      <c r="A243" s="106" t="s">
        <v>558</v>
      </c>
      <c r="B243" s="107" t="s">
        <v>883</v>
      </c>
      <c r="C243" s="108">
        <v>0.05</v>
      </c>
      <c r="D243" s="109">
        <v>73889</v>
      </c>
      <c r="E243" s="110">
        <v>0</v>
      </c>
      <c r="F243" s="110">
        <f t="shared" si="3"/>
        <v>73889</v>
      </c>
      <c r="G243" s="110">
        <v>73889</v>
      </c>
    </row>
    <row r="244" spans="1:7" x14ac:dyDescent="0.55000000000000004">
      <c r="A244" s="106" t="s">
        <v>583</v>
      </c>
      <c r="B244" s="107" t="s">
        <v>884</v>
      </c>
      <c r="C244" s="108">
        <v>3.4000000000000002E-2</v>
      </c>
      <c r="D244" s="109">
        <v>167219</v>
      </c>
      <c r="E244" s="110">
        <v>0</v>
      </c>
      <c r="F244" s="110">
        <f t="shared" si="3"/>
        <v>167219</v>
      </c>
      <c r="G244" s="110">
        <v>167219</v>
      </c>
    </row>
    <row r="245" spans="1:7" x14ac:dyDescent="0.55000000000000004">
      <c r="A245" s="106" t="s">
        <v>559</v>
      </c>
      <c r="B245" s="107" t="s">
        <v>885</v>
      </c>
      <c r="C245" s="108">
        <v>0.05</v>
      </c>
      <c r="D245" s="109">
        <v>400359</v>
      </c>
      <c r="E245" s="110">
        <v>213</v>
      </c>
      <c r="F245" s="110">
        <f t="shared" si="3"/>
        <v>400146</v>
      </c>
      <c r="G245" s="110">
        <v>400146</v>
      </c>
    </row>
    <row r="246" spans="1:7" x14ac:dyDescent="0.55000000000000004">
      <c r="A246" s="106" t="s">
        <v>560</v>
      </c>
      <c r="B246" s="107" t="s">
        <v>886</v>
      </c>
      <c r="C246" s="108">
        <v>0.05</v>
      </c>
      <c r="D246" s="109">
        <v>145512</v>
      </c>
      <c r="E246" s="110">
        <v>0</v>
      </c>
      <c r="F246" s="110">
        <f t="shared" si="3"/>
        <v>145512</v>
      </c>
      <c r="G246" s="110">
        <v>145512</v>
      </c>
    </row>
    <row r="247" spans="1:7" x14ac:dyDescent="0.55000000000000004">
      <c r="A247" s="106" t="s">
        <v>561</v>
      </c>
      <c r="B247" s="107" t="s">
        <v>999</v>
      </c>
      <c r="C247" s="108">
        <v>2.5000000000000001E-2</v>
      </c>
      <c r="D247" s="109">
        <v>45951</v>
      </c>
      <c r="E247" s="110">
        <v>0</v>
      </c>
      <c r="F247" s="110">
        <f t="shared" si="3"/>
        <v>45951</v>
      </c>
      <c r="G247" s="110">
        <v>45951</v>
      </c>
    </row>
    <row r="248" spans="1:7" x14ac:dyDescent="0.55000000000000004">
      <c r="A248" s="106" t="s">
        <v>562</v>
      </c>
      <c r="B248" s="107" t="s">
        <v>887</v>
      </c>
      <c r="C248" s="108">
        <v>0.04</v>
      </c>
      <c r="D248" s="109">
        <v>438286</v>
      </c>
      <c r="E248" s="110">
        <v>0</v>
      </c>
      <c r="F248" s="110">
        <f t="shared" si="3"/>
        <v>438286</v>
      </c>
      <c r="G248" s="110">
        <v>438286</v>
      </c>
    </row>
    <row r="249" spans="1:7" x14ac:dyDescent="0.55000000000000004">
      <c r="A249" s="106" t="s">
        <v>563</v>
      </c>
      <c r="B249" s="107" t="s">
        <v>888</v>
      </c>
      <c r="C249" s="108">
        <v>2.5000000000000001E-2</v>
      </c>
      <c r="D249" s="109">
        <v>43794</v>
      </c>
      <c r="E249" s="110">
        <v>14740</v>
      </c>
      <c r="F249" s="110">
        <f t="shared" si="3"/>
        <v>29054</v>
      </c>
      <c r="G249" s="110">
        <v>29054</v>
      </c>
    </row>
    <row r="250" spans="1:7" x14ac:dyDescent="0.55000000000000004">
      <c r="A250" s="106" t="s">
        <v>620</v>
      </c>
      <c r="B250" s="107" t="s">
        <v>889</v>
      </c>
      <c r="C250" s="108">
        <v>3.3000000000000002E-2</v>
      </c>
      <c r="D250" s="109">
        <v>194771</v>
      </c>
      <c r="E250" s="110">
        <v>0</v>
      </c>
      <c r="F250" s="110">
        <f t="shared" si="3"/>
        <v>194771</v>
      </c>
      <c r="G250" s="110">
        <v>194771</v>
      </c>
    </row>
    <row r="251" spans="1:7" x14ac:dyDescent="0.55000000000000004">
      <c r="A251" s="106" t="s">
        <v>564</v>
      </c>
      <c r="B251" s="107" t="s">
        <v>890</v>
      </c>
      <c r="C251" s="108">
        <v>4.4999999999999998E-2</v>
      </c>
      <c r="D251" s="109">
        <v>400510</v>
      </c>
      <c r="E251" s="110">
        <v>0</v>
      </c>
      <c r="F251" s="110">
        <f t="shared" si="3"/>
        <v>400510</v>
      </c>
      <c r="G251" s="110">
        <v>400510</v>
      </c>
    </row>
    <row r="252" spans="1:7" x14ac:dyDescent="0.55000000000000004">
      <c r="A252" s="106" t="s">
        <v>565</v>
      </c>
      <c r="B252" s="107" t="s">
        <v>891</v>
      </c>
      <c r="C252" s="108">
        <v>3.6999999999999998E-2</v>
      </c>
      <c r="D252" s="109">
        <v>308472</v>
      </c>
      <c r="E252" s="110">
        <v>0</v>
      </c>
      <c r="F252" s="110">
        <f t="shared" si="3"/>
        <v>308472</v>
      </c>
      <c r="G252" s="110">
        <v>308472</v>
      </c>
    </row>
    <row r="253" spans="1:7" x14ac:dyDescent="0.55000000000000004">
      <c r="A253" s="106" t="s">
        <v>566</v>
      </c>
      <c r="B253" s="107" t="s">
        <v>892</v>
      </c>
      <c r="C253" s="108">
        <v>0.05</v>
      </c>
      <c r="D253" s="109">
        <v>249066</v>
      </c>
      <c r="E253" s="110">
        <v>0</v>
      </c>
      <c r="F253" s="110">
        <f t="shared" si="3"/>
        <v>249066</v>
      </c>
      <c r="G253" s="110">
        <v>249066</v>
      </c>
    </row>
    <row r="254" spans="1:7" x14ac:dyDescent="0.55000000000000004">
      <c r="A254" s="106" t="s">
        <v>567</v>
      </c>
      <c r="B254" s="107" t="s">
        <v>893</v>
      </c>
      <c r="C254" s="108">
        <v>0.05</v>
      </c>
      <c r="D254" s="109">
        <v>134678</v>
      </c>
      <c r="E254" s="110">
        <v>0</v>
      </c>
      <c r="F254" s="110">
        <f t="shared" si="3"/>
        <v>134678</v>
      </c>
      <c r="G254" s="110">
        <v>134678</v>
      </c>
    </row>
    <row r="255" spans="1:7" x14ac:dyDescent="0.55000000000000004">
      <c r="A255" s="106" t="s">
        <v>568</v>
      </c>
      <c r="B255" s="107" t="s">
        <v>894</v>
      </c>
      <c r="C255" s="108">
        <v>0.04</v>
      </c>
      <c r="D255" s="109">
        <v>176982</v>
      </c>
      <c r="E255" s="110">
        <v>0</v>
      </c>
      <c r="F255" s="110">
        <f t="shared" si="3"/>
        <v>176982</v>
      </c>
      <c r="G255" s="110">
        <v>176982</v>
      </c>
    </row>
    <row r="256" spans="1:7" x14ac:dyDescent="0.55000000000000004">
      <c r="A256" s="106" t="s">
        <v>569</v>
      </c>
      <c r="B256" s="107" t="s">
        <v>895</v>
      </c>
      <c r="C256" s="108">
        <v>0.05</v>
      </c>
      <c r="D256" s="109">
        <v>589554</v>
      </c>
      <c r="E256" s="110">
        <v>0</v>
      </c>
      <c r="F256" s="110">
        <f t="shared" si="3"/>
        <v>589554</v>
      </c>
      <c r="G256" s="110">
        <v>589554</v>
      </c>
    </row>
    <row r="257" spans="1:7" x14ac:dyDescent="0.55000000000000004">
      <c r="A257" s="106" t="s">
        <v>656</v>
      </c>
      <c r="B257" s="107" t="s">
        <v>896</v>
      </c>
      <c r="C257" s="108">
        <v>0.05</v>
      </c>
      <c r="D257" s="109">
        <v>178252</v>
      </c>
      <c r="E257" s="110">
        <v>0</v>
      </c>
      <c r="F257" s="110">
        <f t="shared" si="3"/>
        <v>178252</v>
      </c>
      <c r="G257" s="110">
        <v>178252</v>
      </c>
    </row>
    <row r="258" spans="1:7" x14ac:dyDescent="0.55000000000000004">
      <c r="A258" s="106" t="s">
        <v>570</v>
      </c>
      <c r="B258" s="107" t="s">
        <v>897</v>
      </c>
      <c r="C258" s="108">
        <v>0.05</v>
      </c>
      <c r="D258" s="109">
        <v>5664051</v>
      </c>
      <c r="E258" s="110">
        <v>1402347</v>
      </c>
      <c r="F258" s="110">
        <f t="shared" si="3"/>
        <v>4261704</v>
      </c>
      <c r="G258" s="110">
        <v>4261704</v>
      </c>
    </row>
    <row r="259" spans="1:7" x14ac:dyDescent="0.55000000000000004">
      <c r="A259" s="106" t="s">
        <v>572</v>
      </c>
      <c r="B259" s="107" t="s">
        <v>898</v>
      </c>
      <c r="C259" s="108">
        <v>0.05</v>
      </c>
      <c r="D259" s="109">
        <v>370404</v>
      </c>
      <c r="E259" s="110">
        <v>0</v>
      </c>
      <c r="F259" s="110">
        <f t="shared" si="3"/>
        <v>370404</v>
      </c>
      <c r="G259" s="110">
        <v>370404</v>
      </c>
    </row>
    <row r="260" spans="1:7" x14ac:dyDescent="0.55000000000000004">
      <c r="A260" s="106" t="s">
        <v>571</v>
      </c>
      <c r="B260" s="107" t="s">
        <v>899</v>
      </c>
      <c r="C260" s="108">
        <v>2.5000000000000001E-2</v>
      </c>
      <c r="D260" s="109">
        <v>292501</v>
      </c>
      <c r="E260" s="110">
        <v>158844</v>
      </c>
      <c r="F260" s="110">
        <f t="shared" si="3"/>
        <v>133657</v>
      </c>
      <c r="G260" s="110">
        <v>133657</v>
      </c>
    </row>
    <row r="261" spans="1:7" x14ac:dyDescent="0.55000000000000004">
      <c r="A261" s="106" t="s">
        <v>578</v>
      </c>
      <c r="B261" s="107" t="s">
        <v>900</v>
      </c>
      <c r="C261" s="108">
        <v>0.05</v>
      </c>
      <c r="D261" s="109">
        <v>187718</v>
      </c>
      <c r="E261" s="110">
        <v>0</v>
      </c>
      <c r="F261" s="110">
        <f t="shared" si="3"/>
        <v>187718</v>
      </c>
      <c r="G261" s="110">
        <v>187718</v>
      </c>
    </row>
    <row r="262" spans="1:7" x14ac:dyDescent="0.55000000000000004">
      <c r="A262" s="106" t="s">
        <v>573</v>
      </c>
      <c r="B262" s="107" t="s">
        <v>901</v>
      </c>
      <c r="C262" s="108">
        <v>0.05</v>
      </c>
      <c r="D262" s="109">
        <v>250393</v>
      </c>
      <c r="E262" s="110">
        <v>0</v>
      </c>
      <c r="F262" s="110">
        <f t="shared" ref="F262:F323" si="4">D262-E262</f>
        <v>250393</v>
      </c>
      <c r="G262" s="110">
        <v>250393</v>
      </c>
    </row>
    <row r="263" spans="1:7" x14ac:dyDescent="0.55000000000000004">
      <c r="A263" s="106" t="s">
        <v>579</v>
      </c>
      <c r="B263" s="107" t="s">
        <v>994</v>
      </c>
      <c r="C263" s="108">
        <v>3.5000000000000003E-2</v>
      </c>
      <c r="D263" s="109">
        <v>295233</v>
      </c>
      <c r="E263" s="110">
        <v>0</v>
      </c>
      <c r="F263" s="110">
        <f t="shared" si="4"/>
        <v>295233</v>
      </c>
      <c r="G263" s="110">
        <v>295233</v>
      </c>
    </row>
    <row r="264" spans="1:7" x14ac:dyDescent="0.55000000000000004">
      <c r="A264" s="106" t="s">
        <v>574</v>
      </c>
      <c r="B264" s="107" t="s">
        <v>902</v>
      </c>
      <c r="C264" s="108">
        <v>4.9000000000000002E-2</v>
      </c>
      <c r="D264" s="109">
        <v>64818</v>
      </c>
      <c r="E264" s="110">
        <v>0</v>
      </c>
      <c r="F264" s="110">
        <f t="shared" si="4"/>
        <v>64818</v>
      </c>
      <c r="G264" s="110">
        <v>64818</v>
      </c>
    </row>
    <row r="265" spans="1:7" x14ac:dyDescent="0.55000000000000004">
      <c r="A265" s="106" t="s">
        <v>575</v>
      </c>
      <c r="B265" s="107" t="s">
        <v>995</v>
      </c>
      <c r="C265" s="108">
        <v>2.5000000000000001E-2</v>
      </c>
      <c r="D265" s="109">
        <v>265301</v>
      </c>
      <c r="E265" s="110">
        <v>100889</v>
      </c>
      <c r="F265" s="110">
        <f t="shared" si="4"/>
        <v>164412</v>
      </c>
      <c r="G265" s="110">
        <v>164412</v>
      </c>
    </row>
    <row r="266" spans="1:7" x14ac:dyDescent="0.55000000000000004">
      <c r="A266" s="106" t="s">
        <v>655</v>
      </c>
      <c r="B266" s="107" t="s">
        <v>903</v>
      </c>
      <c r="C266" s="108">
        <v>0.05</v>
      </c>
      <c r="D266" s="109">
        <v>231269</v>
      </c>
      <c r="E266" s="110">
        <v>0</v>
      </c>
      <c r="F266" s="110">
        <f t="shared" si="4"/>
        <v>231269</v>
      </c>
      <c r="G266" s="110">
        <v>231269</v>
      </c>
    </row>
    <row r="267" spans="1:7" x14ac:dyDescent="0.55000000000000004">
      <c r="A267" s="106" t="s">
        <v>576</v>
      </c>
      <c r="B267" s="107" t="s">
        <v>985</v>
      </c>
      <c r="C267" s="108">
        <v>0.05</v>
      </c>
      <c r="D267" s="109">
        <v>206969</v>
      </c>
      <c r="E267" s="110">
        <v>0</v>
      </c>
      <c r="F267" s="110">
        <f t="shared" si="4"/>
        <v>206969</v>
      </c>
      <c r="G267" s="110">
        <v>206969</v>
      </c>
    </row>
    <row r="268" spans="1:7" x14ac:dyDescent="0.55000000000000004">
      <c r="A268" s="106" t="s">
        <v>577</v>
      </c>
      <c r="B268" s="107" t="s">
        <v>904</v>
      </c>
      <c r="C268" s="108">
        <v>0.05</v>
      </c>
      <c r="D268" s="109">
        <v>2915460</v>
      </c>
      <c r="E268" s="110">
        <v>0</v>
      </c>
      <c r="F268" s="110">
        <f t="shared" si="4"/>
        <v>2915460</v>
      </c>
      <c r="G268" s="110">
        <v>2915460</v>
      </c>
    </row>
    <row r="269" spans="1:7" x14ac:dyDescent="0.55000000000000004">
      <c r="A269" s="106" t="s">
        <v>580</v>
      </c>
      <c r="B269" s="107" t="s">
        <v>905</v>
      </c>
      <c r="C269" s="108">
        <v>0.05</v>
      </c>
      <c r="D269" s="109">
        <v>744442</v>
      </c>
      <c r="E269" s="110">
        <v>0</v>
      </c>
      <c r="F269" s="110">
        <f t="shared" si="4"/>
        <v>744442</v>
      </c>
      <c r="G269" s="110">
        <v>744442</v>
      </c>
    </row>
    <row r="270" spans="1:7" x14ac:dyDescent="0.55000000000000004">
      <c r="A270" s="106" t="s">
        <v>581</v>
      </c>
      <c r="B270" s="107" t="s">
        <v>906</v>
      </c>
      <c r="C270" s="108">
        <v>0.05</v>
      </c>
      <c r="D270" s="109">
        <v>449605</v>
      </c>
      <c r="E270" s="110">
        <v>0</v>
      </c>
      <c r="F270" s="110">
        <f t="shared" si="4"/>
        <v>449605</v>
      </c>
      <c r="G270" s="110">
        <v>449605</v>
      </c>
    </row>
    <row r="271" spans="1:7" x14ac:dyDescent="0.55000000000000004">
      <c r="A271" s="106" t="s">
        <v>582</v>
      </c>
      <c r="B271" s="107" t="s">
        <v>907</v>
      </c>
      <c r="C271" s="108">
        <v>2.5000000000000001E-2</v>
      </c>
      <c r="D271" s="109">
        <v>80599</v>
      </c>
      <c r="E271" s="110">
        <v>63</v>
      </c>
      <c r="F271" s="110">
        <f t="shared" si="4"/>
        <v>80536</v>
      </c>
      <c r="G271" s="110">
        <v>80536</v>
      </c>
    </row>
    <row r="272" spans="1:7" x14ac:dyDescent="0.55000000000000004">
      <c r="A272" s="106" t="s">
        <v>584</v>
      </c>
      <c r="B272" s="107" t="s">
        <v>908</v>
      </c>
      <c r="C272" s="108">
        <v>2.5000000000000001E-2</v>
      </c>
      <c r="D272" s="109">
        <v>36785</v>
      </c>
      <c r="E272" s="110">
        <v>0</v>
      </c>
      <c r="F272" s="110">
        <f t="shared" si="4"/>
        <v>36785</v>
      </c>
      <c r="G272" s="110">
        <v>36785</v>
      </c>
    </row>
    <row r="273" spans="1:7" x14ac:dyDescent="0.55000000000000004">
      <c r="A273" s="106" t="s">
        <v>585</v>
      </c>
      <c r="B273" s="107" t="s">
        <v>909</v>
      </c>
      <c r="C273" s="108">
        <v>0.05</v>
      </c>
      <c r="D273" s="109">
        <v>210843</v>
      </c>
      <c r="E273" s="110">
        <v>0</v>
      </c>
      <c r="F273" s="110">
        <f t="shared" si="4"/>
        <v>210843</v>
      </c>
      <c r="G273" s="110">
        <v>210843</v>
      </c>
    </row>
    <row r="274" spans="1:7" x14ac:dyDescent="0.55000000000000004">
      <c r="A274" s="106" t="s">
        <v>586</v>
      </c>
      <c r="B274" s="107" t="s">
        <v>910</v>
      </c>
      <c r="C274" s="108">
        <v>0.05</v>
      </c>
      <c r="D274" s="109">
        <v>1045709</v>
      </c>
      <c r="E274" s="110">
        <v>31982</v>
      </c>
      <c r="F274" s="110">
        <f t="shared" si="4"/>
        <v>1013727</v>
      </c>
      <c r="G274" s="110">
        <v>1013727</v>
      </c>
    </row>
    <row r="275" spans="1:7" x14ac:dyDescent="0.55000000000000004">
      <c r="A275" s="106" t="s">
        <v>587</v>
      </c>
      <c r="B275" s="107" t="s">
        <v>911</v>
      </c>
      <c r="C275" s="108">
        <v>0.05</v>
      </c>
      <c r="D275" s="109">
        <v>57714</v>
      </c>
      <c r="E275" s="110">
        <v>0</v>
      </c>
      <c r="F275" s="110">
        <f t="shared" si="4"/>
        <v>57714</v>
      </c>
      <c r="G275" s="110">
        <v>57714</v>
      </c>
    </row>
    <row r="276" spans="1:7" x14ac:dyDescent="0.55000000000000004">
      <c r="A276" s="106" t="s">
        <v>617</v>
      </c>
      <c r="B276" s="107" t="s">
        <v>912</v>
      </c>
      <c r="C276" s="108">
        <v>3.5000000000000003E-2</v>
      </c>
      <c r="D276" s="109">
        <v>263352</v>
      </c>
      <c r="E276" s="110">
        <v>44394</v>
      </c>
      <c r="F276" s="110">
        <f t="shared" si="4"/>
        <v>218958</v>
      </c>
      <c r="G276" s="110">
        <v>218958</v>
      </c>
    </row>
    <row r="277" spans="1:7" x14ac:dyDescent="0.55000000000000004">
      <c r="A277" s="106" t="s">
        <v>588</v>
      </c>
      <c r="B277" s="107" t="s">
        <v>913</v>
      </c>
      <c r="C277" s="108">
        <v>4.2000000000000003E-2</v>
      </c>
      <c r="D277" s="109">
        <v>247361</v>
      </c>
      <c r="E277" s="110">
        <v>0</v>
      </c>
      <c r="F277" s="110">
        <f t="shared" si="4"/>
        <v>247361</v>
      </c>
      <c r="G277" s="110">
        <v>247361</v>
      </c>
    </row>
    <row r="278" spans="1:7" x14ac:dyDescent="0.55000000000000004">
      <c r="A278" s="106" t="s">
        <v>589</v>
      </c>
      <c r="B278" s="107" t="s">
        <v>914</v>
      </c>
      <c r="C278" s="108">
        <v>2.5000000000000001E-2</v>
      </c>
      <c r="D278" s="109">
        <v>150521</v>
      </c>
      <c r="E278" s="110">
        <v>46983</v>
      </c>
      <c r="F278" s="110">
        <f t="shared" si="4"/>
        <v>103538</v>
      </c>
      <c r="G278" s="110">
        <v>103538</v>
      </c>
    </row>
    <row r="279" spans="1:7" x14ac:dyDescent="0.55000000000000004">
      <c r="A279" s="106" t="s">
        <v>590</v>
      </c>
      <c r="B279" s="107" t="s">
        <v>915</v>
      </c>
      <c r="C279" s="108">
        <v>2.5000000000000001E-2</v>
      </c>
      <c r="D279" s="109">
        <v>118602</v>
      </c>
      <c r="E279" s="110">
        <v>0</v>
      </c>
      <c r="F279" s="110">
        <f t="shared" si="4"/>
        <v>118602</v>
      </c>
      <c r="G279" s="110">
        <v>118602</v>
      </c>
    </row>
    <row r="280" spans="1:7" x14ac:dyDescent="0.55000000000000004">
      <c r="A280" s="106" t="s">
        <v>591</v>
      </c>
      <c r="B280" s="107" t="s">
        <v>916</v>
      </c>
      <c r="C280" s="108">
        <v>0.05</v>
      </c>
      <c r="D280" s="109">
        <v>266080</v>
      </c>
      <c r="E280" s="110">
        <v>0</v>
      </c>
      <c r="F280" s="110">
        <f t="shared" si="4"/>
        <v>266080</v>
      </c>
      <c r="G280" s="110">
        <v>266080</v>
      </c>
    </row>
    <row r="281" spans="1:7" x14ac:dyDescent="0.55000000000000004">
      <c r="A281" s="106" t="s">
        <v>592</v>
      </c>
      <c r="B281" s="107" t="s">
        <v>917</v>
      </c>
      <c r="C281" s="108">
        <v>0.05</v>
      </c>
      <c r="D281" s="109">
        <v>90384</v>
      </c>
      <c r="E281" s="110">
        <v>24331</v>
      </c>
      <c r="F281" s="110">
        <f t="shared" si="4"/>
        <v>66053</v>
      </c>
      <c r="G281" s="110">
        <v>66053</v>
      </c>
    </row>
    <row r="282" spans="1:7" x14ac:dyDescent="0.55000000000000004">
      <c r="A282" s="106" t="s">
        <v>593</v>
      </c>
      <c r="B282" s="107" t="s">
        <v>918</v>
      </c>
      <c r="C282" s="108">
        <v>3.4000000000000002E-2</v>
      </c>
      <c r="D282" s="109">
        <v>101114</v>
      </c>
      <c r="E282" s="110">
        <v>0</v>
      </c>
      <c r="F282" s="110">
        <f t="shared" si="4"/>
        <v>101114</v>
      </c>
      <c r="G282" s="110">
        <v>101114</v>
      </c>
    </row>
    <row r="283" spans="1:7" x14ac:dyDescent="0.55000000000000004">
      <c r="A283" s="106" t="s">
        <v>594</v>
      </c>
      <c r="B283" s="107" t="s">
        <v>919</v>
      </c>
      <c r="C283" s="108">
        <v>0.05</v>
      </c>
      <c r="D283" s="109">
        <v>148139</v>
      </c>
      <c r="E283" s="110">
        <v>0</v>
      </c>
      <c r="F283" s="110">
        <f t="shared" si="4"/>
        <v>148139</v>
      </c>
      <c r="G283" s="110">
        <v>148139</v>
      </c>
    </row>
    <row r="284" spans="1:7" x14ac:dyDescent="0.55000000000000004">
      <c r="A284" s="106" t="s">
        <v>595</v>
      </c>
      <c r="B284" s="107" t="s">
        <v>920</v>
      </c>
      <c r="C284" s="108">
        <v>4.2999999999999997E-2</v>
      </c>
      <c r="D284" s="109">
        <v>94164</v>
      </c>
      <c r="E284" s="110">
        <v>0</v>
      </c>
      <c r="F284" s="110">
        <f t="shared" si="4"/>
        <v>94164</v>
      </c>
      <c r="G284" s="110">
        <v>94164</v>
      </c>
    </row>
    <row r="285" spans="1:7" x14ac:dyDescent="0.55000000000000004">
      <c r="A285" s="106" t="s">
        <v>596</v>
      </c>
      <c r="B285" s="107" t="s">
        <v>963</v>
      </c>
      <c r="C285" s="108">
        <v>2.5000000000000001E-2</v>
      </c>
      <c r="D285" s="109">
        <v>30867</v>
      </c>
      <c r="E285" s="110">
        <v>0</v>
      </c>
      <c r="F285" s="110">
        <f t="shared" si="4"/>
        <v>30867</v>
      </c>
      <c r="G285" s="110">
        <v>30867</v>
      </c>
    </row>
    <row r="286" spans="1:7" x14ac:dyDescent="0.55000000000000004">
      <c r="A286" s="106" t="s">
        <v>597</v>
      </c>
      <c r="B286" s="107" t="s">
        <v>921</v>
      </c>
      <c r="C286" s="108">
        <v>0.05</v>
      </c>
      <c r="D286" s="109">
        <v>282176</v>
      </c>
      <c r="E286" s="110">
        <v>3442</v>
      </c>
      <c r="F286" s="110">
        <f t="shared" si="4"/>
        <v>278734</v>
      </c>
      <c r="G286" s="110">
        <v>278734</v>
      </c>
    </row>
    <row r="287" spans="1:7" x14ac:dyDescent="0.55000000000000004">
      <c r="A287" s="106" t="s">
        <v>652</v>
      </c>
      <c r="B287" s="107" t="s">
        <v>922</v>
      </c>
      <c r="C287" s="108">
        <v>4.4999999999999998E-2</v>
      </c>
      <c r="D287" s="109">
        <v>330635</v>
      </c>
      <c r="E287" s="110">
        <v>178672</v>
      </c>
      <c r="F287" s="110">
        <f t="shared" si="4"/>
        <v>151963</v>
      </c>
      <c r="G287" s="110">
        <v>151963</v>
      </c>
    </row>
    <row r="288" spans="1:7" x14ac:dyDescent="0.55000000000000004">
      <c r="A288" s="106" t="s">
        <v>598</v>
      </c>
      <c r="B288" s="107" t="s">
        <v>923</v>
      </c>
      <c r="C288" s="108">
        <v>2.9000000000000001E-2</v>
      </c>
      <c r="D288" s="109">
        <v>72785</v>
      </c>
      <c r="E288" s="110">
        <v>0</v>
      </c>
      <c r="F288" s="110">
        <f t="shared" si="4"/>
        <v>72785</v>
      </c>
      <c r="G288" s="110">
        <v>72785</v>
      </c>
    </row>
    <row r="289" spans="1:7" x14ac:dyDescent="0.55000000000000004">
      <c r="A289" s="106" t="s">
        <v>599</v>
      </c>
      <c r="B289" s="107" t="s">
        <v>924</v>
      </c>
      <c r="C289" s="108">
        <v>0.05</v>
      </c>
      <c r="D289" s="109">
        <v>1333836</v>
      </c>
      <c r="E289" s="110">
        <v>0</v>
      </c>
      <c r="F289" s="110">
        <f t="shared" si="4"/>
        <v>1333836</v>
      </c>
      <c r="G289" s="110">
        <v>1333836</v>
      </c>
    </row>
    <row r="290" spans="1:7" x14ac:dyDescent="0.55000000000000004">
      <c r="A290" s="106" t="s">
        <v>600</v>
      </c>
      <c r="B290" s="107" t="s">
        <v>925</v>
      </c>
      <c r="C290" s="108">
        <v>0.05</v>
      </c>
      <c r="D290" s="109">
        <v>377553</v>
      </c>
      <c r="E290" s="110">
        <v>116973</v>
      </c>
      <c r="F290" s="110">
        <f t="shared" si="4"/>
        <v>260580</v>
      </c>
      <c r="G290" s="110">
        <v>260580</v>
      </c>
    </row>
    <row r="291" spans="1:7" x14ac:dyDescent="0.55000000000000004">
      <c r="A291" s="106" t="s">
        <v>601</v>
      </c>
      <c r="B291" s="107" t="s">
        <v>926</v>
      </c>
      <c r="C291" s="108">
        <v>3.4000000000000002E-2</v>
      </c>
      <c r="D291" s="109">
        <v>267192</v>
      </c>
      <c r="E291" s="110">
        <v>0</v>
      </c>
      <c r="F291" s="110">
        <f t="shared" si="4"/>
        <v>267192</v>
      </c>
      <c r="G291" s="110">
        <v>267192</v>
      </c>
    </row>
    <row r="292" spans="1:7" x14ac:dyDescent="0.55000000000000004">
      <c r="A292" s="106" t="s">
        <v>602</v>
      </c>
      <c r="B292" s="107" t="s">
        <v>927</v>
      </c>
      <c r="C292" s="108">
        <v>3.6999999999999998E-2</v>
      </c>
      <c r="D292" s="109">
        <v>82165</v>
      </c>
      <c r="E292" s="110">
        <v>0</v>
      </c>
      <c r="F292" s="110">
        <f t="shared" si="4"/>
        <v>82165</v>
      </c>
      <c r="G292" s="110">
        <v>82165</v>
      </c>
    </row>
    <row r="293" spans="1:7" x14ac:dyDescent="0.55000000000000004">
      <c r="A293" s="106" t="s">
        <v>603</v>
      </c>
      <c r="B293" s="107" t="s">
        <v>928</v>
      </c>
      <c r="C293" s="108">
        <v>0.03</v>
      </c>
      <c r="D293" s="109">
        <v>383568</v>
      </c>
      <c r="E293" s="110">
        <v>0</v>
      </c>
      <c r="F293" s="110">
        <f t="shared" si="4"/>
        <v>383568</v>
      </c>
      <c r="G293" s="110">
        <v>383568</v>
      </c>
    </row>
    <row r="294" spans="1:7" x14ac:dyDescent="0.55000000000000004">
      <c r="A294" s="106" t="s">
        <v>413</v>
      </c>
      <c r="B294" s="107" t="s">
        <v>929</v>
      </c>
      <c r="C294" s="108">
        <v>4.9000000000000002E-2</v>
      </c>
      <c r="D294" s="109">
        <v>308080</v>
      </c>
      <c r="E294" s="110">
        <v>0</v>
      </c>
      <c r="F294" s="110">
        <f t="shared" si="4"/>
        <v>308080</v>
      </c>
      <c r="G294" s="110">
        <v>308080</v>
      </c>
    </row>
    <row r="295" spans="1:7" x14ac:dyDescent="0.55000000000000004">
      <c r="A295" s="106" t="s">
        <v>605</v>
      </c>
      <c r="B295" s="107" t="s">
        <v>930</v>
      </c>
      <c r="C295" s="108">
        <v>2.5000000000000001E-2</v>
      </c>
      <c r="D295" s="109">
        <v>101108</v>
      </c>
      <c r="E295" s="110">
        <v>0</v>
      </c>
      <c r="F295" s="110">
        <f t="shared" si="4"/>
        <v>101108</v>
      </c>
      <c r="G295" s="110">
        <v>101108</v>
      </c>
    </row>
    <row r="296" spans="1:7" x14ac:dyDescent="0.55000000000000004">
      <c r="A296" s="106" t="s">
        <v>606</v>
      </c>
      <c r="B296" s="107" t="s">
        <v>931</v>
      </c>
      <c r="C296" s="108">
        <v>2.5000000000000001E-2</v>
      </c>
      <c r="D296" s="109">
        <v>119530</v>
      </c>
      <c r="E296" s="110">
        <v>0</v>
      </c>
      <c r="F296" s="110">
        <f t="shared" si="4"/>
        <v>119530</v>
      </c>
      <c r="G296" s="110">
        <v>119530</v>
      </c>
    </row>
    <row r="297" spans="1:7" x14ac:dyDescent="0.55000000000000004">
      <c r="A297" s="106" t="s">
        <v>607</v>
      </c>
      <c r="B297" s="107" t="s">
        <v>932</v>
      </c>
      <c r="C297" s="108">
        <v>3.5999999999999997E-2</v>
      </c>
      <c r="D297" s="109">
        <v>453495</v>
      </c>
      <c r="E297" s="110">
        <v>0</v>
      </c>
      <c r="F297" s="110">
        <f t="shared" si="4"/>
        <v>453495</v>
      </c>
      <c r="G297" s="110">
        <v>453495</v>
      </c>
    </row>
    <row r="298" spans="1:7" x14ac:dyDescent="0.55000000000000004">
      <c r="A298" s="106" t="s">
        <v>608</v>
      </c>
      <c r="B298" s="107" t="s">
        <v>933</v>
      </c>
      <c r="C298" s="108">
        <v>0.05</v>
      </c>
      <c r="D298" s="109">
        <v>4203365</v>
      </c>
      <c r="E298" s="110">
        <v>0</v>
      </c>
      <c r="F298" s="110">
        <f t="shared" si="4"/>
        <v>4203365</v>
      </c>
      <c r="G298" s="110">
        <v>4203365</v>
      </c>
    </row>
    <row r="299" spans="1:7" x14ac:dyDescent="0.55000000000000004">
      <c r="A299" s="106" t="s">
        <v>609</v>
      </c>
      <c r="B299" s="107" t="s">
        <v>934</v>
      </c>
      <c r="C299" s="108">
        <v>3.5999999999999997E-2</v>
      </c>
      <c r="D299" s="109">
        <v>4144315</v>
      </c>
      <c r="E299" s="110">
        <v>0</v>
      </c>
      <c r="F299" s="110">
        <f t="shared" si="4"/>
        <v>4144315</v>
      </c>
      <c r="G299" s="110">
        <v>4144315</v>
      </c>
    </row>
    <row r="300" spans="1:7" x14ac:dyDescent="0.55000000000000004">
      <c r="A300" s="106" t="s">
        <v>610</v>
      </c>
      <c r="B300" s="107" t="s">
        <v>935</v>
      </c>
      <c r="C300" s="108">
        <v>2.5000000000000001E-2</v>
      </c>
      <c r="D300" s="109">
        <v>410364</v>
      </c>
      <c r="E300" s="110">
        <v>0</v>
      </c>
      <c r="F300" s="110">
        <f t="shared" si="4"/>
        <v>410364</v>
      </c>
      <c r="G300" s="110">
        <v>410364</v>
      </c>
    </row>
    <row r="301" spans="1:7" x14ac:dyDescent="0.55000000000000004">
      <c r="A301" s="106" t="s">
        <v>611</v>
      </c>
      <c r="B301" s="107" t="s">
        <v>986</v>
      </c>
      <c r="C301" s="108">
        <v>0.05</v>
      </c>
      <c r="D301" s="109">
        <v>230534</v>
      </c>
      <c r="E301" s="110">
        <v>2394</v>
      </c>
      <c r="F301" s="110">
        <f t="shared" si="4"/>
        <v>228140</v>
      </c>
      <c r="G301" s="110">
        <v>228140</v>
      </c>
    </row>
    <row r="302" spans="1:7" x14ac:dyDescent="0.55000000000000004">
      <c r="A302" s="106" t="s">
        <v>612</v>
      </c>
      <c r="B302" s="107" t="s">
        <v>936</v>
      </c>
      <c r="C302" s="108">
        <v>0.05</v>
      </c>
      <c r="D302" s="109">
        <v>691521</v>
      </c>
      <c r="E302" s="110">
        <v>0</v>
      </c>
      <c r="F302" s="110">
        <f t="shared" si="4"/>
        <v>691521</v>
      </c>
      <c r="G302" s="110">
        <v>691521</v>
      </c>
    </row>
    <row r="303" spans="1:7" x14ac:dyDescent="0.55000000000000004">
      <c r="A303" s="106" t="s">
        <v>614</v>
      </c>
      <c r="B303" s="107" t="s">
        <v>937</v>
      </c>
      <c r="C303" s="108">
        <v>0.05</v>
      </c>
      <c r="D303" s="109">
        <v>326789</v>
      </c>
      <c r="E303" s="110">
        <v>0</v>
      </c>
      <c r="F303" s="110">
        <f t="shared" si="4"/>
        <v>326789</v>
      </c>
      <c r="G303" s="110">
        <v>326789</v>
      </c>
    </row>
    <row r="304" spans="1:7" x14ac:dyDescent="0.55000000000000004">
      <c r="A304" s="106" t="s">
        <v>615</v>
      </c>
      <c r="B304" s="107" t="s">
        <v>938</v>
      </c>
      <c r="C304" s="108">
        <v>0.05</v>
      </c>
      <c r="D304" s="109">
        <v>157763</v>
      </c>
      <c r="E304" s="110">
        <v>0</v>
      </c>
      <c r="F304" s="110">
        <f t="shared" si="4"/>
        <v>157763</v>
      </c>
      <c r="G304" s="110">
        <v>157763</v>
      </c>
    </row>
    <row r="305" spans="1:7" x14ac:dyDescent="0.55000000000000004">
      <c r="A305" s="106" t="s">
        <v>616</v>
      </c>
      <c r="B305" s="107" t="s">
        <v>939</v>
      </c>
      <c r="C305" s="108">
        <v>0.05</v>
      </c>
      <c r="D305" s="109">
        <v>100090</v>
      </c>
      <c r="E305" s="110">
        <v>0</v>
      </c>
      <c r="F305" s="110">
        <f t="shared" si="4"/>
        <v>100090</v>
      </c>
      <c r="G305" s="110">
        <v>100090</v>
      </c>
    </row>
    <row r="306" spans="1:7" x14ac:dyDescent="0.55000000000000004">
      <c r="A306" s="106" t="s">
        <v>618</v>
      </c>
      <c r="B306" s="107" t="s">
        <v>940</v>
      </c>
      <c r="C306" s="108">
        <v>0.03</v>
      </c>
      <c r="D306" s="109">
        <v>306595</v>
      </c>
      <c r="E306" s="110">
        <v>0</v>
      </c>
      <c r="F306" s="110">
        <f t="shared" si="4"/>
        <v>306595</v>
      </c>
      <c r="G306" s="110">
        <v>306595</v>
      </c>
    </row>
    <row r="307" spans="1:7" x14ac:dyDescent="0.55000000000000004">
      <c r="A307" s="106" t="s">
        <v>619</v>
      </c>
      <c r="B307" s="107" t="s">
        <v>941</v>
      </c>
      <c r="C307" s="108">
        <v>0.05</v>
      </c>
      <c r="D307" s="109">
        <v>3294810</v>
      </c>
      <c r="E307" s="110">
        <v>0</v>
      </c>
      <c r="F307" s="110">
        <f t="shared" si="4"/>
        <v>3294810</v>
      </c>
      <c r="G307" s="110">
        <v>3294810</v>
      </c>
    </row>
    <row r="308" spans="1:7" x14ac:dyDescent="0.55000000000000004">
      <c r="A308" s="106" t="s">
        <v>628</v>
      </c>
      <c r="B308" s="107" t="s">
        <v>942</v>
      </c>
      <c r="C308" s="108">
        <v>4.1000000000000002E-2</v>
      </c>
      <c r="D308" s="109">
        <v>1025384</v>
      </c>
      <c r="E308" s="110">
        <v>0</v>
      </c>
      <c r="F308" s="110">
        <f t="shared" si="4"/>
        <v>1025384</v>
      </c>
      <c r="G308" s="110">
        <v>1025384</v>
      </c>
    </row>
    <row r="309" spans="1:7" x14ac:dyDescent="0.55000000000000004">
      <c r="A309" s="106" t="s">
        <v>622</v>
      </c>
      <c r="B309" s="107" t="s">
        <v>943</v>
      </c>
      <c r="C309" s="108">
        <v>3.7999999999999999E-2</v>
      </c>
      <c r="D309" s="109">
        <v>105810</v>
      </c>
      <c r="E309" s="110">
        <v>0</v>
      </c>
      <c r="F309" s="110">
        <f t="shared" si="4"/>
        <v>105810</v>
      </c>
      <c r="G309" s="110">
        <v>105810</v>
      </c>
    </row>
    <row r="310" spans="1:7" x14ac:dyDescent="0.55000000000000004">
      <c r="A310" s="106" t="s">
        <v>623</v>
      </c>
      <c r="B310" s="107" t="s">
        <v>944</v>
      </c>
      <c r="C310" s="108">
        <v>3.5999999999999997E-2</v>
      </c>
      <c r="D310" s="109">
        <v>355750</v>
      </c>
      <c r="E310" s="110">
        <v>5306</v>
      </c>
      <c r="F310" s="110">
        <f t="shared" si="4"/>
        <v>350444</v>
      </c>
      <c r="G310" s="110">
        <v>350444</v>
      </c>
    </row>
    <row r="311" spans="1:7" x14ac:dyDescent="0.55000000000000004">
      <c r="A311" s="106" t="s">
        <v>624</v>
      </c>
      <c r="B311" s="107" t="s">
        <v>945</v>
      </c>
      <c r="C311" s="108">
        <v>3.7999999999999999E-2</v>
      </c>
      <c r="D311" s="109">
        <v>278107</v>
      </c>
      <c r="E311" s="110">
        <v>334</v>
      </c>
      <c r="F311" s="110">
        <f t="shared" si="4"/>
        <v>277773</v>
      </c>
      <c r="G311" s="110">
        <v>277773</v>
      </c>
    </row>
    <row r="312" spans="1:7" x14ac:dyDescent="0.55000000000000004">
      <c r="A312" s="106" t="s">
        <v>625</v>
      </c>
      <c r="B312" s="107" t="s">
        <v>946</v>
      </c>
      <c r="C312" s="108">
        <v>2.5000000000000001E-2</v>
      </c>
      <c r="D312" s="109">
        <v>141168</v>
      </c>
      <c r="E312" s="110">
        <v>25724</v>
      </c>
      <c r="F312" s="110">
        <f t="shared" si="4"/>
        <v>115444</v>
      </c>
      <c r="G312" s="110">
        <v>77500</v>
      </c>
    </row>
    <row r="313" spans="1:7" x14ac:dyDescent="0.55000000000000004">
      <c r="A313" s="106" t="s">
        <v>626</v>
      </c>
      <c r="B313" s="107" t="s">
        <v>947</v>
      </c>
      <c r="C313" s="108">
        <v>3.6999999999999998E-2</v>
      </c>
      <c r="D313" s="109">
        <v>167344</v>
      </c>
      <c r="E313" s="110">
        <v>0</v>
      </c>
      <c r="F313" s="110">
        <f t="shared" si="4"/>
        <v>167344</v>
      </c>
      <c r="G313" s="110">
        <v>167344</v>
      </c>
    </row>
    <row r="314" spans="1:7" x14ac:dyDescent="0.55000000000000004">
      <c r="A314" s="106" t="s">
        <v>627</v>
      </c>
      <c r="B314" s="107" t="s">
        <v>948</v>
      </c>
      <c r="C314" s="108">
        <v>0.05</v>
      </c>
      <c r="D314" s="109">
        <v>285371</v>
      </c>
      <c r="E314" s="110">
        <v>0</v>
      </c>
      <c r="F314" s="110">
        <f t="shared" si="4"/>
        <v>285371</v>
      </c>
      <c r="G314" s="110">
        <v>285371</v>
      </c>
    </row>
    <row r="315" spans="1:7" x14ac:dyDescent="0.55000000000000004">
      <c r="A315" s="106" t="s">
        <v>629</v>
      </c>
      <c r="B315" s="107" t="s">
        <v>949</v>
      </c>
      <c r="C315" s="108">
        <v>0.05</v>
      </c>
      <c r="D315" s="109">
        <v>195506</v>
      </c>
      <c r="E315" s="110">
        <v>78096</v>
      </c>
      <c r="F315" s="110">
        <f t="shared" si="4"/>
        <v>117410</v>
      </c>
      <c r="G315" s="110">
        <v>117410</v>
      </c>
    </row>
    <row r="316" spans="1:7" x14ac:dyDescent="0.55000000000000004">
      <c r="A316" s="106" t="s">
        <v>630</v>
      </c>
      <c r="B316" s="107" t="s">
        <v>950</v>
      </c>
      <c r="C316" s="108">
        <v>0.05</v>
      </c>
      <c r="D316" s="109">
        <v>62866</v>
      </c>
      <c r="E316" s="110">
        <v>0</v>
      </c>
      <c r="F316" s="110">
        <f t="shared" si="4"/>
        <v>62866</v>
      </c>
      <c r="G316" s="110">
        <v>62866</v>
      </c>
    </row>
    <row r="317" spans="1:7" x14ac:dyDescent="0.55000000000000004">
      <c r="A317" s="106" t="s">
        <v>631</v>
      </c>
      <c r="B317" s="107" t="s">
        <v>951</v>
      </c>
      <c r="C317" s="108">
        <v>4.3999999999999997E-2</v>
      </c>
      <c r="D317" s="109">
        <v>387252</v>
      </c>
      <c r="E317" s="110">
        <v>0</v>
      </c>
      <c r="F317" s="110">
        <f t="shared" si="4"/>
        <v>387252</v>
      </c>
      <c r="G317" s="110">
        <v>387252</v>
      </c>
    </row>
    <row r="318" spans="1:7" x14ac:dyDescent="0.55000000000000004">
      <c r="A318" s="106" t="s">
        <v>632</v>
      </c>
      <c r="B318" s="107" t="s">
        <v>952</v>
      </c>
      <c r="C318" s="108">
        <v>0.05</v>
      </c>
      <c r="D318" s="109">
        <v>309215</v>
      </c>
      <c r="E318" s="110">
        <v>0</v>
      </c>
      <c r="F318" s="110">
        <f t="shared" si="4"/>
        <v>309215</v>
      </c>
      <c r="G318" s="110">
        <v>309215</v>
      </c>
    </row>
    <row r="319" spans="1:7" x14ac:dyDescent="0.55000000000000004">
      <c r="A319" s="106" t="s">
        <v>633</v>
      </c>
      <c r="B319" s="107" t="s">
        <v>996</v>
      </c>
      <c r="C319" s="108">
        <v>4.7E-2</v>
      </c>
      <c r="D319" s="110">
        <v>114583</v>
      </c>
      <c r="E319" s="110">
        <v>0</v>
      </c>
      <c r="F319" s="110">
        <f t="shared" si="4"/>
        <v>114583</v>
      </c>
      <c r="G319" s="110">
        <v>114583</v>
      </c>
    </row>
    <row r="320" spans="1:7" x14ac:dyDescent="0.55000000000000004">
      <c r="A320" s="106" t="s">
        <v>634</v>
      </c>
      <c r="B320" s="107" t="s">
        <v>953</v>
      </c>
      <c r="C320" s="108">
        <v>0.04</v>
      </c>
      <c r="D320" s="131">
        <v>521009</v>
      </c>
      <c r="E320" s="132">
        <v>0</v>
      </c>
      <c r="F320" s="110">
        <f t="shared" si="4"/>
        <v>521009</v>
      </c>
      <c r="G320" s="132">
        <v>521009</v>
      </c>
    </row>
    <row r="321" spans="1:7" x14ac:dyDescent="0.55000000000000004">
      <c r="A321" s="106" t="s">
        <v>635</v>
      </c>
      <c r="B321" s="107" t="s">
        <v>954</v>
      </c>
      <c r="C321" s="108">
        <v>2.5000000000000001E-2</v>
      </c>
      <c r="D321" s="109">
        <v>106340</v>
      </c>
      <c r="E321" s="110">
        <v>0</v>
      </c>
      <c r="F321" s="110">
        <f t="shared" si="4"/>
        <v>106340</v>
      </c>
      <c r="G321" s="110">
        <v>106340</v>
      </c>
    </row>
    <row r="322" spans="1:7" x14ac:dyDescent="0.55000000000000004">
      <c r="A322" s="106" t="s">
        <v>636</v>
      </c>
      <c r="B322" s="107" t="s">
        <v>955</v>
      </c>
      <c r="C322" s="108">
        <v>2.5999999999999999E-2</v>
      </c>
      <c r="D322" s="109">
        <v>107499</v>
      </c>
      <c r="E322" s="110">
        <v>0</v>
      </c>
      <c r="F322" s="110">
        <f t="shared" si="4"/>
        <v>107499</v>
      </c>
      <c r="G322" s="110">
        <v>107499</v>
      </c>
    </row>
    <row r="323" spans="1:7" ht="14.7" thickBot="1" x14ac:dyDescent="0.6">
      <c r="A323" s="106" t="s">
        <v>637</v>
      </c>
      <c r="B323" s="107" t="s">
        <v>956</v>
      </c>
      <c r="C323" s="108">
        <v>3.6999999999999998E-2</v>
      </c>
      <c r="D323" s="111">
        <v>331482</v>
      </c>
      <c r="E323" s="112">
        <v>205914</v>
      </c>
      <c r="F323" s="112">
        <f t="shared" si="4"/>
        <v>125568</v>
      </c>
      <c r="G323" s="112">
        <v>125568</v>
      </c>
    </row>
    <row r="324" spans="1:7" x14ac:dyDescent="0.55000000000000004">
      <c r="A324" s="113"/>
      <c r="B324" s="114" t="s">
        <v>1005</v>
      </c>
      <c r="C324" s="115"/>
      <c r="D324" s="116">
        <f>SUM(D5:D323)</f>
        <v>160742171</v>
      </c>
      <c r="E324" s="116">
        <f>SUM(E5:E323)</f>
        <v>4408447</v>
      </c>
      <c r="F324" s="116">
        <f>SUM(F5:F323)</f>
        <v>156333724</v>
      </c>
      <c r="G324" s="116">
        <f>SUM(G5:G323)</f>
        <v>156022647</v>
      </c>
    </row>
    <row r="325" spans="1:7" x14ac:dyDescent="0.55000000000000004">
      <c r="A325" s="89"/>
      <c r="B325" s="89"/>
      <c r="C325" s="90"/>
      <c r="D325" s="90"/>
      <c r="E325" s="90"/>
    </row>
    <row r="326" spans="1:7" x14ac:dyDescent="0.55000000000000004">
      <c r="A326" s="89"/>
      <c r="B326" s="89"/>
      <c r="C326" s="90"/>
      <c r="D326" s="90"/>
      <c r="E326" s="90"/>
    </row>
    <row r="327" spans="1:7" x14ac:dyDescent="0.55000000000000004">
      <c r="A327" s="89"/>
      <c r="B327" s="89"/>
      <c r="C327" s="91"/>
      <c r="D327" s="91"/>
      <c r="E327" s="91"/>
    </row>
    <row r="328" spans="1:7" x14ac:dyDescent="0.55000000000000004">
      <c r="A328" s="77"/>
      <c r="B328" s="76"/>
      <c r="C328" s="88"/>
      <c r="D328" s="88"/>
      <c r="E328" s="88"/>
    </row>
    <row r="329" spans="1:7" x14ac:dyDescent="0.55000000000000004">
      <c r="B329" s="78"/>
      <c r="C329" s="79"/>
      <c r="D329" s="79"/>
      <c r="E329" s="79"/>
    </row>
    <row r="330" spans="1:7" x14ac:dyDescent="0.55000000000000004">
      <c r="B330" s="80" t="s">
        <v>957</v>
      </c>
      <c r="C330" s="81"/>
      <c r="D330" s="81"/>
      <c r="E330" s="81"/>
    </row>
    <row r="331" spans="1:7" x14ac:dyDescent="0.55000000000000004">
      <c r="B331" s="83" t="s">
        <v>990</v>
      </c>
      <c r="C331" s="84">
        <v>15330122</v>
      </c>
      <c r="D331" s="84">
        <v>8531223</v>
      </c>
      <c r="E331" s="85">
        <v>144189820</v>
      </c>
    </row>
    <row r="332" spans="1:7" x14ac:dyDescent="0.55000000000000004">
      <c r="A332" s="82"/>
      <c r="B332" s="83" t="s">
        <v>987</v>
      </c>
      <c r="C332" s="84">
        <v>148712089</v>
      </c>
      <c r="D332" s="84">
        <v>8004730</v>
      </c>
      <c r="E332" s="85">
        <v>139916523</v>
      </c>
    </row>
    <row r="333" spans="1:7" x14ac:dyDescent="0.55000000000000004">
      <c r="A333" s="82"/>
      <c r="B333" s="83" t="s">
        <v>958</v>
      </c>
      <c r="C333" s="84">
        <v>145526070</v>
      </c>
      <c r="D333" s="84">
        <v>8139291</v>
      </c>
      <c r="E333" s="85">
        <v>135878958</v>
      </c>
    </row>
    <row r="334" spans="1:7" x14ac:dyDescent="0.55000000000000004">
      <c r="A334" s="82"/>
      <c r="B334" s="83" t="s">
        <v>959</v>
      </c>
      <c r="C334" s="84">
        <v>144345421</v>
      </c>
      <c r="D334" s="84">
        <v>10161072</v>
      </c>
      <c r="E334" s="85">
        <v>131832895</v>
      </c>
    </row>
  </sheetData>
  <sortState xmlns:xlrd2="http://schemas.microsoft.com/office/spreadsheetml/2017/richdata2" ref="A5:E327">
    <sortCondition ref="B5:B327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F8340-3120-48B8-9AE5-C093FED7349F}">
  <sheetPr codeName="Sheet4"/>
  <dimension ref="A1:E159"/>
  <sheetViews>
    <sheetView zoomScaleNormal="100" workbookViewId="0">
      <selection activeCell="C3" sqref="C3:D83"/>
    </sheetView>
  </sheetViews>
  <sheetFormatPr defaultColWidth="9.15625" defaultRowHeight="14.4" x14ac:dyDescent="0.55000000000000004"/>
  <cols>
    <col min="1" max="1" width="9.15625" style="2"/>
    <col min="2" max="2" width="35.41796875" style="10" customWidth="1"/>
    <col min="3" max="3" width="17.15625" style="10" customWidth="1"/>
    <col min="4" max="4" width="17.15625" style="25" customWidth="1"/>
    <col min="5" max="16384" width="9.15625" style="2"/>
  </cols>
  <sheetData>
    <row r="1" spans="1:5" s="10" customFormat="1" x14ac:dyDescent="0.55000000000000004">
      <c r="A1" s="14" t="s">
        <v>968</v>
      </c>
      <c r="B1" s="15" t="s">
        <v>968</v>
      </c>
      <c r="C1" s="128" t="s">
        <v>1011</v>
      </c>
      <c r="D1" s="15" t="s">
        <v>969</v>
      </c>
    </row>
    <row r="2" spans="1:5" s="12" customFormat="1" x14ac:dyDescent="0.55000000000000004">
      <c r="A2" s="16" t="s">
        <v>970</v>
      </c>
      <c r="B2" s="17" t="s">
        <v>971</v>
      </c>
      <c r="C2" s="129"/>
      <c r="D2" s="17" t="s">
        <v>972</v>
      </c>
    </row>
    <row r="3" spans="1:5" s="12" customFormat="1" x14ac:dyDescent="0.55000000000000004">
      <c r="A3" s="125" t="s">
        <v>320</v>
      </c>
      <c r="B3" s="97" t="s">
        <v>1012</v>
      </c>
      <c r="C3" s="98"/>
      <c r="D3" s="123"/>
    </row>
    <row r="4" spans="1:5" s="12" customFormat="1" x14ac:dyDescent="0.55000000000000004">
      <c r="A4" s="125" t="s">
        <v>330</v>
      </c>
      <c r="B4" s="97" t="s">
        <v>1013</v>
      </c>
      <c r="C4" s="98"/>
      <c r="D4" s="123"/>
    </row>
    <row r="5" spans="1:5" s="12" customFormat="1" x14ac:dyDescent="0.55000000000000004">
      <c r="A5" s="125" t="s">
        <v>333</v>
      </c>
      <c r="B5" s="97" t="s">
        <v>1014</v>
      </c>
      <c r="C5" s="98"/>
      <c r="D5" s="123"/>
    </row>
    <row r="6" spans="1:5" s="12" customFormat="1" x14ac:dyDescent="0.55000000000000004">
      <c r="A6" s="125" t="s">
        <v>338</v>
      </c>
      <c r="B6" s="97" t="s">
        <v>1015</v>
      </c>
      <c r="C6" s="98"/>
      <c r="D6" s="123"/>
    </row>
    <row r="7" spans="1:5" s="12" customFormat="1" x14ac:dyDescent="0.55000000000000004">
      <c r="A7" s="125" t="s">
        <v>339</v>
      </c>
      <c r="B7" s="97" t="s">
        <v>1016</v>
      </c>
      <c r="C7" s="98"/>
      <c r="D7" s="123"/>
    </row>
    <row r="8" spans="1:5" s="12" customFormat="1" x14ac:dyDescent="0.55000000000000004">
      <c r="A8" s="125" t="s">
        <v>340</v>
      </c>
      <c r="B8" s="97" t="s">
        <v>1017</v>
      </c>
      <c r="C8" s="98"/>
      <c r="D8" s="123"/>
    </row>
    <row r="9" spans="1:5" s="12" customFormat="1" x14ac:dyDescent="0.55000000000000004">
      <c r="A9" s="125" t="s">
        <v>342</v>
      </c>
      <c r="B9" s="97" t="s">
        <v>1018</v>
      </c>
      <c r="C9" s="98"/>
      <c r="D9" s="123"/>
    </row>
    <row r="10" spans="1:5" s="12" customFormat="1" x14ac:dyDescent="0.55000000000000004">
      <c r="A10" s="125" t="s">
        <v>344</v>
      </c>
      <c r="B10" s="97" t="s">
        <v>1019</v>
      </c>
      <c r="C10" s="98"/>
      <c r="D10" s="123"/>
    </row>
    <row r="11" spans="1:5" x14ac:dyDescent="0.55000000000000004">
      <c r="A11" s="125" t="s">
        <v>345</v>
      </c>
      <c r="B11" s="97" t="s">
        <v>1020</v>
      </c>
      <c r="C11" s="98"/>
      <c r="D11" s="123"/>
      <c r="E11" s="12"/>
    </row>
    <row r="12" spans="1:5" x14ac:dyDescent="0.55000000000000004">
      <c r="A12" s="125" t="s">
        <v>350</v>
      </c>
      <c r="B12" s="97" t="s">
        <v>1021</v>
      </c>
      <c r="C12" s="98"/>
      <c r="D12" s="123"/>
      <c r="E12" s="12"/>
    </row>
    <row r="13" spans="1:5" x14ac:dyDescent="0.55000000000000004">
      <c r="A13" s="125" t="s">
        <v>621</v>
      </c>
      <c r="B13" s="97" t="s">
        <v>1022</v>
      </c>
      <c r="C13" s="98"/>
      <c r="D13" s="123"/>
      <c r="E13" s="12"/>
    </row>
    <row r="14" spans="1:5" x14ac:dyDescent="0.55000000000000004">
      <c r="A14" s="125" t="s">
        <v>356</v>
      </c>
      <c r="B14" s="97" t="s">
        <v>1023</v>
      </c>
      <c r="C14" s="98"/>
      <c r="D14" s="123"/>
      <c r="E14" s="12"/>
    </row>
    <row r="15" spans="1:5" x14ac:dyDescent="0.55000000000000004">
      <c r="A15" s="125" t="s">
        <v>376</v>
      </c>
      <c r="B15" s="97" t="s">
        <v>1024</v>
      </c>
      <c r="C15" s="98"/>
      <c r="D15" s="123"/>
      <c r="E15" s="12"/>
    </row>
    <row r="16" spans="1:5" x14ac:dyDescent="0.55000000000000004">
      <c r="A16" s="125" t="s">
        <v>378</v>
      </c>
      <c r="B16" s="97" t="s">
        <v>1025</v>
      </c>
      <c r="C16" s="98"/>
      <c r="D16" s="123"/>
      <c r="E16" s="12"/>
    </row>
    <row r="17" spans="1:5" x14ac:dyDescent="0.55000000000000004">
      <c r="A17" s="125" t="s">
        <v>381</v>
      </c>
      <c r="B17" s="97" t="s">
        <v>1026</v>
      </c>
      <c r="C17" s="98"/>
      <c r="D17" s="123"/>
      <c r="E17" s="12"/>
    </row>
    <row r="18" spans="1:5" x14ac:dyDescent="0.55000000000000004">
      <c r="A18" s="125" t="s">
        <v>383</v>
      </c>
      <c r="B18" s="97" t="s">
        <v>1027</v>
      </c>
      <c r="C18" s="98"/>
      <c r="D18" s="123"/>
      <c r="E18" s="12"/>
    </row>
    <row r="19" spans="1:5" x14ac:dyDescent="0.55000000000000004">
      <c r="A19" s="125" t="s">
        <v>385</v>
      </c>
      <c r="B19" s="97" t="s">
        <v>1028</v>
      </c>
      <c r="C19" s="98"/>
      <c r="D19" s="123"/>
      <c r="E19" s="12"/>
    </row>
    <row r="20" spans="1:5" x14ac:dyDescent="0.55000000000000004">
      <c r="A20" s="125" t="s">
        <v>388</v>
      </c>
      <c r="B20" s="97" t="s">
        <v>1029</v>
      </c>
      <c r="C20" s="98"/>
      <c r="D20" s="123"/>
      <c r="E20" s="12"/>
    </row>
    <row r="21" spans="1:5" x14ac:dyDescent="0.55000000000000004">
      <c r="A21" s="125" t="s">
        <v>404</v>
      </c>
      <c r="B21" s="97" t="s">
        <v>1030</v>
      </c>
      <c r="C21" s="98"/>
      <c r="D21" s="123"/>
      <c r="E21" s="12"/>
    </row>
    <row r="22" spans="1:5" x14ac:dyDescent="0.55000000000000004">
      <c r="A22" s="125" t="s">
        <v>352</v>
      </c>
      <c r="B22" s="97" t="s">
        <v>1031</v>
      </c>
      <c r="C22" s="98"/>
      <c r="D22" s="123"/>
      <c r="E22" s="12"/>
    </row>
    <row r="23" spans="1:5" x14ac:dyDescent="0.55000000000000004">
      <c r="A23" s="125" t="s">
        <v>418</v>
      </c>
      <c r="B23" s="97" t="s">
        <v>1032</v>
      </c>
      <c r="C23" s="98"/>
      <c r="D23" s="123"/>
      <c r="E23" s="12"/>
    </row>
    <row r="24" spans="1:5" x14ac:dyDescent="0.55000000000000004">
      <c r="A24" s="125" t="s">
        <v>422</v>
      </c>
      <c r="B24" s="97" t="s">
        <v>1033</v>
      </c>
      <c r="C24" s="98"/>
      <c r="D24" s="123"/>
      <c r="E24" s="12"/>
    </row>
    <row r="25" spans="1:5" x14ac:dyDescent="0.55000000000000004">
      <c r="A25" s="125" t="s">
        <v>423</v>
      </c>
      <c r="B25" s="97" t="s">
        <v>1034</v>
      </c>
      <c r="C25" s="98"/>
      <c r="D25" s="123"/>
      <c r="E25" s="12"/>
    </row>
    <row r="26" spans="1:5" x14ac:dyDescent="0.55000000000000004">
      <c r="A26" s="125" t="s">
        <v>425</v>
      </c>
      <c r="B26" s="97" t="s">
        <v>1035</v>
      </c>
      <c r="C26" s="98"/>
      <c r="D26" s="123"/>
      <c r="E26" s="12"/>
    </row>
    <row r="27" spans="1:5" x14ac:dyDescent="0.55000000000000004">
      <c r="A27" s="125" t="s">
        <v>426</v>
      </c>
      <c r="B27" s="97" t="s">
        <v>1036</v>
      </c>
      <c r="C27" s="98"/>
      <c r="D27" s="123"/>
      <c r="E27" s="12"/>
    </row>
    <row r="28" spans="1:5" x14ac:dyDescent="0.55000000000000004">
      <c r="A28" s="125" t="s">
        <v>431</v>
      </c>
      <c r="B28" s="97" t="s">
        <v>1037</v>
      </c>
      <c r="C28" s="98"/>
      <c r="D28" s="123"/>
      <c r="E28" s="12"/>
    </row>
    <row r="29" spans="1:5" x14ac:dyDescent="0.55000000000000004">
      <c r="A29" s="125" t="s">
        <v>433</v>
      </c>
      <c r="B29" s="97" t="s">
        <v>1038</v>
      </c>
      <c r="C29" s="98"/>
      <c r="D29" s="123"/>
      <c r="E29" s="12"/>
    </row>
    <row r="30" spans="1:5" x14ac:dyDescent="0.55000000000000004">
      <c r="A30" s="125" t="s">
        <v>434</v>
      </c>
      <c r="B30" s="97" t="s">
        <v>1039</v>
      </c>
      <c r="C30" s="98"/>
      <c r="D30" s="123"/>
      <c r="E30" s="12"/>
    </row>
    <row r="31" spans="1:5" x14ac:dyDescent="0.55000000000000004">
      <c r="A31" s="125" t="s">
        <v>435</v>
      </c>
      <c r="B31" s="97" t="s">
        <v>1040</v>
      </c>
      <c r="C31" s="98"/>
      <c r="D31" s="123"/>
      <c r="E31" s="12"/>
    </row>
    <row r="32" spans="1:5" x14ac:dyDescent="0.55000000000000004">
      <c r="A32" s="125" t="s">
        <v>436</v>
      </c>
      <c r="B32" s="97" t="s">
        <v>1041</v>
      </c>
      <c r="C32" s="98"/>
      <c r="D32" s="123"/>
      <c r="E32" s="12"/>
    </row>
    <row r="33" spans="1:5" x14ac:dyDescent="0.55000000000000004">
      <c r="A33" s="125" t="s">
        <v>439</v>
      </c>
      <c r="B33" s="97" t="s">
        <v>1042</v>
      </c>
      <c r="C33" s="98"/>
      <c r="D33" s="123"/>
      <c r="E33" s="12"/>
    </row>
    <row r="34" spans="1:5" x14ac:dyDescent="0.55000000000000004">
      <c r="A34" s="125" t="s">
        <v>518</v>
      </c>
      <c r="B34" s="97" t="s">
        <v>1043</v>
      </c>
      <c r="C34" s="98"/>
      <c r="D34" s="123"/>
      <c r="E34" s="12"/>
    </row>
    <row r="35" spans="1:5" x14ac:dyDescent="0.55000000000000004">
      <c r="A35" s="125" t="s">
        <v>445</v>
      </c>
      <c r="B35" s="97" t="s">
        <v>1044</v>
      </c>
      <c r="C35" s="98"/>
      <c r="D35" s="123"/>
      <c r="E35" s="12"/>
    </row>
    <row r="36" spans="1:5" x14ac:dyDescent="0.55000000000000004">
      <c r="A36" s="125" t="s">
        <v>450</v>
      </c>
      <c r="B36" s="124" t="s">
        <v>1045</v>
      </c>
      <c r="C36" s="98"/>
      <c r="D36" s="123"/>
      <c r="E36" s="12"/>
    </row>
    <row r="37" spans="1:5" x14ac:dyDescent="0.55000000000000004">
      <c r="A37" s="125" t="s">
        <v>462</v>
      </c>
      <c r="B37" s="97" t="s">
        <v>1046</v>
      </c>
      <c r="C37" s="98"/>
      <c r="D37" s="123"/>
      <c r="E37" s="12"/>
    </row>
    <row r="38" spans="1:5" x14ac:dyDescent="0.55000000000000004">
      <c r="A38" s="125" t="s">
        <v>463</v>
      </c>
      <c r="B38" s="97" t="s">
        <v>1047</v>
      </c>
      <c r="C38" s="98"/>
      <c r="D38" s="123"/>
      <c r="E38" s="12"/>
    </row>
    <row r="39" spans="1:5" x14ac:dyDescent="0.55000000000000004">
      <c r="A39" s="125" t="s">
        <v>457</v>
      </c>
      <c r="B39" s="97" t="s">
        <v>1048</v>
      </c>
      <c r="C39" s="98"/>
      <c r="D39" s="123"/>
      <c r="E39" s="12"/>
    </row>
    <row r="40" spans="1:5" x14ac:dyDescent="0.55000000000000004">
      <c r="A40" s="125" t="s">
        <v>468</v>
      </c>
      <c r="B40" s="97" t="s">
        <v>1049</v>
      </c>
      <c r="C40" s="98"/>
      <c r="D40" s="123"/>
      <c r="E40" s="12"/>
    </row>
    <row r="41" spans="1:5" x14ac:dyDescent="0.55000000000000004">
      <c r="A41" s="125" t="s">
        <v>483</v>
      </c>
      <c r="B41" s="97" t="s">
        <v>1050</v>
      </c>
      <c r="C41" s="98"/>
      <c r="D41" s="123"/>
      <c r="E41" s="12"/>
    </row>
    <row r="42" spans="1:5" x14ac:dyDescent="0.55000000000000004">
      <c r="A42" s="125" t="s">
        <v>484</v>
      </c>
      <c r="B42" s="97" t="s">
        <v>1051</v>
      </c>
      <c r="C42" s="98"/>
      <c r="D42" s="123"/>
      <c r="E42" s="12"/>
    </row>
    <row r="43" spans="1:5" x14ac:dyDescent="0.55000000000000004">
      <c r="A43" s="125" t="s">
        <v>488</v>
      </c>
      <c r="B43" s="97" t="s">
        <v>1052</v>
      </c>
      <c r="C43" s="98"/>
      <c r="D43" s="123"/>
      <c r="E43" s="12"/>
    </row>
    <row r="44" spans="1:5" x14ac:dyDescent="0.55000000000000004">
      <c r="A44" s="125" t="s">
        <v>489</v>
      </c>
      <c r="B44" s="97" t="s">
        <v>1053</v>
      </c>
      <c r="C44" s="98"/>
      <c r="D44" s="123"/>
      <c r="E44" s="12"/>
    </row>
    <row r="45" spans="1:5" x14ac:dyDescent="0.55000000000000004">
      <c r="A45" s="125" t="s">
        <v>493</v>
      </c>
      <c r="B45" s="97" t="s">
        <v>1054</v>
      </c>
      <c r="C45" s="98"/>
      <c r="D45" s="123"/>
      <c r="E45" s="12"/>
    </row>
    <row r="46" spans="1:5" x14ac:dyDescent="0.55000000000000004">
      <c r="A46" s="125" t="s">
        <v>495</v>
      </c>
      <c r="B46" s="97" t="s">
        <v>1055</v>
      </c>
      <c r="C46" s="98"/>
      <c r="D46" s="123"/>
      <c r="E46" s="12"/>
    </row>
    <row r="47" spans="1:5" x14ac:dyDescent="0.55000000000000004">
      <c r="A47" s="125" t="s">
        <v>496</v>
      </c>
      <c r="B47" s="97" t="s">
        <v>1056</v>
      </c>
      <c r="C47" s="98"/>
      <c r="D47" s="123"/>
      <c r="E47" s="12"/>
    </row>
    <row r="48" spans="1:5" x14ac:dyDescent="0.55000000000000004">
      <c r="A48" s="125" t="s">
        <v>504</v>
      </c>
      <c r="B48" s="97" t="s">
        <v>1057</v>
      </c>
      <c r="C48" s="98"/>
      <c r="D48" s="123"/>
      <c r="E48" s="12"/>
    </row>
    <row r="49" spans="1:5" x14ac:dyDescent="0.55000000000000004">
      <c r="A49" s="125" t="s">
        <v>505</v>
      </c>
      <c r="B49" s="97" t="s">
        <v>1058</v>
      </c>
      <c r="C49" s="98"/>
      <c r="D49" s="123"/>
      <c r="E49" s="12"/>
    </row>
    <row r="50" spans="1:5" x14ac:dyDescent="0.55000000000000004">
      <c r="A50" s="125" t="s">
        <v>509</v>
      </c>
      <c r="B50" s="97" t="s">
        <v>1059</v>
      </c>
      <c r="C50" s="98"/>
      <c r="D50" s="123"/>
      <c r="E50" s="12"/>
    </row>
    <row r="51" spans="1:5" x14ac:dyDescent="0.55000000000000004">
      <c r="A51" s="125" t="s">
        <v>512</v>
      </c>
      <c r="B51" s="97" t="s">
        <v>1060</v>
      </c>
      <c r="C51" s="98"/>
      <c r="D51" s="123"/>
      <c r="E51" s="12"/>
    </row>
    <row r="52" spans="1:5" x14ac:dyDescent="0.55000000000000004">
      <c r="A52" s="125" t="s">
        <v>524</v>
      </c>
      <c r="B52" s="97" t="s">
        <v>1061</v>
      </c>
      <c r="C52" s="98"/>
      <c r="D52" s="123"/>
      <c r="E52" s="12"/>
    </row>
    <row r="53" spans="1:5" x14ac:dyDescent="0.55000000000000004">
      <c r="A53" s="125" t="s">
        <v>528</v>
      </c>
      <c r="B53" s="97" t="s">
        <v>1062</v>
      </c>
      <c r="C53" s="98"/>
      <c r="D53" s="123"/>
      <c r="E53" s="12"/>
    </row>
    <row r="54" spans="1:5" x14ac:dyDescent="0.55000000000000004">
      <c r="A54" s="125" t="s">
        <v>531</v>
      </c>
      <c r="B54" s="97" t="s">
        <v>1063</v>
      </c>
      <c r="C54" s="98"/>
      <c r="D54" s="123"/>
      <c r="E54" s="12"/>
    </row>
    <row r="55" spans="1:5" x14ac:dyDescent="0.55000000000000004">
      <c r="A55" s="125" t="s">
        <v>532</v>
      </c>
      <c r="B55" s="97" t="s">
        <v>1064</v>
      </c>
      <c r="C55" s="98"/>
      <c r="D55" s="123"/>
      <c r="E55" s="12"/>
    </row>
    <row r="56" spans="1:5" x14ac:dyDescent="0.55000000000000004">
      <c r="A56" s="125" t="s">
        <v>540</v>
      </c>
      <c r="B56" s="97" t="s">
        <v>1065</v>
      </c>
      <c r="C56" s="98"/>
      <c r="D56" s="123"/>
      <c r="E56" s="12"/>
    </row>
    <row r="57" spans="1:5" x14ac:dyDescent="0.55000000000000004">
      <c r="A57" s="125" t="s">
        <v>583</v>
      </c>
      <c r="B57" s="97" t="s">
        <v>1066</v>
      </c>
      <c r="C57" s="98"/>
      <c r="D57" s="123"/>
      <c r="E57" s="12"/>
    </row>
    <row r="58" spans="1:5" x14ac:dyDescent="0.55000000000000004">
      <c r="A58" s="125" t="s">
        <v>560</v>
      </c>
      <c r="B58" s="97" t="s">
        <v>1067</v>
      </c>
      <c r="C58" s="98"/>
      <c r="D58" s="123"/>
      <c r="E58" s="12"/>
    </row>
    <row r="59" spans="1:5" x14ac:dyDescent="0.55000000000000004">
      <c r="A59" s="125" t="s">
        <v>656</v>
      </c>
      <c r="B59" s="97" t="s">
        <v>1068</v>
      </c>
      <c r="C59" s="98"/>
      <c r="D59" s="123"/>
      <c r="E59" s="12"/>
    </row>
    <row r="60" spans="1:5" x14ac:dyDescent="0.55000000000000004">
      <c r="A60" s="125" t="s">
        <v>572</v>
      </c>
      <c r="B60" s="97" t="s">
        <v>1069</v>
      </c>
      <c r="C60" s="98"/>
      <c r="D60" s="123"/>
      <c r="E60" s="12"/>
    </row>
    <row r="61" spans="1:5" x14ac:dyDescent="0.55000000000000004">
      <c r="A61" s="125" t="s">
        <v>571</v>
      </c>
      <c r="B61" s="97" t="s">
        <v>1070</v>
      </c>
      <c r="C61" s="98"/>
      <c r="D61" s="123"/>
      <c r="E61" s="12"/>
    </row>
    <row r="62" spans="1:5" x14ac:dyDescent="0.55000000000000004">
      <c r="A62" s="125" t="s">
        <v>573</v>
      </c>
      <c r="B62" s="97" t="s">
        <v>1071</v>
      </c>
      <c r="C62" s="98"/>
      <c r="D62" s="123"/>
      <c r="E62" s="12"/>
    </row>
    <row r="63" spans="1:5" x14ac:dyDescent="0.55000000000000004">
      <c r="A63" s="125" t="s">
        <v>655</v>
      </c>
      <c r="B63" s="97" t="s">
        <v>1072</v>
      </c>
      <c r="C63" s="98"/>
      <c r="D63" s="123"/>
      <c r="E63" s="12"/>
    </row>
    <row r="64" spans="1:5" x14ac:dyDescent="0.55000000000000004">
      <c r="A64" s="125" t="s">
        <v>577</v>
      </c>
      <c r="B64" s="97" t="s">
        <v>1073</v>
      </c>
      <c r="C64" s="98"/>
      <c r="D64" s="123"/>
      <c r="E64" s="12"/>
    </row>
    <row r="65" spans="1:5" x14ac:dyDescent="0.55000000000000004">
      <c r="A65" s="125" t="s">
        <v>587</v>
      </c>
      <c r="B65" s="97" t="s">
        <v>1074</v>
      </c>
      <c r="C65" s="98"/>
      <c r="D65" s="123"/>
      <c r="E65" s="12"/>
    </row>
    <row r="66" spans="1:5" x14ac:dyDescent="0.55000000000000004">
      <c r="A66" s="125" t="s">
        <v>590</v>
      </c>
      <c r="B66" s="97" t="s">
        <v>1075</v>
      </c>
      <c r="C66" s="98"/>
      <c r="D66" s="123"/>
      <c r="E66" s="12"/>
    </row>
    <row r="67" spans="1:5" x14ac:dyDescent="0.55000000000000004">
      <c r="A67" s="125" t="s">
        <v>591</v>
      </c>
      <c r="B67" s="97" t="s">
        <v>1076</v>
      </c>
      <c r="C67" s="98"/>
      <c r="D67" s="123"/>
      <c r="E67" s="12"/>
    </row>
    <row r="68" spans="1:5" x14ac:dyDescent="0.55000000000000004">
      <c r="A68" s="125" t="s">
        <v>594</v>
      </c>
      <c r="B68" s="97" t="s">
        <v>1077</v>
      </c>
      <c r="C68" s="98"/>
      <c r="D68" s="123"/>
      <c r="E68" s="12"/>
    </row>
    <row r="69" spans="1:5" x14ac:dyDescent="0.55000000000000004">
      <c r="A69" s="125" t="s">
        <v>652</v>
      </c>
      <c r="B69" s="97" t="s">
        <v>1078</v>
      </c>
      <c r="C69" s="98"/>
      <c r="D69" s="123"/>
      <c r="E69" s="12"/>
    </row>
    <row r="70" spans="1:5" x14ac:dyDescent="0.55000000000000004">
      <c r="A70" s="125" t="s">
        <v>601</v>
      </c>
      <c r="B70" s="97" t="s">
        <v>1079</v>
      </c>
      <c r="C70" s="98"/>
      <c r="D70" s="123"/>
      <c r="E70" s="12"/>
    </row>
    <row r="71" spans="1:5" x14ac:dyDescent="0.55000000000000004">
      <c r="A71" s="125" t="s">
        <v>602</v>
      </c>
      <c r="B71" s="97" t="s">
        <v>1080</v>
      </c>
      <c r="C71" s="98"/>
      <c r="D71" s="123"/>
      <c r="E71" s="12"/>
    </row>
    <row r="72" spans="1:5" x14ac:dyDescent="0.55000000000000004">
      <c r="A72" s="125" t="s">
        <v>606</v>
      </c>
      <c r="B72" s="97" t="s">
        <v>1081</v>
      </c>
      <c r="C72" s="98"/>
      <c r="D72" s="123"/>
      <c r="E72" s="12"/>
    </row>
    <row r="73" spans="1:5" x14ac:dyDescent="0.55000000000000004">
      <c r="A73" s="125" t="s">
        <v>609</v>
      </c>
      <c r="B73" s="97" t="s">
        <v>1082</v>
      </c>
      <c r="C73" s="98"/>
      <c r="D73" s="123"/>
      <c r="E73" s="12"/>
    </row>
    <row r="74" spans="1:5" x14ac:dyDescent="0.55000000000000004">
      <c r="A74" s="125" t="s">
        <v>611</v>
      </c>
      <c r="B74" s="97" t="s">
        <v>1083</v>
      </c>
      <c r="C74" s="98"/>
      <c r="D74" s="123"/>
      <c r="E74" s="12"/>
    </row>
    <row r="75" spans="1:5" x14ac:dyDescent="0.55000000000000004">
      <c r="A75" s="125" t="s">
        <v>613</v>
      </c>
      <c r="B75" s="97" t="s">
        <v>1084</v>
      </c>
      <c r="C75" s="98"/>
      <c r="D75" s="123"/>
      <c r="E75" s="12"/>
    </row>
    <row r="76" spans="1:5" x14ac:dyDescent="0.55000000000000004">
      <c r="A76" s="125" t="s">
        <v>614</v>
      </c>
      <c r="B76" s="97" t="s">
        <v>1085</v>
      </c>
      <c r="C76" s="98"/>
      <c r="D76" s="123"/>
      <c r="E76" s="12"/>
    </row>
    <row r="77" spans="1:5" x14ac:dyDescent="0.55000000000000004">
      <c r="A77" s="125" t="s">
        <v>615</v>
      </c>
      <c r="B77" s="97" t="s">
        <v>1086</v>
      </c>
      <c r="C77" s="98"/>
      <c r="D77" s="123"/>
      <c r="E77" s="12"/>
    </row>
    <row r="78" spans="1:5" x14ac:dyDescent="0.55000000000000004">
      <c r="A78" s="125" t="s">
        <v>622</v>
      </c>
      <c r="B78" s="97" t="s">
        <v>1087</v>
      </c>
      <c r="C78" s="98"/>
      <c r="D78" s="123"/>
      <c r="E78" s="12"/>
    </row>
    <row r="79" spans="1:5" x14ac:dyDescent="0.55000000000000004">
      <c r="A79" s="125" t="s">
        <v>623</v>
      </c>
      <c r="B79" s="97" t="s">
        <v>1088</v>
      </c>
      <c r="C79" s="98"/>
      <c r="D79" s="123"/>
      <c r="E79" s="12"/>
    </row>
    <row r="80" spans="1:5" x14ac:dyDescent="0.55000000000000004">
      <c r="A80" s="125" t="s">
        <v>633</v>
      </c>
      <c r="B80" s="97" t="s">
        <v>1089</v>
      </c>
      <c r="C80" s="98"/>
      <c r="D80" s="123"/>
      <c r="E80" s="12"/>
    </row>
    <row r="81" spans="1:5" x14ac:dyDescent="0.55000000000000004">
      <c r="A81" s="125" t="s">
        <v>635</v>
      </c>
      <c r="B81" s="97" t="s">
        <v>1090</v>
      </c>
      <c r="C81" s="98"/>
      <c r="D81" s="123"/>
      <c r="E81" s="12"/>
    </row>
    <row r="82" spans="1:5" x14ac:dyDescent="0.55000000000000004">
      <c r="A82" s="125" t="s">
        <v>636</v>
      </c>
      <c r="B82" s="97" t="s">
        <v>1091</v>
      </c>
      <c r="C82" s="98"/>
      <c r="D82" s="123"/>
      <c r="E82" s="12"/>
    </row>
    <row r="83" spans="1:5" x14ac:dyDescent="0.55000000000000004">
      <c r="A83" s="125" t="s">
        <v>637</v>
      </c>
      <c r="B83" s="97" t="s">
        <v>1092</v>
      </c>
      <c r="C83" s="98"/>
      <c r="D83" s="123"/>
      <c r="E83" s="12"/>
    </row>
    <row r="84" spans="1:5" x14ac:dyDescent="0.55000000000000004">
      <c r="B84" s="97" t="s">
        <v>1093</v>
      </c>
      <c r="C84" s="19"/>
      <c r="D84" s="123">
        <f>SUM(D3:D83)</f>
        <v>0</v>
      </c>
      <c r="E84" s="12"/>
    </row>
    <row r="85" spans="1:5" x14ac:dyDescent="0.55000000000000004">
      <c r="B85" s="92"/>
      <c r="C85" s="93"/>
      <c r="D85" s="22"/>
      <c r="E85" s="12"/>
    </row>
    <row r="86" spans="1:5" x14ac:dyDescent="0.55000000000000004">
      <c r="B86" s="92"/>
      <c r="C86" s="93"/>
      <c r="D86" s="22"/>
      <c r="E86" s="12"/>
    </row>
    <row r="87" spans="1:5" x14ac:dyDescent="0.55000000000000004">
      <c r="B87" s="92"/>
      <c r="C87" s="93"/>
      <c r="D87" s="22"/>
      <c r="E87" s="12"/>
    </row>
    <row r="88" spans="1:5" x14ac:dyDescent="0.55000000000000004">
      <c r="B88" s="92"/>
      <c r="C88" s="93"/>
      <c r="D88" s="22"/>
      <c r="E88" s="12"/>
    </row>
    <row r="89" spans="1:5" x14ac:dyDescent="0.55000000000000004">
      <c r="B89" s="92"/>
      <c r="C89" s="93"/>
      <c r="D89" s="22"/>
      <c r="E89" s="12"/>
    </row>
    <row r="90" spans="1:5" x14ac:dyDescent="0.55000000000000004">
      <c r="B90" s="92"/>
      <c r="C90" s="93"/>
      <c r="D90" s="22"/>
      <c r="E90" s="12"/>
    </row>
    <row r="91" spans="1:5" x14ac:dyDescent="0.55000000000000004">
      <c r="B91" s="92"/>
      <c r="C91" s="93"/>
      <c r="D91" s="22"/>
      <c r="E91" s="12"/>
    </row>
    <row r="92" spans="1:5" x14ac:dyDescent="0.55000000000000004">
      <c r="B92" s="92"/>
      <c r="C92" s="93"/>
      <c r="D92" s="22"/>
      <c r="E92" s="12"/>
    </row>
    <row r="93" spans="1:5" x14ac:dyDescent="0.55000000000000004">
      <c r="B93" s="92"/>
      <c r="C93" s="93"/>
      <c r="D93" s="22"/>
      <c r="E93" s="12"/>
    </row>
    <row r="94" spans="1:5" x14ac:dyDescent="0.55000000000000004">
      <c r="B94" s="92"/>
      <c r="C94" s="93"/>
      <c r="D94" s="22"/>
      <c r="E94" s="12"/>
    </row>
    <row r="95" spans="1:5" x14ac:dyDescent="0.55000000000000004">
      <c r="B95" s="92"/>
      <c r="C95" s="93"/>
      <c r="D95" s="22"/>
      <c r="E95" s="12"/>
    </row>
    <row r="96" spans="1:5" x14ac:dyDescent="0.55000000000000004">
      <c r="B96" s="92"/>
      <c r="C96" s="93"/>
      <c r="D96" s="22"/>
      <c r="E96" s="12"/>
    </row>
    <row r="97" spans="2:5" x14ac:dyDescent="0.55000000000000004">
      <c r="B97" s="92"/>
      <c r="C97" s="93"/>
      <c r="D97" s="22"/>
      <c r="E97" s="12"/>
    </row>
    <row r="98" spans="2:5" x14ac:dyDescent="0.55000000000000004">
      <c r="B98" s="92"/>
      <c r="C98" s="93"/>
      <c r="D98" s="22"/>
      <c r="E98" s="12"/>
    </row>
    <row r="99" spans="2:5" x14ac:dyDescent="0.55000000000000004">
      <c r="B99" s="92"/>
      <c r="C99" s="93"/>
      <c r="D99" s="22"/>
      <c r="E99" s="12"/>
    </row>
    <row r="100" spans="2:5" x14ac:dyDescent="0.55000000000000004">
      <c r="B100" s="92"/>
      <c r="C100" s="93"/>
      <c r="D100" s="22"/>
      <c r="E100" s="12"/>
    </row>
    <row r="101" spans="2:5" x14ac:dyDescent="0.55000000000000004">
      <c r="B101" s="92"/>
      <c r="C101" s="93"/>
      <c r="D101" s="22"/>
      <c r="E101" s="12"/>
    </row>
    <row r="102" spans="2:5" x14ac:dyDescent="0.55000000000000004">
      <c r="B102" s="92"/>
      <c r="C102" s="93"/>
      <c r="D102" s="22"/>
      <c r="E102" s="12"/>
    </row>
    <row r="103" spans="2:5" x14ac:dyDescent="0.55000000000000004">
      <c r="B103" s="92"/>
      <c r="C103" s="93"/>
      <c r="D103" s="22"/>
      <c r="E103" s="12"/>
    </row>
    <row r="104" spans="2:5" x14ac:dyDescent="0.55000000000000004">
      <c r="B104" s="92"/>
      <c r="C104" s="93"/>
      <c r="D104" s="22"/>
      <c r="E104" s="12"/>
    </row>
    <row r="105" spans="2:5" x14ac:dyDescent="0.55000000000000004">
      <c r="B105" s="92"/>
      <c r="C105" s="93"/>
      <c r="D105" s="22"/>
      <c r="E105" s="12"/>
    </row>
    <row r="106" spans="2:5" x14ac:dyDescent="0.55000000000000004">
      <c r="B106" s="92"/>
      <c r="C106" s="93"/>
      <c r="D106" s="22"/>
      <c r="E106" s="12"/>
    </row>
    <row r="107" spans="2:5" x14ac:dyDescent="0.55000000000000004">
      <c r="B107" s="92"/>
      <c r="C107" s="93"/>
      <c r="D107" s="22"/>
      <c r="E107" s="12"/>
    </row>
    <row r="108" spans="2:5" x14ac:dyDescent="0.55000000000000004">
      <c r="B108" s="92"/>
      <c r="C108" s="93"/>
      <c r="D108" s="22"/>
      <c r="E108" s="12"/>
    </row>
    <row r="109" spans="2:5" x14ac:dyDescent="0.55000000000000004">
      <c r="B109" s="92"/>
      <c r="C109" s="93"/>
      <c r="D109" s="22"/>
      <c r="E109" s="12"/>
    </row>
    <row r="110" spans="2:5" x14ac:dyDescent="0.55000000000000004">
      <c r="B110" s="92"/>
      <c r="C110" s="93"/>
      <c r="D110" s="22"/>
      <c r="E110" s="12"/>
    </row>
    <row r="111" spans="2:5" x14ac:dyDescent="0.55000000000000004">
      <c r="B111" s="92"/>
      <c r="C111" s="93"/>
      <c r="D111" s="22"/>
      <c r="E111" s="12"/>
    </row>
    <row r="112" spans="2:5" x14ac:dyDescent="0.55000000000000004">
      <c r="B112" s="92"/>
      <c r="C112" s="93"/>
      <c r="D112" s="22"/>
      <c r="E112" s="12"/>
    </row>
    <row r="113" spans="2:5" x14ac:dyDescent="0.55000000000000004">
      <c r="B113" s="92"/>
      <c r="C113" s="93"/>
      <c r="D113" s="22"/>
      <c r="E113" s="12"/>
    </row>
    <row r="114" spans="2:5" x14ac:dyDescent="0.55000000000000004">
      <c r="B114" s="92"/>
      <c r="C114" s="93"/>
      <c r="D114" s="22"/>
      <c r="E114" s="12"/>
    </row>
    <row r="115" spans="2:5" x14ac:dyDescent="0.55000000000000004">
      <c r="B115" s="92"/>
      <c r="C115" s="93"/>
      <c r="D115" s="22"/>
      <c r="E115" s="12"/>
    </row>
    <row r="116" spans="2:5" x14ac:dyDescent="0.55000000000000004">
      <c r="B116" s="92"/>
      <c r="C116" s="93"/>
      <c r="D116" s="22"/>
      <c r="E116" s="12"/>
    </row>
    <row r="117" spans="2:5" x14ac:dyDescent="0.55000000000000004">
      <c r="B117" s="92"/>
      <c r="C117" s="93"/>
      <c r="D117" s="22"/>
      <c r="E117" s="12"/>
    </row>
    <row r="118" spans="2:5" x14ac:dyDescent="0.55000000000000004">
      <c r="B118" s="92"/>
      <c r="C118" s="93"/>
      <c r="D118" s="22"/>
      <c r="E118" s="12"/>
    </row>
    <row r="119" spans="2:5" x14ac:dyDescent="0.55000000000000004">
      <c r="B119" s="92"/>
      <c r="C119" s="93"/>
      <c r="D119" s="22"/>
      <c r="E119" s="12"/>
    </row>
    <row r="120" spans="2:5" x14ac:dyDescent="0.55000000000000004">
      <c r="B120" s="92"/>
      <c r="C120" s="93"/>
      <c r="D120" s="22"/>
      <c r="E120" s="12"/>
    </row>
    <row r="121" spans="2:5" x14ac:dyDescent="0.55000000000000004">
      <c r="C121" s="11"/>
    </row>
    <row r="122" spans="2:5" x14ac:dyDescent="0.55000000000000004">
      <c r="C122" s="11"/>
    </row>
    <row r="123" spans="2:5" x14ac:dyDescent="0.55000000000000004">
      <c r="C123" s="11"/>
    </row>
    <row r="124" spans="2:5" x14ac:dyDescent="0.55000000000000004">
      <c r="C124" s="11"/>
    </row>
    <row r="125" spans="2:5" x14ac:dyDescent="0.55000000000000004">
      <c r="C125" s="11"/>
    </row>
    <row r="126" spans="2:5" x14ac:dyDescent="0.55000000000000004">
      <c r="C126" s="11"/>
    </row>
    <row r="127" spans="2:5" x14ac:dyDescent="0.55000000000000004">
      <c r="C127" s="11"/>
    </row>
    <row r="128" spans="2:5" x14ac:dyDescent="0.55000000000000004">
      <c r="C128" s="11"/>
    </row>
    <row r="129" spans="3:3" x14ac:dyDescent="0.55000000000000004">
      <c r="C129" s="11"/>
    </row>
    <row r="130" spans="3:3" x14ac:dyDescent="0.55000000000000004">
      <c r="C130" s="11"/>
    </row>
    <row r="131" spans="3:3" x14ac:dyDescent="0.55000000000000004">
      <c r="C131" s="11"/>
    </row>
    <row r="132" spans="3:3" x14ac:dyDescent="0.55000000000000004">
      <c r="C132" s="11"/>
    </row>
    <row r="133" spans="3:3" x14ac:dyDescent="0.55000000000000004">
      <c r="C133" s="11"/>
    </row>
    <row r="134" spans="3:3" x14ac:dyDescent="0.55000000000000004">
      <c r="C134" s="11"/>
    </row>
    <row r="135" spans="3:3" x14ac:dyDescent="0.55000000000000004">
      <c r="C135" s="11"/>
    </row>
    <row r="136" spans="3:3" x14ac:dyDescent="0.55000000000000004">
      <c r="C136" s="11"/>
    </row>
    <row r="137" spans="3:3" x14ac:dyDescent="0.55000000000000004">
      <c r="C137" s="11"/>
    </row>
    <row r="138" spans="3:3" x14ac:dyDescent="0.55000000000000004">
      <c r="C138" s="11"/>
    </row>
    <row r="139" spans="3:3" x14ac:dyDescent="0.55000000000000004">
      <c r="C139" s="11"/>
    </row>
    <row r="140" spans="3:3" x14ac:dyDescent="0.55000000000000004">
      <c r="C140" s="11"/>
    </row>
    <row r="141" spans="3:3" x14ac:dyDescent="0.55000000000000004">
      <c r="C141" s="11"/>
    </row>
    <row r="142" spans="3:3" x14ac:dyDescent="0.55000000000000004">
      <c r="C142" s="11"/>
    </row>
    <row r="143" spans="3:3" x14ac:dyDescent="0.55000000000000004">
      <c r="C143" s="11"/>
    </row>
    <row r="144" spans="3:3" x14ac:dyDescent="0.55000000000000004">
      <c r="C144" s="11"/>
    </row>
    <row r="145" spans="3:3" x14ac:dyDescent="0.55000000000000004">
      <c r="C145" s="11"/>
    </row>
    <row r="146" spans="3:3" x14ac:dyDescent="0.55000000000000004">
      <c r="C146" s="11"/>
    </row>
    <row r="147" spans="3:3" x14ac:dyDescent="0.55000000000000004">
      <c r="C147" s="11"/>
    </row>
    <row r="148" spans="3:3" x14ac:dyDescent="0.55000000000000004">
      <c r="C148" s="11"/>
    </row>
    <row r="149" spans="3:3" x14ac:dyDescent="0.55000000000000004">
      <c r="C149" s="11"/>
    </row>
    <row r="150" spans="3:3" x14ac:dyDescent="0.55000000000000004">
      <c r="C150" s="11"/>
    </row>
    <row r="151" spans="3:3" x14ac:dyDescent="0.55000000000000004">
      <c r="C151" s="11"/>
    </row>
    <row r="152" spans="3:3" x14ac:dyDescent="0.55000000000000004">
      <c r="C152" s="11"/>
    </row>
    <row r="153" spans="3:3" x14ac:dyDescent="0.55000000000000004">
      <c r="C153" s="11"/>
    </row>
    <row r="154" spans="3:3" x14ac:dyDescent="0.55000000000000004">
      <c r="C154" s="11"/>
    </row>
    <row r="155" spans="3:3" x14ac:dyDescent="0.55000000000000004">
      <c r="C155" s="11"/>
    </row>
    <row r="156" spans="3:3" x14ac:dyDescent="0.55000000000000004">
      <c r="C156" s="11"/>
    </row>
    <row r="157" spans="3:3" x14ac:dyDescent="0.55000000000000004">
      <c r="C157" s="11"/>
    </row>
    <row r="158" spans="3:3" x14ac:dyDescent="0.55000000000000004">
      <c r="C158" s="11"/>
    </row>
    <row r="159" spans="3:3" x14ac:dyDescent="0.55000000000000004">
      <c r="C159" s="11"/>
    </row>
  </sheetData>
  <mergeCells count="1">
    <mergeCell ref="C1:C2"/>
  </mergeCells>
  <printOptions horizontalCentered="1" gridLines="1"/>
  <pageMargins left="0.7" right="0.7" top="0.75" bottom="0.5" header="0.3" footer="0.25"/>
  <pageSetup orientation="portrait" r:id="rId1"/>
  <headerFooter>
    <oddHeader>&amp;C&amp;"-,Bold"FY23 SBRC Application - Increased Enrollment</oddHead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2A943-89C7-4D9E-A99F-B546EF901D81}">
  <sheetPr codeName="Sheet3"/>
  <dimension ref="A1:E298"/>
  <sheetViews>
    <sheetView zoomScaleNormal="100" workbookViewId="0">
      <selection activeCell="C3" sqref="C3:D297"/>
    </sheetView>
  </sheetViews>
  <sheetFormatPr defaultColWidth="9.15625" defaultRowHeight="14.4" x14ac:dyDescent="0.55000000000000004"/>
  <cols>
    <col min="1" max="1" width="9.15625" style="2"/>
    <col min="2" max="2" width="35.41796875" style="10" customWidth="1"/>
    <col min="3" max="4" width="17.15625" style="10" customWidth="1"/>
    <col min="5" max="16384" width="9.15625" style="2"/>
  </cols>
  <sheetData>
    <row r="1" spans="1:5" s="10" customFormat="1" x14ac:dyDescent="0.55000000000000004">
      <c r="A1" s="23" t="s">
        <v>968</v>
      </c>
      <c r="B1" s="15" t="s">
        <v>968</v>
      </c>
      <c r="C1" s="128" t="s">
        <v>964</v>
      </c>
      <c r="D1" s="20" t="s">
        <v>969</v>
      </c>
    </row>
    <row r="2" spans="1:5" s="12" customFormat="1" x14ac:dyDescent="0.55000000000000004">
      <c r="A2" s="24" t="s">
        <v>970</v>
      </c>
      <c r="B2" s="17" t="s">
        <v>971</v>
      </c>
      <c r="C2" s="129"/>
      <c r="D2" s="21" t="s">
        <v>972</v>
      </c>
    </row>
    <row r="3" spans="1:5" s="12" customFormat="1" x14ac:dyDescent="0.55000000000000004">
      <c r="A3" s="125" t="s">
        <v>321</v>
      </c>
      <c r="B3" s="97" t="s">
        <v>2</v>
      </c>
      <c r="C3" s="98"/>
      <c r="D3" s="126"/>
    </row>
    <row r="4" spans="1:5" s="12" customFormat="1" x14ac:dyDescent="0.55000000000000004">
      <c r="A4" s="125" t="s">
        <v>319</v>
      </c>
      <c r="B4" s="97" t="s">
        <v>1094</v>
      </c>
      <c r="C4" s="98"/>
      <c r="D4" s="126"/>
    </row>
    <row r="5" spans="1:5" s="12" customFormat="1" x14ac:dyDescent="0.55000000000000004">
      <c r="A5" s="125" t="s">
        <v>320</v>
      </c>
      <c r="B5" s="97" t="s">
        <v>1012</v>
      </c>
      <c r="C5" s="98"/>
      <c r="D5" s="126"/>
    </row>
    <row r="6" spans="1:5" s="12" customFormat="1" x14ac:dyDescent="0.55000000000000004">
      <c r="A6" s="125" t="s">
        <v>323</v>
      </c>
      <c r="B6" s="97" t="s">
        <v>1095</v>
      </c>
      <c r="C6" s="98"/>
      <c r="D6" s="126"/>
    </row>
    <row r="7" spans="1:5" s="12" customFormat="1" x14ac:dyDescent="0.55000000000000004">
      <c r="A7" s="125" t="s">
        <v>324</v>
      </c>
      <c r="B7" s="97" t="s">
        <v>1096</v>
      </c>
      <c r="C7" s="98"/>
      <c r="D7" s="126"/>
    </row>
    <row r="8" spans="1:5" s="12" customFormat="1" x14ac:dyDescent="0.55000000000000004">
      <c r="A8" s="125" t="s">
        <v>325</v>
      </c>
      <c r="B8" s="97" t="s">
        <v>1097</v>
      </c>
      <c r="C8" s="98"/>
      <c r="D8" s="126"/>
    </row>
    <row r="9" spans="1:5" s="12" customFormat="1" x14ac:dyDescent="0.55000000000000004">
      <c r="A9" s="125" t="s">
        <v>326</v>
      </c>
      <c r="B9" s="97" t="s">
        <v>1098</v>
      </c>
      <c r="C9" s="98"/>
      <c r="D9" s="126"/>
    </row>
    <row r="10" spans="1:5" s="12" customFormat="1" x14ac:dyDescent="0.55000000000000004">
      <c r="A10" s="125" t="s">
        <v>327</v>
      </c>
      <c r="B10" s="97" t="s">
        <v>1099</v>
      </c>
      <c r="C10" s="98"/>
      <c r="D10" s="126"/>
    </row>
    <row r="11" spans="1:5" x14ac:dyDescent="0.55000000000000004">
      <c r="A11" s="125" t="s">
        <v>328</v>
      </c>
      <c r="B11" s="97" t="s">
        <v>1100</v>
      </c>
      <c r="C11" s="98"/>
      <c r="D11" s="126"/>
      <c r="E11" s="12"/>
    </row>
    <row r="12" spans="1:5" x14ac:dyDescent="0.55000000000000004">
      <c r="A12" s="125" t="s">
        <v>329</v>
      </c>
      <c r="B12" s="97" t="s">
        <v>1101</v>
      </c>
      <c r="C12" s="98"/>
      <c r="D12" s="126"/>
      <c r="E12" s="12"/>
    </row>
    <row r="13" spans="1:5" x14ac:dyDescent="0.55000000000000004">
      <c r="A13" s="125" t="s">
        <v>519</v>
      </c>
      <c r="B13" s="97" t="s">
        <v>1102</v>
      </c>
      <c r="C13" s="98"/>
      <c r="D13" s="126"/>
      <c r="E13" s="12"/>
    </row>
    <row r="14" spans="1:5" x14ac:dyDescent="0.55000000000000004">
      <c r="A14" s="125" t="s">
        <v>330</v>
      </c>
      <c r="B14" s="97" t="s">
        <v>1013</v>
      </c>
      <c r="C14" s="98"/>
      <c r="D14" s="126"/>
      <c r="E14" s="12"/>
    </row>
    <row r="15" spans="1:5" x14ac:dyDescent="0.55000000000000004">
      <c r="A15" s="125" t="s">
        <v>331</v>
      </c>
      <c r="B15" s="97" t="s">
        <v>1103</v>
      </c>
      <c r="C15" s="98"/>
      <c r="D15" s="126"/>
      <c r="E15" s="12"/>
    </row>
    <row r="16" spans="1:5" x14ac:dyDescent="0.55000000000000004">
      <c r="A16" s="125" t="s">
        <v>332</v>
      </c>
      <c r="B16" s="97" t="s">
        <v>1104</v>
      </c>
      <c r="C16" s="98"/>
      <c r="D16" s="126"/>
      <c r="E16" s="12"/>
    </row>
    <row r="17" spans="1:5" x14ac:dyDescent="0.55000000000000004">
      <c r="A17" s="125" t="s">
        <v>333</v>
      </c>
      <c r="B17" s="97" t="s">
        <v>1014</v>
      </c>
      <c r="C17" s="98"/>
      <c r="D17" s="126"/>
      <c r="E17" s="12"/>
    </row>
    <row r="18" spans="1:5" x14ac:dyDescent="0.55000000000000004">
      <c r="A18" s="125" t="s">
        <v>334</v>
      </c>
      <c r="B18" s="97" t="s">
        <v>1105</v>
      </c>
      <c r="C18" s="98"/>
      <c r="D18" s="126"/>
      <c r="E18" s="12"/>
    </row>
    <row r="19" spans="1:5" x14ac:dyDescent="0.55000000000000004">
      <c r="A19" s="125" t="s">
        <v>335</v>
      </c>
      <c r="B19" s="97" t="s">
        <v>1106</v>
      </c>
      <c r="C19" s="98"/>
      <c r="D19" s="126"/>
      <c r="E19" s="12"/>
    </row>
    <row r="20" spans="1:5" x14ac:dyDescent="0.55000000000000004">
      <c r="A20" s="125" t="s">
        <v>529</v>
      </c>
      <c r="B20" s="97" t="s">
        <v>1107</v>
      </c>
      <c r="C20" s="98"/>
      <c r="D20" s="126"/>
      <c r="E20" s="12"/>
    </row>
    <row r="21" spans="1:5" x14ac:dyDescent="0.55000000000000004">
      <c r="A21" s="125" t="s">
        <v>336</v>
      </c>
      <c r="B21" s="97" t="s">
        <v>1108</v>
      </c>
      <c r="C21" s="98"/>
      <c r="D21" s="126"/>
      <c r="E21" s="12"/>
    </row>
    <row r="22" spans="1:5" x14ac:dyDescent="0.55000000000000004">
      <c r="A22" s="125" t="s">
        <v>337</v>
      </c>
      <c r="B22" s="97" t="s">
        <v>1109</v>
      </c>
      <c r="C22" s="98"/>
      <c r="D22" s="126"/>
      <c r="E22" s="12"/>
    </row>
    <row r="23" spans="1:5" x14ac:dyDescent="0.55000000000000004">
      <c r="A23" s="125" t="s">
        <v>322</v>
      </c>
      <c r="B23" s="97" t="s">
        <v>638</v>
      </c>
      <c r="C23" s="98"/>
      <c r="D23" s="126"/>
      <c r="E23" s="12"/>
    </row>
    <row r="24" spans="1:5" x14ac:dyDescent="0.55000000000000004">
      <c r="A24" s="125" t="s">
        <v>339</v>
      </c>
      <c r="B24" s="97" t="s">
        <v>1016</v>
      </c>
      <c r="C24" s="98"/>
      <c r="D24" s="126"/>
      <c r="E24" s="12"/>
    </row>
    <row r="25" spans="1:5" x14ac:dyDescent="0.55000000000000004">
      <c r="A25" s="125" t="s">
        <v>341</v>
      </c>
      <c r="B25" s="97" t="s">
        <v>20</v>
      </c>
      <c r="C25" s="98"/>
      <c r="D25" s="126"/>
      <c r="E25" s="12"/>
    </row>
    <row r="26" spans="1:5" x14ac:dyDescent="0.55000000000000004">
      <c r="A26" s="125" t="s">
        <v>343</v>
      </c>
      <c r="B26" s="97" t="s">
        <v>1110</v>
      </c>
      <c r="C26" s="98"/>
      <c r="D26" s="126"/>
      <c r="E26" s="12"/>
    </row>
    <row r="27" spans="1:5" x14ac:dyDescent="0.55000000000000004">
      <c r="A27" s="125" t="s">
        <v>345</v>
      </c>
      <c r="B27" s="97" t="s">
        <v>1020</v>
      </c>
      <c r="C27" s="98"/>
      <c r="D27" s="126"/>
      <c r="E27" s="12"/>
    </row>
    <row r="28" spans="1:5" x14ac:dyDescent="0.55000000000000004">
      <c r="A28" s="125" t="s">
        <v>346</v>
      </c>
      <c r="B28" s="97" t="s">
        <v>1111</v>
      </c>
      <c r="C28" s="98"/>
      <c r="D28" s="126"/>
      <c r="E28" s="12"/>
    </row>
    <row r="29" spans="1:5" x14ac:dyDescent="0.55000000000000004">
      <c r="A29" s="125" t="s">
        <v>347</v>
      </c>
      <c r="B29" s="97" t="s">
        <v>1112</v>
      </c>
      <c r="C29" s="98"/>
      <c r="D29" s="126"/>
      <c r="E29" s="12"/>
    </row>
    <row r="30" spans="1:5" x14ac:dyDescent="0.55000000000000004">
      <c r="A30" s="125" t="s">
        <v>348</v>
      </c>
      <c r="B30" s="97" t="s">
        <v>1113</v>
      </c>
      <c r="C30" s="98"/>
      <c r="D30" s="126"/>
      <c r="E30" s="12"/>
    </row>
    <row r="31" spans="1:5" x14ac:dyDescent="0.55000000000000004">
      <c r="A31" s="125" t="s">
        <v>417</v>
      </c>
      <c r="B31" s="97" t="s">
        <v>1114</v>
      </c>
      <c r="C31" s="98"/>
      <c r="D31" s="126"/>
      <c r="E31" s="12"/>
    </row>
    <row r="32" spans="1:5" x14ac:dyDescent="0.55000000000000004">
      <c r="A32" s="125" t="s">
        <v>349</v>
      </c>
      <c r="B32" s="97" t="s">
        <v>1115</v>
      </c>
      <c r="C32" s="98"/>
      <c r="D32" s="126"/>
      <c r="E32" s="12"/>
    </row>
    <row r="33" spans="1:5" x14ac:dyDescent="0.55000000000000004">
      <c r="A33" s="125" t="s">
        <v>350</v>
      </c>
      <c r="B33" s="97" t="s">
        <v>1021</v>
      </c>
      <c r="C33" s="98"/>
      <c r="D33" s="126"/>
      <c r="E33" s="12"/>
    </row>
    <row r="34" spans="1:5" x14ac:dyDescent="0.55000000000000004">
      <c r="A34" s="125" t="s">
        <v>351</v>
      </c>
      <c r="B34" s="97" t="s">
        <v>1116</v>
      </c>
      <c r="C34" s="98"/>
      <c r="D34" s="126"/>
      <c r="E34" s="12"/>
    </row>
    <row r="35" spans="1:5" x14ac:dyDescent="0.55000000000000004">
      <c r="A35" s="125" t="s">
        <v>353</v>
      </c>
      <c r="B35" s="97" t="s">
        <v>1117</v>
      </c>
      <c r="C35" s="98"/>
      <c r="D35" s="126"/>
      <c r="E35" s="12"/>
    </row>
    <row r="36" spans="1:5" x14ac:dyDescent="0.55000000000000004">
      <c r="A36" s="125" t="s">
        <v>522</v>
      </c>
      <c r="B36" s="97" t="s">
        <v>1118</v>
      </c>
      <c r="C36" s="98"/>
      <c r="D36" s="126"/>
      <c r="E36" s="12"/>
    </row>
    <row r="37" spans="1:5" x14ac:dyDescent="0.55000000000000004">
      <c r="A37" s="125" t="s">
        <v>354</v>
      </c>
      <c r="B37" s="97" t="s">
        <v>1119</v>
      </c>
      <c r="C37" s="98"/>
      <c r="D37" s="126"/>
      <c r="E37" s="12"/>
    </row>
    <row r="38" spans="1:5" x14ac:dyDescent="0.55000000000000004">
      <c r="A38" s="125" t="s">
        <v>357</v>
      </c>
      <c r="B38" s="97" t="s">
        <v>1120</v>
      </c>
      <c r="C38" s="98"/>
      <c r="D38" s="126"/>
      <c r="E38" s="12"/>
    </row>
    <row r="39" spans="1:5" x14ac:dyDescent="0.55000000000000004">
      <c r="A39" s="125" t="s">
        <v>355</v>
      </c>
      <c r="B39" s="97" t="s">
        <v>1121</v>
      </c>
      <c r="C39" s="98"/>
      <c r="D39" s="126"/>
      <c r="E39" s="12"/>
    </row>
    <row r="40" spans="1:5" x14ac:dyDescent="0.55000000000000004">
      <c r="A40" s="125" t="s">
        <v>358</v>
      </c>
      <c r="B40" s="97" t="s">
        <v>1122</v>
      </c>
      <c r="C40" s="98"/>
      <c r="D40" s="126"/>
      <c r="E40" s="12"/>
    </row>
    <row r="41" spans="1:5" x14ac:dyDescent="0.55000000000000004">
      <c r="A41" s="125" t="s">
        <v>359</v>
      </c>
      <c r="B41" s="97" t="s">
        <v>1123</v>
      </c>
      <c r="C41" s="98"/>
      <c r="D41" s="126"/>
      <c r="E41" s="12"/>
    </row>
    <row r="42" spans="1:5" x14ac:dyDescent="0.55000000000000004">
      <c r="A42" s="125" t="s">
        <v>360</v>
      </c>
      <c r="B42" s="97" t="s">
        <v>1124</v>
      </c>
      <c r="C42" s="98"/>
      <c r="D42" s="126"/>
      <c r="E42" s="12"/>
    </row>
    <row r="43" spans="1:5" x14ac:dyDescent="0.55000000000000004">
      <c r="A43" s="125" t="s">
        <v>361</v>
      </c>
      <c r="B43" s="97" t="s">
        <v>1125</v>
      </c>
      <c r="C43" s="98"/>
      <c r="D43" s="126"/>
      <c r="E43" s="12"/>
    </row>
    <row r="44" spans="1:5" x14ac:dyDescent="0.55000000000000004">
      <c r="A44" s="125" t="s">
        <v>362</v>
      </c>
      <c r="B44" s="97" t="s">
        <v>1126</v>
      </c>
      <c r="C44" s="98"/>
      <c r="D44" s="126"/>
      <c r="E44" s="12"/>
    </row>
    <row r="45" spans="1:5" x14ac:dyDescent="0.55000000000000004">
      <c r="A45" s="125" t="s">
        <v>363</v>
      </c>
      <c r="B45" s="97" t="s">
        <v>1127</v>
      </c>
      <c r="C45" s="98"/>
      <c r="D45" s="126"/>
      <c r="E45" s="12"/>
    </row>
    <row r="46" spans="1:5" x14ac:dyDescent="0.55000000000000004">
      <c r="A46" s="125" t="s">
        <v>364</v>
      </c>
      <c r="B46" s="97" t="s">
        <v>1128</v>
      </c>
      <c r="C46" s="98"/>
      <c r="D46" s="126"/>
      <c r="E46" s="12"/>
    </row>
    <row r="47" spans="1:5" x14ac:dyDescent="0.55000000000000004">
      <c r="A47" s="125" t="s">
        <v>365</v>
      </c>
      <c r="B47" s="97" t="s">
        <v>1129</v>
      </c>
      <c r="C47" s="98"/>
      <c r="D47" s="126"/>
      <c r="E47" s="12"/>
    </row>
    <row r="48" spans="1:5" x14ac:dyDescent="0.55000000000000004">
      <c r="A48" s="125" t="s">
        <v>370</v>
      </c>
      <c r="B48" s="97" t="s">
        <v>1130</v>
      </c>
      <c r="C48" s="98"/>
      <c r="D48" s="126"/>
      <c r="E48" s="12"/>
    </row>
    <row r="49" spans="1:5" x14ac:dyDescent="0.55000000000000004">
      <c r="A49" s="125" t="s">
        <v>367</v>
      </c>
      <c r="B49" s="97" t="s">
        <v>1131</v>
      </c>
      <c r="C49" s="98"/>
      <c r="D49" s="126"/>
      <c r="E49" s="12"/>
    </row>
    <row r="50" spans="1:5" x14ac:dyDescent="0.55000000000000004">
      <c r="A50" s="125" t="s">
        <v>368</v>
      </c>
      <c r="B50" s="97" t="s">
        <v>1132</v>
      </c>
      <c r="C50" s="98"/>
      <c r="D50" s="126"/>
      <c r="E50" s="12"/>
    </row>
    <row r="51" spans="1:5" x14ac:dyDescent="0.55000000000000004">
      <c r="A51" s="125" t="s">
        <v>366</v>
      </c>
      <c r="B51" s="97" t="s">
        <v>1133</v>
      </c>
      <c r="C51" s="98"/>
      <c r="D51" s="126"/>
      <c r="E51" s="12"/>
    </row>
    <row r="52" spans="1:5" x14ac:dyDescent="0.55000000000000004">
      <c r="A52" s="125" t="s">
        <v>369</v>
      </c>
      <c r="B52" s="97" t="s">
        <v>1134</v>
      </c>
      <c r="C52" s="98"/>
      <c r="D52" s="126"/>
      <c r="E52" s="12"/>
    </row>
    <row r="53" spans="1:5" x14ac:dyDescent="0.55000000000000004">
      <c r="A53" s="125" t="s">
        <v>371</v>
      </c>
      <c r="B53" s="97" t="s">
        <v>1135</v>
      </c>
      <c r="C53" s="98"/>
      <c r="D53" s="126"/>
      <c r="E53" s="12"/>
    </row>
    <row r="54" spans="1:5" x14ac:dyDescent="0.55000000000000004">
      <c r="A54" s="125" t="s">
        <v>373</v>
      </c>
      <c r="B54" s="97" t="s">
        <v>1136</v>
      </c>
      <c r="C54" s="98"/>
      <c r="D54" s="126"/>
      <c r="E54" s="12"/>
    </row>
    <row r="55" spans="1:5" x14ac:dyDescent="0.55000000000000004">
      <c r="A55" s="125" t="s">
        <v>374</v>
      </c>
      <c r="B55" s="97" t="s">
        <v>1137</v>
      </c>
      <c r="C55" s="98"/>
      <c r="D55" s="126"/>
      <c r="E55" s="12"/>
    </row>
    <row r="56" spans="1:5" x14ac:dyDescent="0.55000000000000004">
      <c r="A56" s="125" t="s">
        <v>375</v>
      </c>
      <c r="B56" s="97" t="s">
        <v>1138</v>
      </c>
      <c r="C56" s="98"/>
      <c r="D56" s="126"/>
      <c r="E56" s="12"/>
    </row>
    <row r="57" spans="1:5" x14ac:dyDescent="0.55000000000000004">
      <c r="A57" s="125" t="s">
        <v>377</v>
      </c>
      <c r="B57" s="97" t="s">
        <v>1139</v>
      </c>
      <c r="C57" s="98"/>
      <c r="D57" s="126"/>
      <c r="E57" s="12"/>
    </row>
    <row r="58" spans="1:5" x14ac:dyDescent="0.55000000000000004">
      <c r="A58" s="125" t="s">
        <v>378</v>
      </c>
      <c r="B58" s="97" t="s">
        <v>1025</v>
      </c>
      <c r="C58" s="98"/>
      <c r="D58" s="126"/>
      <c r="E58" s="12"/>
    </row>
    <row r="59" spans="1:5" x14ac:dyDescent="0.55000000000000004">
      <c r="A59" s="125" t="s">
        <v>379</v>
      </c>
      <c r="B59" s="97" t="s">
        <v>1140</v>
      </c>
      <c r="C59" s="98"/>
      <c r="D59" s="126"/>
      <c r="E59" s="12"/>
    </row>
    <row r="60" spans="1:5" x14ac:dyDescent="0.55000000000000004">
      <c r="A60" s="125" t="s">
        <v>380</v>
      </c>
      <c r="B60" s="97" t="s">
        <v>1141</v>
      </c>
      <c r="C60" s="98"/>
      <c r="D60" s="126"/>
      <c r="E60" s="12"/>
    </row>
    <row r="61" spans="1:5" x14ac:dyDescent="0.55000000000000004">
      <c r="A61" s="125" t="s">
        <v>381</v>
      </c>
      <c r="B61" s="97" t="s">
        <v>1026</v>
      </c>
      <c r="C61" s="98"/>
      <c r="D61" s="126"/>
      <c r="E61" s="12"/>
    </row>
    <row r="62" spans="1:5" x14ac:dyDescent="0.55000000000000004">
      <c r="A62" s="125" t="s">
        <v>384</v>
      </c>
      <c r="B62" s="97" t="s">
        <v>1142</v>
      </c>
      <c r="C62" s="98"/>
      <c r="D62" s="126"/>
      <c r="E62" s="12"/>
    </row>
    <row r="63" spans="1:5" x14ac:dyDescent="0.55000000000000004">
      <c r="A63" s="125" t="s">
        <v>385</v>
      </c>
      <c r="B63" s="97" t="s">
        <v>1028</v>
      </c>
      <c r="C63" s="98"/>
      <c r="D63" s="126"/>
      <c r="E63" s="12"/>
    </row>
    <row r="64" spans="1:5" x14ac:dyDescent="0.55000000000000004">
      <c r="A64" s="125" t="s">
        <v>386</v>
      </c>
      <c r="B64" s="97" t="s">
        <v>1143</v>
      </c>
      <c r="C64" s="98"/>
      <c r="D64" s="126"/>
      <c r="E64" s="12"/>
    </row>
    <row r="65" spans="1:5" x14ac:dyDescent="0.55000000000000004">
      <c r="A65" s="125" t="s">
        <v>387</v>
      </c>
      <c r="B65" s="97" t="s">
        <v>1144</v>
      </c>
      <c r="C65" s="98"/>
      <c r="D65" s="126"/>
      <c r="E65" s="12"/>
    </row>
    <row r="66" spans="1:5" x14ac:dyDescent="0.55000000000000004">
      <c r="A66" s="125" t="s">
        <v>388</v>
      </c>
      <c r="B66" s="97" t="s">
        <v>1029</v>
      </c>
      <c r="C66" s="98"/>
      <c r="D66" s="126"/>
      <c r="E66" s="12"/>
    </row>
    <row r="67" spans="1:5" x14ac:dyDescent="0.55000000000000004">
      <c r="A67" s="125" t="s">
        <v>389</v>
      </c>
      <c r="B67" s="97" t="s">
        <v>1145</v>
      </c>
      <c r="C67" s="98"/>
      <c r="D67" s="126"/>
      <c r="E67" s="12"/>
    </row>
    <row r="68" spans="1:5" x14ac:dyDescent="0.55000000000000004">
      <c r="A68" s="125" t="s">
        <v>390</v>
      </c>
      <c r="B68" s="97" t="s">
        <v>1146</v>
      </c>
      <c r="C68" s="98"/>
      <c r="D68" s="126"/>
      <c r="E68" s="12"/>
    </row>
    <row r="69" spans="1:5" x14ac:dyDescent="0.55000000000000004">
      <c r="A69" s="125" t="s">
        <v>391</v>
      </c>
      <c r="B69" s="97" t="s">
        <v>1147</v>
      </c>
      <c r="C69" s="98"/>
      <c r="D69" s="126"/>
      <c r="E69" s="12"/>
    </row>
    <row r="70" spans="1:5" x14ac:dyDescent="0.55000000000000004">
      <c r="A70" s="125" t="s">
        <v>392</v>
      </c>
      <c r="B70" s="97" t="s">
        <v>1148</v>
      </c>
      <c r="C70" s="98"/>
      <c r="D70" s="126"/>
      <c r="E70" s="12"/>
    </row>
    <row r="71" spans="1:5" x14ac:dyDescent="0.55000000000000004">
      <c r="A71" s="125" t="s">
        <v>393</v>
      </c>
      <c r="B71" s="97" t="s">
        <v>1149</v>
      </c>
      <c r="C71" s="98"/>
      <c r="D71" s="126"/>
      <c r="E71" s="12"/>
    </row>
    <row r="72" spans="1:5" x14ac:dyDescent="0.55000000000000004">
      <c r="A72" s="125" t="s">
        <v>394</v>
      </c>
      <c r="B72" s="97" t="s">
        <v>1150</v>
      </c>
      <c r="C72" s="98"/>
      <c r="D72" s="126"/>
      <c r="E72" s="12"/>
    </row>
    <row r="73" spans="1:5" x14ac:dyDescent="0.55000000000000004">
      <c r="A73" s="125" t="s">
        <v>395</v>
      </c>
      <c r="B73" s="97" t="s">
        <v>1151</v>
      </c>
      <c r="C73" s="98"/>
      <c r="D73" s="126"/>
      <c r="E73" s="12"/>
    </row>
    <row r="74" spans="1:5" x14ac:dyDescent="0.55000000000000004">
      <c r="A74" s="125" t="s">
        <v>396</v>
      </c>
      <c r="B74" s="97" t="s">
        <v>1152</v>
      </c>
      <c r="C74" s="98"/>
      <c r="D74" s="126"/>
      <c r="E74" s="12"/>
    </row>
    <row r="75" spans="1:5" x14ac:dyDescent="0.55000000000000004">
      <c r="A75" s="125" t="s">
        <v>397</v>
      </c>
      <c r="B75" s="97" t="s">
        <v>1153</v>
      </c>
      <c r="C75" s="98"/>
      <c r="D75" s="126"/>
      <c r="E75" s="12"/>
    </row>
    <row r="76" spans="1:5" x14ac:dyDescent="0.55000000000000004">
      <c r="A76" s="125" t="s">
        <v>398</v>
      </c>
      <c r="B76" s="97" t="s">
        <v>1154</v>
      </c>
      <c r="C76" s="98"/>
      <c r="D76" s="126"/>
      <c r="E76" s="12"/>
    </row>
    <row r="77" spans="1:5" x14ac:dyDescent="0.55000000000000004">
      <c r="A77" s="125" t="s">
        <v>399</v>
      </c>
      <c r="B77" s="97" t="s">
        <v>1155</v>
      </c>
      <c r="C77" s="98"/>
      <c r="D77" s="126"/>
      <c r="E77" s="12"/>
    </row>
    <row r="78" spans="1:5" x14ac:dyDescent="0.55000000000000004">
      <c r="A78" s="125" t="s">
        <v>400</v>
      </c>
      <c r="B78" s="97" t="s">
        <v>1156</v>
      </c>
      <c r="C78" s="98"/>
      <c r="D78" s="126"/>
      <c r="E78" s="12"/>
    </row>
    <row r="79" spans="1:5" x14ac:dyDescent="0.55000000000000004">
      <c r="A79" s="125" t="s">
        <v>401</v>
      </c>
      <c r="B79" s="97" t="s">
        <v>1157</v>
      </c>
      <c r="C79" s="98"/>
      <c r="D79" s="126"/>
      <c r="E79" s="12"/>
    </row>
    <row r="80" spans="1:5" x14ac:dyDescent="0.55000000000000004">
      <c r="A80" s="125" t="s">
        <v>402</v>
      </c>
      <c r="B80" s="97" t="s">
        <v>1158</v>
      </c>
      <c r="C80" s="98"/>
      <c r="D80" s="126"/>
      <c r="E80" s="12"/>
    </row>
    <row r="81" spans="1:5" x14ac:dyDescent="0.55000000000000004">
      <c r="A81" s="125" t="s">
        <v>403</v>
      </c>
      <c r="B81" s="97" t="s">
        <v>1159</v>
      </c>
      <c r="C81" s="98"/>
      <c r="D81" s="126"/>
      <c r="E81" s="12"/>
    </row>
    <row r="82" spans="1:5" x14ac:dyDescent="0.55000000000000004">
      <c r="A82" s="125" t="s">
        <v>405</v>
      </c>
      <c r="B82" s="97" t="s">
        <v>1160</v>
      </c>
      <c r="C82" s="98"/>
      <c r="D82" s="126"/>
      <c r="E82" s="12"/>
    </row>
    <row r="83" spans="1:5" x14ac:dyDescent="0.55000000000000004">
      <c r="A83" s="125" t="s">
        <v>406</v>
      </c>
      <c r="B83" s="97" t="s">
        <v>1161</v>
      </c>
      <c r="C83" s="98"/>
      <c r="D83" s="126"/>
      <c r="E83" s="12"/>
    </row>
    <row r="84" spans="1:5" x14ac:dyDescent="0.55000000000000004">
      <c r="A84" s="125" t="s">
        <v>407</v>
      </c>
      <c r="B84" s="97" t="s">
        <v>1162</v>
      </c>
      <c r="C84" s="98"/>
      <c r="D84" s="126"/>
      <c r="E84" s="12"/>
    </row>
    <row r="85" spans="1:5" x14ac:dyDescent="0.55000000000000004">
      <c r="A85" s="125" t="s">
        <v>352</v>
      </c>
      <c r="B85" s="97" t="s">
        <v>1031</v>
      </c>
      <c r="C85" s="98"/>
      <c r="D85" s="126"/>
      <c r="E85" s="12"/>
    </row>
    <row r="86" spans="1:5" x14ac:dyDescent="0.55000000000000004">
      <c r="A86" s="125" t="s">
        <v>408</v>
      </c>
      <c r="B86" s="97" t="s">
        <v>1163</v>
      </c>
      <c r="C86" s="98"/>
      <c r="D86" s="126"/>
      <c r="E86" s="12"/>
    </row>
    <row r="87" spans="1:5" x14ac:dyDescent="0.55000000000000004">
      <c r="A87" s="125" t="s">
        <v>409</v>
      </c>
      <c r="B87" s="97" t="s">
        <v>1164</v>
      </c>
      <c r="C87" s="98"/>
      <c r="D87" s="126"/>
      <c r="E87" s="12"/>
    </row>
    <row r="88" spans="1:5" x14ac:dyDescent="0.55000000000000004">
      <c r="A88" s="125" t="s">
        <v>410</v>
      </c>
      <c r="B88" s="97" t="s">
        <v>1165</v>
      </c>
      <c r="C88" s="98"/>
      <c r="D88" s="126"/>
      <c r="E88" s="12"/>
    </row>
    <row r="89" spans="1:5" x14ac:dyDescent="0.55000000000000004">
      <c r="A89" s="125" t="s">
        <v>411</v>
      </c>
      <c r="B89" s="97" t="s">
        <v>1166</v>
      </c>
      <c r="C89" s="98"/>
      <c r="D89" s="126"/>
      <c r="E89" s="12"/>
    </row>
    <row r="90" spans="1:5" x14ac:dyDescent="0.55000000000000004">
      <c r="A90" s="125" t="s">
        <v>416</v>
      </c>
      <c r="B90" s="97" t="s">
        <v>1167</v>
      </c>
      <c r="C90" s="98"/>
      <c r="D90" s="126"/>
      <c r="E90" s="12"/>
    </row>
    <row r="91" spans="1:5" x14ac:dyDescent="0.55000000000000004">
      <c r="A91" s="125" t="s">
        <v>651</v>
      </c>
      <c r="B91" s="97" t="s">
        <v>1168</v>
      </c>
      <c r="C91" s="98"/>
      <c r="D91" s="126"/>
      <c r="E91" s="12"/>
    </row>
    <row r="92" spans="1:5" x14ac:dyDescent="0.55000000000000004">
      <c r="A92" s="125" t="s">
        <v>414</v>
      </c>
      <c r="B92" s="97" t="s">
        <v>1169</v>
      </c>
      <c r="C92" s="98"/>
      <c r="D92" s="126"/>
      <c r="E92" s="12"/>
    </row>
    <row r="93" spans="1:5" x14ac:dyDescent="0.55000000000000004">
      <c r="A93" s="125" t="s">
        <v>415</v>
      </c>
      <c r="B93" s="97" t="s">
        <v>1170</v>
      </c>
      <c r="C93" s="98"/>
      <c r="D93" s="126"/>
      <c r="E93" s="12"/>
    </row>
    <row r="94" spans="1:5" x14ac:dyDescent="0.55000000000000004">
      <c r="A94" s="125" t="s">
        <v>554</v>
      </c>
      <c r="B94" s="97" t="s">
        <v>1171</v>
      </c>
      <c r="C94" s="98"/>
      <c r="D94" s="126"/>
      <c r="E94" s="12"/>
    </row>
    <row r="95" spans="1:5" x14ac:dyDescent="0.55000000000000004">
      <c r="A95" s="125" t="s">
        <v>418</v>
      </c>
      <c r="B95" s="97" t="s">
        <v>1032</v>
      </c>
      <c r="C95" s="98"/>
      <c r="D95" s="126"/>
      <c r="E95" s="12"/>
    </row>
    <row r="96" spans="1:5" x14ac:dyDescent="0.55000000000000004">
      <c r="A96" s="125" t="s">
        <v>419</v>
      </c>
      <c r="B96" s="97" t="s">
        <v>1172</v>
      </c>
      <c r="C96" s="98"/>
      <c r="D96" s="126"/>
      <c r="E96" s="12"/>
    </row>
    <row r="97" spans="1:5" x14ac:dyDescent="0.55000000000000004">
      <c r="A97" s="125" t="s">
        <v>421</v>
      </c>
      <c r="B97" s="97" t="s">
        <v>1173</v>
      </c>
      <c r="C97" s="98"/>
      <c r="D97" s="126"/>
      <c r="E97" s="12"/>
    </row>
    <row r="98" spans="1:5" x14ac:dyDescent="0.55000000000000004">
      <c r="A98" s="125" t="s">
        <v>422</v>
      </c>
      <c r="B98" s="97" t="s">
        <v>1033</v>
      </c>
      <c r="C98" s="98"/>
      <c r="D98" s="126"/>
      <c r="E98" s="12"/>
    </row>
    <row r="99" spans="1:5" x14ac:dyDescent="0.55000000000000004">
      <c r="A99" s="125" t="s">
        <v>423</v>
      </c>
      <c r="B99" s="97" t="s">
        <v>1034</v>
      </c>
      <c r="C99" s="98"/>
      <c r="D99" s="126"/>
      <c r="E99" s="12"/>
    </row>
    <row r="100" spans="1:5" x14ac:dyDescent="0.55000000000000004">
      <c r="A100" s="125" t="s">
        <v>424</v>
      </c>
      <c r="B100" s="97" t="s">
        <v>1174</v>
      </c>
      <c r="C100" s="98"/>
      <c r="D100" s="126"/>
      <c r="E100" s="12"/>
    </row>
    <row r="101" spans="1:5" x14ac:dyDescent="0.55000000000000004">
      <c r="A101" s="125" t="s">
        <v>425</v>
      </c>
      <c r="B101" s="97" t="s">
        <v>1035</v>
      </c>
      <c r="C101" s="98"/>
      <c r="D101" s="126"/>
      <c r="E101" s="12"/>
    </row>
    <row r="102" spans="1:5" x14ac:dyDescent="0.55000000000000004">
      <c r="A102" s="125" t="s">
        <v>427</v>
      </c>
      <c r="B102" s="97" t="s">
        <v>1175</v>
      </c>
      <c r="C102" s="98"/>
      <c r="D102" s="126"/>
      <c r="E102" s="12"/>
    </row>
    <row r="103" spans="1:5" x14ac:dyDescent="0.55000000000000004">
      <c r="A103" s="125" t="s">
        <v>428</v>
      </c>
      <c r="B103" s="97" t="s">
        <v>1176</v>
      </c>
      <c r="C103" s="98"/>
      <c r="D103" s="126"/>
      <c r="E103" s="12"/>
    </row>
    <row r="104" spans="1:5" x14ac:dyDescent="0.55000000000000004">
      <c r="A104" s="125" t="s">
        <v>429</v>
      </c>
      <c r="B104" s="97" t="s">
        <v>1177</v>
      </c>
      <c r="C104" s="98"/>
      <c r="D104" s="126"/>
      <c r="E104" s="12"/>
    </row>
    <row r="105" spans="1:5" x14ac:dyDescent="0.55000000000000004">
      <c r="A105" s="125" t="s">
        <v>430</v>
      </c>
      <c r="B105" s="97" t="s">
        <v>1178</v>
      </c>
      <c r="C105" s="98"/>
      <c r="D105" s="126"/>
      <c r="E105" s="12"/>
    </row>
    <row r="106" spans="1:5" x14ac:dyDescent="0.55000000000000004">
      <c r="A106" s="125" t="s">
        <v>431</v>
      </c>
      <c r="B106" s="97" t="s">
        <v>1037</v>
      </c>
      <c r="C106" s="98"/>
      <c r="D106" s="126"/>
      <c r="E106" s="12"/>
    </row>
    <row r="107" spans="1:5" x14ac:dyDescent="0.55000000000000004">
      <c r="A107" s="125" t="s">
        <v>432</v>
      </c>
      <c r="B107" s="97" t="s">
        <v>1179</v>
      </c>
      <c r="C107" s="98"/>
      <c r="D107" s="126"/>
      <c r="E107" s="12"/>
    </row>
    <row r="108" spans="1:5" x14ac:dyDescent="0.55000000000000004">
      <c r="A108" s="125" t="s">
        <v>433</v>
      </c>
      <c r="B108" s="97" t="s">
        <v>1038</v>
      </c>
      <c r="C108" s="98"/>
      <c r="D108" s="126"/>
      <c r="E108" s="12"/>
    </row>
    <row r="109" spans="1:5" x14ac:dyDescent="0.55000000000000004">
      <c r="A109" s="125" t="s">
        <v>434</v>
      </c>
      <c r="B109" s="97" t="s">
        <v>1039</v>
      </c>
      <c r="C109" s="98"/>
      <c r="D109" s="126"/>
      <c r="E109" s="12"/>
    </row>
    <row r="110" spans="1:5" x14ac:dyDescent="0.55000000000000004">
      <c r="A110" s="125" t="s">
        <v>437</v>
      </c>
      <c r="B110" s="97" t="s">
        <v>1180</v>
      </c>
      <c r="C110" s="98"/>
      <c r="D110" s="126"/>
      <c r="E110" s="12"/>
    </row>
    <row r="111" spans="1:5" x14ac:dyDescent="0.55000000000000004">
      <c r="A111" s="125" t="s">
        <v>439</v>
      </c>
      <c r="B111" s="97" t="s">
        <v>1042</v>
      </c>
      <c r="C111" s="98"/>
      <c r="D111" s="126"/>
      <c r="E111" s="12"/>
    </row>
    <row r="112" spans="1:5" x14ac:dyDescent="0.55000000000000004">
      <c r="A112" s="125" t="s">
        <v>438</v>
      </c>
      <c r="B112" s="97" t="s">
        <v>117</v>
      </c>
      <c r="C112" s="98"/>
      <c r="D112" s="126"/>
      <c r="E112" s="12"/>
    </row>
    <row r="113" spans="1:5" x14ac:dyDescent="0.55000000000000004">
      <c r="A113" s="125" t="s">
        <v>441</v>
      </c>
      <c r="B113" s="97" t="s">
        <v>1181</v>
      </c>
      <c r="C113" s="98"/>
      <c r="D113" s="126"/>
      <c r="E113" s="12"/>
    </row>
    <row r="114" spans="1:5" x14ac:dyDescent="0.55000000000000004">
      <c r="A114" s="125" t="s">
        <v>442</v>
      </c>
      <c r="B114" s="97" t="s">
        <v>1182</v>
      </c>
      <c r="C114" s="98"/>
      <c r="D114" s="126"/>
      <c r="E114" s="12"/>
    </row>
    <row r="115" spans="1:5" x14ac:dyDescent="0.55000000000000004">
      <c r="A115" s="125" t="s">
        <v>443</v>
      </c>
      <c r="B115" s="97" t="s">
        <v>1183</v>
      </c>
      <c r="C115" s="98"/>
      <c r="D115" s="126"/>
      <c r="E115" s="12"/>
    </row>
    <row r="116" spans="1:5" x14ac:dyDescent="0.55000000000000004">
      <c r="A116" s="125" t="s">
        <v>444</v>
      </c>
      <c r="B116" s="97" t="s">
        <v>1184</v>
      </c>
      <c r="C116" s="98"/>
      <c r="D116" s="126"/>
      <c r="E116" s="12"/>
    </row>
    <row r="117" spans="1:5" x14ac:dyDescent="0.55000000000000004">
      <c r="A117" s="125" t="s">
        <v>382</v>
      </c>
      <c r="B117" s="97" t="s">
        <v>1185</v>
      </c>
      <c r="C117" s="98"/>
      <c r="D117" s="126"/>
      <c r="E117" s="12"/>
    </row>
    <row r="118" spans="1:5" x14ac:dyDescent="0.55000000000000004">
      <c r="A118" s="125" t="s">
        <v>452</v>
      </c>
      <c r="B118" s="97" t="s">
        <v>131</v>
      </c>
      <c r="C118" s="98"/>
      <c r="D118" s="126"/>
      <c r="E118" s="12"/>
    </row>
    <row r="119" spans="1:5" x14ac:dyDescent="0.55000000000000004">
      <c r="A119" s="125" t="s">
        <v>445</v>
      </c>
      <c r="B119" s="97" t="s">
        <v>1044</v>
      </c>
      <c r="C119" s="98"/>
      <c r="D119" s="126"/>
      <c r="E119" s="12"/>
    </row>
    <row r="120" spans="1:5" x14ac:dyDescent="0.55000000000000004">
      <c r="A120" s="125" t="s">
        <v>446</v>
      </c>
      <c r="B120" s="97" t="s">
        <v>1186</v>
      </c>
      <c r="C120" s="98"/>
      <c r="D120" s="126"/>
      <c r="E120" s="12"/>
    </row>
    <row r="121" spans="1:5" x14ac:dyDescent="0.55000000000000004">
      <c r="A121" s="125" t="s">
        <v>447</v>
      </c>
      <c r="B121" s="97" t="s">
        <v>1187</v>
      </c>
      <c r="C121" s="98"/>
      <c r="D121" s="126"/>
      <c r="E121" s="12"/>
    </row>
    <row r="122" spans="1:5" x14ac:dyDescent="0.55000000000000004">
      <c r="A122" s="125" t="s">
        <v>448</v>
      </c>
      <c r="B122" s="97" t="s">
        <v>1188</v>
      </c>
      <c r="C122" s="98"/>
      <c r="D122" s="126"/>
      <c r="E122" s="12"/>
    </row>
    <row r="123" spans="1:5" x14ac:dyDescent="0.55000000000000004">
      <c r="A123" s="125" t="s">
        <v>449</v>
      </c>
      <c r="B123" s="97" t="s">
        <v>1189</v>
      </c>
      <c r="C123" s="98"/>
      <c r="D123" s="126"/>
      <c r="E123" s="12"/>
    </row>
    <row r="124" spans="1:5" x14ac:dyDescent="0.55000000000000004">
      <c r="A124" s="125" t="s">
        <v>450</v>
      </c>
      <c r="B124" s="97" t="s">
        <v>1045</v>
      </c>
      <c r="C124" s="98"/>
      <c r="D124" s="126"/>
      <c r="E124" s="12"/>
    </row>
    <row r="125" spans="1:5" x14ac:dyDescent="0.55000000000000004">
      <c r="A125" s="125" t="s">
        <v>451</v>
      </c>
      <c r="B125" s="97" t="s">
        <v>1190</v>
      </c>
      <c r="C125" s="98"/>
      <c r="D125" s="126"/>
      <c r="E125" s="12"/>
    </row>
    <row r="126" spans="1:5" x14ac:dyDescent="0.55000000000000004">
      <c r="A126" s="125" t="s">
        <v>453</v>
      </c>
      <c r="B126" s="97" t="s">
        <v>1191</v>
      </c>
      <c r="C126" s="98"/>
      <c r="D126" s="126"/>
      <c r="E126" s="12"/>
    </row>
    <row r="127" spans="1:5" x14ac:dyDescent="0.55000000000000004">
      <c r="A127" s="125" t="s">
        <v>454</v>
      </c>
      <c r="B127" s="97" t="s">
        <v>1192</v>
      </c>
      <c r="C127" s="98"/>
      <c r="D127" s="126"/>
      <c r="E127" s="12"/>
    </row>
    <row r="128" spans="1:5" x14ac:dyDescent="0.55000000000000004">
      <c r="A128" s="125" t="s">
        <v>455</v>
      </c>
      <c r="B128" s="97" t="s">
        <v>1193</v>
      </c>
      <c r="C128" s="98"/>
      <c r="D128" s="126"/>
      <c r="E128" s="12"/>
    </row>
    <row r="129" spans="1:5" x14ac:dyDescent="0.55000000000000004">
      <c r="A129" s="125" t="s">
        <v>456</v>
      </c>
      <c r="B129" s="97" t="s">
        <v>1194</v>
      </c>
      <c r="C129" s="98"/>
      <c r="D129" s="126"/>
      <c r="E129" s="12"/>
    </row>
    <row r="130" spans="1:5" x14ac:dyDescent="0.55000000000000004">
      <c r="A130" s="125" t="s">
        <v>458</v>
      </c>
      <c r="B130" s="97" t="s">
        <v>1195</v>
      </c>
      <c r="C130" s="98"/>
      <c r="D130" s="126"/>
      <c r="E130" s="12"/>
    </row>
    <row r="131" spans="1:5" x14ac:dyDescent="0.55000000000000004">
      <c r="A131" s="125" t="s">
        <v>459</v>
      </c>
      <c r="B131" s="97" t="s">
        <v>1196</v>
      </c>
      <c r="C131" s="98"/>
      <c r="D131" s="126"/>
      <c r="E131" s="12"/>
    </row>
    <row r="132" spans="1:5" x14ac:dyDescent="0.55000000000000004">
      <c r="A132" s="125" t="s">
        <v>460</v>
      </c>
      <c r="B132" s="97" t="s">
        <v>1197</v>
      </c>
      <c r="C132" s="98"/>
      <c r="D132" s="126"/>
      <c r="E132" s="12"/>
    </row>
    <row r="133" spans="1:5" x14ac:dyDescent="0.55000000000000004">
      <c r="A133" s="125" t="s">
        <v>461</v>
      </c>
      <c r="B133" s="97" t="s">
        <v>1198</v>
      </c>
      <c r="C133" s="98"/>
      <c r="D133" s="126"/>
      <c r="E133" s="12"/>
    </row>
    <row r="134" spans="1:5" x14ac:dyDescent="0.55000000000000004">
      <c r="A134" s="125" t="s">
        <v>462</v>
      </c>
      <c r="B134" s="97" t="s">
        <v>1046</v>
      </c>
      <c r="C134" s="98"/>
      <c r="D134" s="126"/>
      <c r="E134" s="12"/>
    </row>
    <row r="135" spans="1:5" x14ac:dyDescent="0.55000000000000004">
      <c r="A135" s="125" t="s">
        <v>463</v>
      </c>
      <c r="B135" s="97" t="s">
        <v>1047</v>
      </c>
      <c r="C135" s="98"/>
      <c r="D135" s="126"/>
      <c r="E135" s="12"/>
    </row>
    <row r="136" spans="1:5" x14ac:dyDescent="0.55000000000000004">
      <c r="A136" s="125" t="s">
        <v>464</v>
      </c>
      <c r="B136" s="97" t="s">
        <v>1199</v>
      </c>
      <c r="C136" s="98"/>
      <c r="D136" s="126"/>
      <c r="E136" s="12"/>
    </row>
    <row r="137" spans="1:5" x14ac:dyDescent="0.55000000000000004">
      <c r="A137" s="125" t="s">
        <v>440</v>
      </c>
      <c r="B137" s="97" t="s">
        <v>1200</v>
      </c>
      <c r="C137" s="98"/>
      <c r="D137" s="126"/>
      <c r="E137" s="12"/>
    </row>
    <row r="138" spans="1:5" x14ac:dyDescent="0.55000000000000004">
      <c r="A138" s="125" t="s">
        <v>465</v>
      </c>
      <c r="B138" s="97" t="s">
        <v>1201</v>
      </c>
      <c r="C138" s="98"/>
      <c r="D138" s="126"/>
      <c r="E138" s="12"/>
    </row>
    <row r="139" spans="1:5" x14ac:dyDescent="0.55000000000000004">
      <c r="A139" s="125" t="s">
        <v>466</v>
      </c>
      <c r="B139" s="97" t="s">
        <v>1202</v>
      </c>
      <c r="C139" s="98"/>
      <c r="D139" s="126"/>
      <c r="E139" s="12"/>
    </row>
    <row r="140" spans="1:5" x14ac:dyDescent="0.55000000000000004">
      <c r="A140" s="125" t="s">
        <v>467</v>
      </c>
      <c r="B140" s="97" t="s">
        <v>1203</v>
      </c>
      <c r="C140" s="98"/>
      <c r="D140" s="126"/>
      <c r="E140" s="12"/>
    </row>
    <row r="141" spans="1:5" x14ac:dyDescent="0.55000000000000004">
      <c r="A141" s="125" t="s">
        <v>468</v>
      </c>
      <c r="B141" s="97" t="s">
        <v>1049</v>
      </c>
      <c r="C141" s="98"/>
      <c r="D141" s="126"/>
      <c r="E141" s="12"/>
    </row>
    <row r="142" spans="1:5" x14ac:dyDescent="0.55000000000000004">
      <c r="A142" s="125" t="s">
        <v>469</v>
      </c>
      <c r="B142" s="97" t="s">
        <v>1204</v>
      </c>
      <c r="C142" s="98"/>
      <c r="D142" s="126"/>
      <c r="E142" s="12"/>
    </row>
    <row r="143" spans="1:5" x14ac:dyDescent="0.55000000000000004">
      <c r="A143" s="125" t="s">
        <v>470</v>
      </c>
      <c r="B143" s="97" t="s">
        <v>1205</v>
      </c>
      <c r="C143" s="98"/>
      <c r="D143" s="126"/>
      <c r="E143" s="12"/>
    </row>
    <row r="144" spans="1:5" x14ac:dyDescent="0.55000000000000004">
      <c r="A144" s="125" t="s">
        <v>471</v>
      </c>
      <c r="B144" s="97" t="s">
        <v>1206</v>
      </c>
      <c r="C144" s="98"/>
      <c r="D144" s="126"/>
      <c r="E144" s="12"/>
    </row>
    <row r="145" spans="1:5" x14ac:dyDescent="0.55000000000000004">
      <c r="A145" s="125" t="s">
        <v>472</v>
      </c>
      <c r="B145" s="97" t="s">
        <v>1207</v>
      </c>
      <c r="C145" s="98"/>
      <c r="D145" s="126"/>
      <c r="E145" s="12"/>
    </row>
    <row r="146" spans="1:5" x14ac:dyDescent="0.55000000000000004">
      <c r="A146" s="125" t="s">
        <v>473</v>
      </c>
      <c r="B146" s="97" t="s">
        <v>1208</v>
      </c>
      <c r="C146" s="98"/>
      <c r="D146" s="126"/>
      <c r="E146" s="12"/>
    </row>
    <row r="147" spans="1:5" x14ac:dyDescent="0.55000000000000004">
      <c r="A147" s="125" t="s">
        <v>474</v>
      </c>
      <c r="B147" s="97" t="s">
        <v>1209</v>
      </c>
      <c r="C147" s="98"/>
      <c r="D147" s="126"/>
      <c r="E147" s="12"/>
    </row>
    <row r="148" spans="1:5" x14ac:dyDescent="0.55000000000000004">
      <c r="A148" s="125" t="s">
        <v>475</v>
      </c>
      <c r="B148" s="97" t="s">
        <v>1210</v>
      </c>
      <c r="C148" s="98"/>
      <c r="D148" s="126"/>
      <c r="E148" s="12"/>
    </row>
    <row r="149" spans="1:5" x14ac:dyDescent="0.55000000000000004">
      <c r="A149" s="125" t="s">
        <v>476</v>
      </c>
      <c r="B149" s="97" t="s">
        <v>1211</v>
      </c>
      <c r="C149" s="98"/>
      <c r="D149" s="126"/>
      <c r="E149" s="12"/>
    </row>
    <row r="150" spans="1:5" x14ac:dyDescent="0.55000000000000004">
      <c r="A150" s="125" t="s">
        <v>477</v>
      </c>
      <c r="B150" s="97" t="s">
        <v>1212</v>
      </c>
      <c r="C150" s="98"/>
      <c r="D150" s="126"/>
      <c r="E150" s="12"/>
    </row>
    <row r="151" spans="1:5" x14ac:dyDescent="0.55000000000000004">
      <c r="A151" s="125" t="s">
        <v>520</v>
      </c>
      <c r="B151" s="97" t="s">
        <v>1213</v>
      </c>
      <c r="C151" s="98"/>
      <c r="D151" s="126"/>
      <c r="E151" s="12"/>
    </row>
    <row r="152" spans="1:5" x14ac:dyDescent="0.55000000000000004">
      <c r="A152" s="125" t="s">
        <v>478</v>
      </c>
      <c r="B152" s="97" t="s">
        <v>1214</v>
      </c>
      <c r="C152" s="98"/>
      <c r="D152" s="126"/>
      <c r="E152" s="12"/>
    </row>
    <row r="153" spans="1:5" x14ac:dyDescent="0.55000000000000004">
      <c r="A153" s="125" t="s">
        <v>479</v>
      </c>
      <c r="B153" s="97" t="s">
        <v>1215</v>
      </c>
      <c r="C153" s="98"/>
      <c r="D153" s="126"/>
      <c r="E153" s="12"/>
    </row>
    <row r="154" spans="1:5" x14ac:dyDescent="0.55000000000000004">
      <c r="A154" s="125" t="s">
        <v>480</v>
      </c>
      <c r="B154" s="97" t="s">
        <v>1216</v>
      </c>
      <c r="C154" s="98"/>
      <c r="D154" s="126"/>
      <c r="E154" s="12"/>
    </row>
    <row r="155" spans="1:5" x14ac:dyDescent="0.55000000000000004">
      <c r="A155" s="125" t="s">
        <v>481</v>
      </c>
      <c r="B155" s="97" t="s">
        <v>1217</v>
      </c>
      <c r="C155" s="98"/>
      <c r="D155" s="126"/>
      <c r="E155" s="12"/>
    </row>
    <row r="156" spans="1:5" x14ac:dyDescent="0.55000000000000004">
      <c r="A156" s="125" t="s">
        <v>482</v>
      </c>
      <c r="B156" s="97" t="s">
        <v>1218</v>
      </c>
      <c r="C156" s="98"/>
      <c r="D156" s="126"/>
      <c r="E156" s="12"/>
    </row>
    <row r="157" spans="1:5" x14ac:dyDescent="0.55000000000000004">
      <c r="A157" s="125" t="s">
        <v>483</v>
      </c>
      <c r="B157" s="97" t="s">
        <v>1050</v>
      </c>
      <c r="C157" s="98"/>
      <c r="D157" s="126"/>
      <c r="E157" s="12"/>
    </row>
    <row r="158" spans="1:5" x14ac:dyDescent="0.55000000000000004">
      <c r="A158" s="125" t="s">
        <v>484</v>
      </c>
      <c r="B158" s="97" t="s">
        <v>1051</v>
      </c>
      <c r="C158" s="98"/>
      <c r="D158" s="126"/>
      <c r="E158" s="12"/>
    </row>
    <row r="159" spans="1:5" x14ac:dyDescent="0.55000000000000004">
      <c r="A159" s="125" t="s">
        <v>412</v>
      </c>
      <c r="B159" s="97" t="s">
        <v>1219</v>
      </c>
      <c r="C159" s="98"/>
      <c r="D159" s="126"/>
      <c r="E159" s="12"/>
    </row>
    <row r="160" spans="1:5" x14ac:dyDescent="0.55000000000000004">
      <c r="A160" s="125" t="s">
        <v>485</v>
      </c>
      <c r="B160" s="97" t="s">
        <v>1220</v>
      </c>
      <c r="C160" s="98"/>
      <c r="D160" s="126"/>
      <c r="E160" s="12"/>
    </row>
    <row r="161" spans="1:5" x14ac:dyDescent="0.55000000000000004">
      <c r="A161" s="125" t="s">
        <v>486</v>
      </c>
      <c r="B161" s="97" t="s">
        <v>1221</v>
      </c>
      <c r="C161" s="98"/>
      <c r="D161" s="126"/>
      <c r="E161" s="12"/>
    </row>
    <row r="162" spans="1:5" x14ac:dyDescent="0.55000000000000004">
      <c r="A162" s="125" t="s">
        <v>487</v>
      </c>
      <c r="B162" s="97" t="s">
        <v>1222</v>
      </c>
      <c r="C162" s="98"/>
      <c r="D162" s="126"/>
      <c r="E162" s="12"/>
    </row>
    <row r="163" spans="1:5" x14ac:dyDescent="0.55000000000000004">
      <c r="A163" s="125" t="s">
        <v>488</v>
      </c>
      <c r="B163" s="97" t="s">
        <v>1052</v>
      </c>
      <c r="C163" s="98"/>
      <c r="D163" s="126"/>
      <c r="E163" s="12"/>
    </row>
    <row r="164" spans="1:5" x14ac:dyDescent="0.55000000000000004">
      <c r="A164" s="125" t="s">
        <v>489</v>
      </c>
      <c r="B164" s="97" t="s">
        <v>1053</v>
      </c>
      <c r="C164" s="98"/>
      <c r="D164" s="126"/>
      <c r="E164" s="12"/>
    </row>
    <row r="165" spans="1:5" x14ac:dyDescent="0.55000000000000004">
      <c r="A165" s="125" t="s">
        <v>490</v>
      </c>
      <c r="B165" s="97" t="s">
        <v>1223</v>
      </c>
      <c r="C165" s="98"/>
      <c r="D165" s="126"/>
      <c r="E165" s="12"/>
    </row>
    <row r="166" spans="1:5" x14ac:dyDescent="0.55000000000000004">
      <c r="A166" s="125" t="s">
        <v>491</v>
      </c>
      <c r="B166" s="97" t="s">
        <v>1224</v>
      </c>
      <c r="C166" s="98"/>
      <c r="D166" s="126"/>
      <c r="E166" s="12"/>
    </row>
    <row r="167" spans="1:5" x14ac:dyDescent="0.55000000000000004">
      <c r="A167" s="125" t="s">
        <v>492</v>
      </c>
      <c r="B167" s="97" t="s">
        <v>1225</v>
      </c>
      <c r="C167" s="98"/>
      <c r="D167" s="126"/>
      <c r="E167" s="12"/>
    </row>
    <row r="168" spans="1:5" x14ac:dyDescent="0.55000000000000004">
      <c r="A168" s="125" t="s">
        <v>493</v>
      </c>
      <c r="B168" s="97" t="s">
        <v>1054</v>
      </c>
      <c r="C168" s="98"/>
      <c r="D168" s="126"/>
      <c r="E168" s="12"/>
    </row>
    <row r="169" spans="1:5" x14ac:dyDescent="0.55000000000000004">
      <c r="A169" s="125" t="s">
        <v>500</v>
      </c>
      <c r="B169" s="97" t="s">
        <v>1226</v>
      </c>
      <c r="C169" s="98"/>
      <c r="D169" s="126"/>
      <c r="E169" s="12"/>
    </row>
    <row r="170" spans="1:5" x14ac:dyDescent="0.55000000000000004">
      <c r="A170" s="125" t="s">
        <v>494</v>
      </c>
      <c r="B170" s="97" t="s">
        <v>1227</v>
      </c>
      <c r="C170" s="98"/>
      <c r="D170" s="126"/>
      <c r="E170" s="12"/>
    </row>
    <row r="171" spans="1:5" x14ac:dyDescent="0.55000000000000004">
      <c r="A171" s="125" t="s">
        <v>495</v>
      </c>
      <c r="B171" s="97" t="s">
        <v>1055</v>
      </c>
      <c r="C171" s="98"/>
      <c r="D171" s="126"/>
      <c r="E171" s="12"/>
    </row>
    <row r="172" spans="1:5" x14ac:dyDescent="0.55000000000000004">
      <c r="A172" s="125" t="s">
        <v>497</v>
      </c>
      <c r="B172" s="97" t="s">
        <v>1228</v>
      </c>
      <c r="C172" s="98"/>
      <c r="D172" s="126"/>
      <c r="E172" s="12"/>
    </row>
    <row r="173" spans="1:5" x14ac:dyDescent="0.55000000000000004">
      <c r="A173" s="125" t="s">
        <v>498</v>
      </c>
      <c r="B173" s="97" t="s">
        <v>1229</v>
      </c>
      <c r="C173" s="98"/>
      <c r="D173" s="126"/>
      <c r="E173" s="12"/>
    </row>
    <row r="174" spans="1:5" x14ac:dyDescent="0.55000000000000004">
      <c r="A174" s="125" t="s">
        <v>499</v>
      </c>
      <c r="B174" s="97" t="s">
        <v>1230</v>
      </c>
      <c r="C174" s="98"/>
      <c r="D174" s="126"/>
      <c r="E174" s="12"/>
    </row>
    <row r="175" spans="1:5" x14ac:dyDescent="0.55000000000000004">
      <c r="A175" s="125" t="s">
        <v>496</v>
      </c>
      <c r="B175" s="97" t="s">
        <v>1056</v>
      </c>
      <c r="C175" s="98"/>
      <c r="D175" s="126"/>
      <c r="E175" s="12"/>
    </row>
    <row r="176" spans="1:5" x14ac:dyDescent="0.55000000000000004">
      <c r="A176" s="125" t="s">
        <v>501</v>
      </c>
      <c r="B176" s="97" t="s">
        <v>1231</v>
      </c>
      <c r="C176" s="98"/>
      <c r="D176" s="126"/>
      <c r="E176" s="12"/>
    </row>
    <row r="177" spans="1:5" x14ac:dyDescent="0.55000000000000004">
      <c r="A177" s="125" t="s">
        <v>502</v>
      </c>
      <c r="B177" s="97" t="s">
        <v>1232</v>
      </c>
      <c r="C177" s="98"/>
      <c r="D177" s="126"/>
      <c r="E177" s="12"/>
    </row>
    <row r="178" spans="1:5" x14ac:dyDescent="0.55000000000000004">
      <c r="A178" s="125" t="s">
        <v>503</v>
      </c>
      <c r="B178" s="97" t="s">
        <v>1233</v>
      </c>
      <c r="C178" s="98"/>
      <c r="D178" s="126"/>
      <c r="E178" s="12"/>
    </row>
    <row r="179" spans="1:5" x14ac:dyDescent="0.55000000000000004">
      <c r="A179" s="125" t="s">
        <v>505</v>
      </c>
      <c r="B179" s="97" t="s">
        <v>1058</v>
      </c>
      <c r="C179" s="98"/>
      <c r="D179" s="126"/>
      <c r="E179" s="12"/>
    </row>
    <row r="180" spans="1:5" x14ac:dyDescent="0.55000000000000004">
      <c r="A180" s="125" t="s">
        <v>506</v>
      </c>
      <c r="B180" s="97" t="s">
        <v>1234</v>
      </c>
      <c r="C180" s="98"/>
      <c r="D180" s="126"/>
      <c r="E180" s="12"/>
    </row>
    <row r="181" spans="1:5" x14ac:dyDescent="0.55000000000000004">
      <c r="A181" s="125" t="s">
        <v>507</v>
      </c>
      <c r="B181" s="97" t="s">
        <v>1235</v>
      </c>
      <c r="C181" s="98"/>
      <c r="D181" s="126"/>
      <c r="E181" s="12"/>
    </row>
    <row r="182" spans="1:5" x14ac:dyDescent="0.55000000000000004">
      <c r="A182" s="125" t="s">
        <v>508</v>
      </c>
      <c r="B182" s="97" t="s">
        <v>1236</v>
      </c>
      <c r="C182" s="98"/>
      <c r="D182" s="126"/>
      <c r="E182" s="12"/>
    </row>
    <row r="183" spans="1:5" x14ac:dyDescent="0.55000000000000004">
      <c r="A183" s="125" t="s">
        <v>509</v>
      </c>
      <c r="B183" s="97" t="s">
        <v>1059</v>
      </c>
      <c r="C183" s="98"/>
      <c r="D183" s="126"/>
      <c r="E183" s="12"/>
    </row>
    <row r="184" spans="1:5" x14ac:dyDescent="0.55000000000000004">
      <c r="A184" s="125" t="s">
        <v>510</v>
      </c>
      <c r="B184" s="97" t="s">
        <v>1237</v>
      </c>
      <c r="C184" s="98"/>
      <c r="D184" s="126"/>
      <c r="E184" s="12"/>
    </row>
    <row r="185" spans="1:5" x14ac:dyDescent="0.55000000000000004">
      <c r="A185" s="125" t="s">
        <v>511</v>
      </c>
      <c r="B185" s="97" t="s">
        <v>1238</v>
      </c>
      <c r="C185" s="98"/>
      <c r="D185" s="126"/>
      <c r="E185" s="12"/>
    </row>
    <row r="186" spans="1:5" x14ac:dyDescent="0.55000000000000004">
      <c r="A186" s="125" t="s">
        <v>512</v>
      </c>
      <c r="B186" s="97" t="s">
        <v>1060</v>
      </c>
      <c r="C186" s="98"/>
      <c r="D186" s="126"/>
      <c r="E186" s="12"/>
    </row>
    <row r="187" spans="1:5" x14ac:dyDescent="0.55000000000000004">
      <c r="A187" s="125" t="s">
        <v>513</v>
      </c>
      <c r="B187" s="97" t="s">
        <v>1239</v>
      </c>
      <c r="C187" s="98"/>
      <c r="D187" s="126"/>
      <c r="E187" s="12"/>
    </row>
    <row r="188" spans="1:5" x14ac:dyDescent="0.55000000000000004">
      <c r="A188" s="125" t="s">
        <v>516</v>
      </c>
      <c r="B188" s="97" t="s">
        <v>1240</v>
      </c>
      <c r="C188" s="98"/>
      <c r="D188" s="126"/>
      <c r="E188" s="12"/>
    </row>
    <row r="189" spans="1:5" x14ac:dyDescent="0.55000000000000004">
      <c r="A189" s="125" t="s">
        <v>514</v>
      </c>
      <c r="B189" s="97" t="s">
        <v>1241</v>
      </c>
      <c r="C189" s="98"/>
      <c r="D189" s="126"/>
      <c r="E189" s="12"/>
    </row>
    <row r="190" spans="1:5" x14ac:dyDescent="0.55000000000000004">
      <c r="A190" s="125" t="s">
        <v>515</v>
      </c>
      <c r="B190" s="97" t="s">
        <v>1242</v>
      </c>
      <c r="C190" s="98"/>
      <c r="D190" s="126"/>
      <c r="E190" s="12"/>
    </row>
    <row r="191" spans="1:5" x14ac:dyDescent="0.55000000000000004">
      <c r="A191" s="125" t="s">
        <v>517</v>
      </c>
      <c r="B191" s="97" t="s">
        <v>1243</v>
      </c>
      <c r="C191" s="98"/>
      <c r="D191" s="126"/>
      <c r="E191" s="12"/>
    </row>
    <row r="192" spans="1:5" x14ac:dyDescent="0.55000000000000004">
      <c r="A192" s="125" t="s">
        <v>372</v>
      </c>
      <c r="B192" s="97" t="s">
        <v>1244</v>
      </c>
      <c r="C192" s="98"/>
      <c r="D192" s="126"/>
      <c r="E192" s="12"/>
    </row>
    <row r="193" spans="1:5" x14ac:dyDescent="0.55000000000000004">
      <c r="A193" s="125" t="s">
        <v>530</v>
      </c>
      <c r="B193" s="97" t="s">
        <v>1245</v>
      </c>
      <c r="C193" s="98"/>
      <c r="D193" s="126"/>
      <c r="E193" s="12"/>
    </row>
    <row r="194" spans="1:5" x14ac:dyDescent="0.55000000000000004">
      <c r="A194" s="125" t="s">
        <v>521</v>
      </c>
      <c r="B194" s="97" t="s">
        <v>1246</v>
      </c>
      <c r="C194" s="98"/>
      <c r="D194" s="126"/>
      <c r="E194" s="12"/>
    </row>
    <row r="195" spans="1:5" x14ac:dyDescent="0.55000000000000004">
      <c r="A195" s="125" t="s">
        <v>525</v>
      </c>
      <c r="B195" s="97" t="s">
        <v>1247</v>
      </c>
      <c r="C195" s="98"/>
      <c r="D195" s="126"/>
      <c r="E195" s="12"/>
    </row>
    <row r="196" spans="1:5" x14ac:dyDescent="0.55000000000000004">
      <c r="A196" s="125" t="s">
        <v>524</v>
      </c>
      <c r="B196" s="97" t="s">
        <v>1061</v>
      </c>
      <c r="C196" s="98"/>
      <c r="D196" s="126"/>
      <c r="E196" s="12"/>
    </row>
    <row r="197" spans="1:5" x14ac:dyDescent="0.55000000000000004">
      <c r="A197" s="125" t="s">
        <v>523</v>
      </c>
      <c r="B197" s="97" t="s">
        <v>1248</v>
      </c>
      <c r="C197" s="98"/>
      <c r="D197" s="126"/>
      <c r="E197" s="12"/>
    </row>
    <row r="198" spans="1:5" x14ac:dyDescent="0.55000000000000004">
      <c r="A198" s="125" t="s">
        <v>526</v>
      </c>
      <c r="B198" s="97" t="s">
        <v>1249</v>
      </c>
      <c r="C198" s="98"/>
      <c r="D198" s="126"/>
      <c r="E198" s="12"/>
    </row>
    <row r="199" spans="1:5" x14ac:dyDescent="0.55000000000000004">
      <c r="A199" s="125" t="s">
        <v>527</v>
      </c>
      <c r="B199" s="97" t="s">
        <v>1250</v>
      </c>
      <c r="C199" s="98"/>
      <c r="D199" s="126"/>
      <c r="E199" s="12"/>
    </row>
    <row r="200" spans="1:5" x14ac:dyDescent="0.55000000000000004">
      <c r="A200" s="125" t="s">
        <v>532</v>
      </c>
      <c r="B200" s="97" t="s">
        <v>1064</v>
      </c>
      <c r="C200" s="98"/>
      <c r="D200" s="126"/>
      <c r="E200" s="12"/>
    </row>
    <row r="201" spans="1:5" x14ac:dyDescent="0.55000000000000004">
      <c r="A201" s="125" t="s">
        <v>533</v>
      </c>
      <c r="B201" s="97" t="s">
        <v>1251</v>
      </c>
      <c r="C201" s="98"/>
      <c r="D201" s="126"/>
      <c r="E201" s="12"/>
    </row>
    <row r="202" spans="1:5" x14ac:dyDescent="0.55000000000000004">
      <c r="A202" s="125" t="s">
        <v>534</v>
      </c>
      <c r="B202" s="97" t="s">
        <v>1252</v>
      </c>
      <c r="C202" s="98"/>
      <c r="D202" s="126"/>
      <c r="E202" s="12"/>
    </row>
    <row r="203" spans="1:5" x14ac:dyDescent="0.55000000000000004">
      <c r="A203" s="125" t="s">
        <v>535</v>
      </c>
      <c r="B203" s="97" t="s">
        <v>1253</v>
      </c>
      <c r="C203" s="98"/>
      <c r="D203" s="126"/>
      <c r="E203" s="12"/>
    </row>
    <row r="204" spans="1:5" x14ac:dyDescent="0.55000000000000004">
      <c r="A204" s="125" t="s">
        <v>536</v>
      </c>
      <c r="B204" s="97" t="s">
        <v>1254</v>
      </c>
      <c r="C204" s="98"/>
      <c r="D204" s="126"/>
      <c r="E204" s="12"/>
    </row>
    <row r="205" spans="1:5" x14ac:dyDescent="0.55000000000000004">
      <c r="A205" s="125" t="s">
        <v>537</v>
      </c>
      <c r="B205" s="97" t="s">
        <v>1255</v>
      </c>
      <c r="C205" s="98"/>
      <c r="D205" s="126"/>
      <c r="E205" s="12"/>
    </row>
    <row r="206" spans="1:5" x14ac:dyDescent="0.55000000000000004">
      <c r="A206" s="125" t="s">
        <v>538</v>
      </c>
      <c r="B206" s="97" t="s">
        <v>1256</v>
      </c>
      <c r="C206" s="98"/>
      <c r="D206" s="126"/>
      <c r="E206" s="12"/>
    </row>
    <row r="207" spans="1:5" x14ac:dyDescent="0.55000000000000004">
      <c r="A207" s="125" t="s">
        <v>539</v>
      </c>
      <c r="B207" s="97" t="s">
        <v>1257</v>
      </c>
      <c r="C207" s="98"/>
      <c r="D207" s="126"/>
      <c r="E207" s="12"/>
    </row>
    <row r="208" spans="1:5" x14ac:dyDescent="0.55000000000000004">
      <c r="A208" s="125" t="s">
        <v>540</v>
      </c>
      <c r="B208" s="97" t="s">
        <v>1065</v>
      </c>
      <c r="C208" s="98"/>
      <c r="D208" s="126"/>
      <c r="E208" s="12"/>
    </row>
    <row r="209" spans="1:5" x14ac:dyDescent="0.55000000000000004">
      <c r="A209" s="125" t="s">
        <v>541</v>
      </c>
      <c r="B209" s="97" t="s">
        <v>1258</v>
      </c>
      <c r="C209" s="98"/>
      <c r="D209" s="126"/>
      <c r="E209" s="12"/>
    </row>
    <row r="210" spans="1:5" x14ac:dyDescent="0.55000000000000004">
      <c r="A210" s="125" t="s">
        <v>542</v>
      </c>
      <c r="B210" s="97" t="s">
        <v>1259</v>
      </c>
      <c r="C210" s="98"/>
      <c r="D210" s="126"/>
      <c r="E210" s="12"/>
    </row>
    <row r="211" spans="1:5" x14ac:dyDescent="0.55000000000000004">
      <c r="A211" s="125" t="s">
        <v>543</v>
      </c>
      <c r="B211" s="97" t="s">
        <v>1260</v>
      </c>
      <c r="C211" s="98"/>
      <c r="D211" s="126"/>
      <c r="E211" s="12"/>
    </row>
    <row r="212" spans="1:5" x14ac:dyDescent="0.55000000000000004">
      <c r="A212" s="125" t="s">
        <v>654</v>
      </c>
      <c r="B212" s="97" t="s">
        <v>221</v>
      </c>
      <c r="C212" s="98"/>
      <c r="D212" s="126"/>
      <c r="E212" s="12"/>
    </row>
    <row r="213" spans="1:5" x14ac:dyDescent="0.55000000000000004">
      <c r="A213" s="125" t="s">
        <v>544</v>
      </c>
      <c r="B213" s="97" t="s">
        <v>1261</v>
      </c>
      <c r="C213" s="98"/>
      <c r="D213" s="126"/>
      <c r="E213" s="12"/>
    </row>
    <row r="214" spans="1:5" x14ac:dyDescent="0.55000000000000004">
      <c r="A214" s="125" t="s">
        <v>545</v>
      </c>
      <c r="B214" s="97" t="s">
        <v>1262</v>
      </c>
      <c r="C214" s="98"/>
      <c r="D214" s="126"/>
      <c r="E214" s="12"/>
    </row>
    <row r="215" spans="1:5" x14ac:dyDescent="0.55000000000000004">
      <c r="A215" s="125" t="s">
        <v>546</v>
      </c>
      <c r="B215" s="97" t="s">
        <v>1263</v>
      </c>
      <c r="C215" s="98"/>
      <c r="D215" s="126"/>
      <c r="E215" s="12"/>
    </row>
    <row r="216" spans="1:5" x14ac:dyDescent="0.55000000000000004">
      <c r="A216" s="125" t="s">
        <v>547</v>
      </c>
      <c r="B216" s="97" t="s">
        <v>1264</v>
      </c>
      <c r="C216" s="98"/>
      <c r="D216" s="126"/>
      <c r="E216" s="12"/>
    </row>
    <row r="217" spans="1:5" x14ac:dyDescent="0.55000000000000004">
      <c r="A217" s="125" t="s">
        <v>548</v>
      </c>
      <c r="B217" s="97" t="s">
        <v>1265</v>
      </c>
      <c r="C217" s="98"/>
      <c r="D217" s="126"/>
      <c r="E217" s="12"/>
    </row>
    <row r="218" spans="1:5" x14ac:dyDescent="0.55000000000000004">
      <c r="A218" s="125" t="s">
        <v>549</v>
      </c>
      <c r="B218" s="97" t="s">
        <v>1266</v>
      </c>
      <c r="C218" s="98"/>
      <c r="D218" s="126"/>
      <c r="E218" s="12"/>
    </row>
    <row r="219" spans="1:5" x14ac:dyDescent="0.55000000000000004">
      <c r="A219" s="125" t="s">
        <v>550</v>
      </c>
      <c r="B219" s="97" t="s">
        <v>1267</v>
      </c>
      <c r="C219" s="98"/>
      <c r="D219" s="126"/>
      <c r="E219" s="12"/>
    </row>
    <row r="220" spans="1:5" x14ac:dyDescent="0.55000000000000004">
      <c r="A220" s="125" t="s">
        <v>551</v>
      </c>
      <c r="B220" s="97" t="s">
        <v>1268</v>
      </c>
      <c r="C220" s="98"/>
      <c r="D220" s="126"/>
      <c r="E220" s="12"/>
    </row>
    <row r="221" spans="1:5" x14ac:dyDescent="0.55000000000000004">
      <c r="A221" s="125" t="s">
        <v>552</v>
      </c>
      <c r="B221" s="97" t="s">
        <v>1269</v>
      </c>
      <c r="C221" s="98"/>
      <c r="D221" s="126"/>
      <c r="E221" s="12"/>
    </row>
    <row r="222" spans="1:5" x14ac:dyDescent="0.55000000000000004">
      <c r="A222" s="125" t="s">
        <v>653</v>
      </c>
      <c r="B222" s="97" t="s">
        <v>1270</v>
      </c>
      <c r="C222" s="98"/>
      <c r="D222" s="126"/>
      <c r="E222" s="12"/>
    </row>
    <row r="223" spans="1:5" x14ac:dyDescent="0.55000000000000004">
      <c r="A223" s="125" t="s">
        <v>555</v>
      </c>
      <c r="B223" s="97" t="s">
        <v>1271</v>
      </c>
      <c r="C223" s="98"/>
      <c r="D223" s="126"/>
      <c r="E223" s="12"/>
    </row>
    <row r="224" spans="1:5" x14ac:dyDescent="0.55000000000000004">
      <c r="A224" s="125" t="s">
        <v>556</v>
      </c>
      <c r="B224" s="97" t="s">
        <v>1272</v>
      </c>
      <c r="C224" s="98"/>
      <c r="D224" s="126"/>
      <c r="E224" s="12"/>
    </row>
    <row r="225" spans="1:5" x14ac:dyDescent="0.55000000000000004">
      <c r="A225" s="125" t="s">
        <v>557</v>
      </c>
      <c r="B225" s="97" t="s">
        <v>1273</v>
      </c>
      <c r="C225" s="98"/>
      <c r="D225" s="126"/>
      <c r="E225" s="12"/>
    </row>
    <row r="226" spans="1:5" x14ac:dyDescent="0.55000000000000004">
      <c r="A226" s="125" t="s">
        <v>558</v>
      </c>
      <c r="B226" s="97" t="s">
        <v>1274</v>
      </c>
      <c r="C226" s="98"/>
      <c r="D226" s="126"/>
      <c r="E226" s="12"/>
    </row>
    <row r="227" spans="1:5" x14ac:dyDescent="0.55000000000000004">
      <c r="A227" s="125" t="s">
        <v>583</v>
      </c>
      <c r="B227" s="97" t="s">
        <v>1066</v>
      </c>
      <c r="C227" s="98"/>
      <c r="D227" s="126"/>
      <c r="E227" s="12"/>
    </row>
    <row r="228" spans="1:5" x14ac:dyDescent="0.55000000000000004">
      <c r="A228" s="125" t="s">
        <v>559</v>
      </c>
      <c r="B228" s="97" t="s">
        <v>1275</v>
      </c>
      <c r="C228" s="98"/>
      <c r="D228" s="126"/>
      <c r="E228" s="12"/>
    </row>
    <row r="229" spans="1:5" x14ac:dyDescent="0.55000000000000004">
      <c r="A229" s="125" t="s">
        <v>560</v>
      </c>
      <c r="B229" s="97" t="s">
        <v>1067</v>
      </c>
      <c r="C229" s="98"/>
      <c r="D229" s="126"/>
      <c r="E229" s="12"/>
    </row>
    <row r="230" spans="1:5" x14ac:dyDescent="0.55000000000000004">
      <c r="A230" s="125" t="s">
        <v>561</v>
      </c>
      <c r="B230" s="97" t="s">
        <v>1276</v>
      </c>
      <c r="C230" s="98"/>
      <c r="D230" s="126"/>
      <c r="E230" s="12"/>
    </row>
    <row r="231" spans="1:5" x14ac:dyDescent="0.55000000000000004">
      <c r="A231" s="125" t="s">
        <v>562</v>
      </c>
      <c r="B231" s="97" t="s">
        <v>1277</v>
      </c>
      <c r="C231" s="98"/>
      <c r="D231" s="126"/>
      <c r="E231" s="12"/>
    </row>
    <row r="232" spans="1:5" x14ac:dyDescent="0.55000000000000004">
      <c r="A232" s="125" t="s">
        <v>563</v>
      </c>
      <c r="B232" s="97" t="s">
        <v>1278</v>
      </c>
      <c r="C232" s="98"/>
      <c r="D232" s="126"/>
      <c r="E232" s="12"/>
    </row>
    <row r="233" spans="1:5" x14ac:dyDescent="0.55000000000000004">
      <c r="A233" s="125" t="s">
        <v>620</v>
      </c>
      <c r="B233" s="97" t="s">
        <v>1279</v>
      </c>
      <c r="C233" s="98"/>
      <c r="D233" s="126"/>
      <c r="E233" s="12"/>
    </row>
    <row r="234" spans="1:5" x14ac:dyDescent="0.55000000000000004">
      <c r="A234" s="125" t="s">
        <v>564</v>
      </c>
      <c r="B234" s="97" t="s">
        <v>1280</v>
      </c>
      <c r="C234" s="98"/>
      <c r="D234" s="126"/>
      <c r="E234" s="12"/>
    </row>
    <row r="235" spans="1:5" x14ac:dyDescent="0.55000000000000004">
      <c r="A235" s="125" t="s">
        <v>565</v>
      </c>
      <c r="B235" s="97" t="s">
        <v>1281</v>
      </c>
      <c r="C235" s="98"/>
      <c r="D235" s="126"/>
      <c r="E235" s="12"/>
    </row>
    <row r="236" spans="1:5" x14ac:dyDescent="0.55000000000000004">
      <c r="A236" s="125" t="s">
        <v>566</v>
      </c>
      <c r="B236" s="97" t="s">
        <v>1282</v>
      </c>
      <c r="C236" s="98"/>
      <c r="D236" s="126"/>
      <c r="E236" s="12"/>
    </row>
    <row r="237" spans="1:5" x14ac:dyDescent="0.55000000000000004">
      <c r="A237" s="125" t="s">
        <v>567</v>
      </c>
      <c r="B237" s="97" t="s">
        <v>1283</v>
      </c>
      <c r="C237" s="98"/>
      <c r="D237" s="126"/>
      <c r="E237" s="12"/>
    </row>
    <row r="238" spans="1:5" x14ac:dyDescent="0.55000000000000004">
      <c r="A238" s="125" t="s">
        <v>568</v>
      </c>
      <c r="B238" s="97" t="s">
        <v>1284</v>
      </c>
      <c r="C238" s="98"/>
      <c r="D238" s="126"/>
      <c r="E238" s="12"/>
    </row>
    <row r="239" spans="1:5" x14ac:dyDescent="0.55000000000000004">
      <c r="A239" s="125" t="s">
        <v>569</v>
      </c>
      <c r="B239" s="97" t="s">
        <v>1285</v>
      </c>
      <c r="C239" s="98"/>
      <c r="D239" s="126"/>
      <c r="E239" s="12"/>
    </row>
    <row r="240" spans="1:5" x14ac:dyDescent="0.55000000000000004">
      <c r="A240" s="125" t="s">
        <v>570</v>
      </c>
      <c r="B240" s="97" t="s">
        <v>1286</v>
      </c>
      <c r="C240" s="98"/>
      <c r="D240" s="126"/>
      <c r="E240" s="12"/>
    </row>
    <row r="241" spans="1:5" x14ac:dyDescent="0.55000000000000004">
      <c r="A241" s="125" t="s">
        <v>578</v>
      </c>
      <c r="B241" s="97" t="s">
        <v>1287</v>
      </c>
      <c r="C241" s="98"/>
      <c r="D241" s="126"/>
      <c r="E241" s="12"/>
    </row>
    <row r="242" spans="1:5" x14ac:dyDescent="0.55000000000000004">
      <c r="A242" s="125" t="s">
        <v>573</v>
      </c>
      <c r="B242" s="97" t="s">
        <v>1071</v>
      </c>
      <c r="C242" s="98"/>
      <c r="D242" s="126"/>
      <c r="E242" s="12"/>
    </row>
    <row r="243" spans="1:5" x14ac:dyDescent="0.55000000000000004">
      <c r="A243" s="125" t="s">
        <v>579</v>
      </c>
      <c r="B243" s="97" t="s">
        <v>1288</v>
      </c>
      <c r="C243" s="98"/>
      <c r="D243" s="126"/>
      <c r="E243" s="12"/>
    </row>
    <row r="244" spans="1:5" x14ac:dyDescent="0.55000000000000004">
      <c r="A244" s="125" t="s">
        <v>574</v>
      </c>
      <c r="B244" s="97" t="s">
        <v>1289</v>
      </c>
      <c r="C244" s="98"/>
      <c r="D244" s="126"/>
      <c r="E244" s="12"/>
    </row>
    <row r="245" spans="1:5" x14ac:dyDescent="0.55000000000000004">
      <c r="A245" s="125" t="s">
        <v>575</v>
      </c>
      <c r="B245" s="97" t="s">
        <v>1290</v>
      </c>
      <c r="C245" s="98"/>
      <c r="D245" s="126"/>
      <c r="E245" s="12"/>
    </row>
    <row r="246" spans="1:5" x14ac:dyDescent="0.55000000000000004">
      <c r="A246" s="125" t="s">
        <v>655</v>
      </c>
      <c r="B246" s="97" t="s">
        <v>1072</v>
      </c>
      <c r="C246" s="98"/>
      <c r="D246" s="126"/>
      <c r="E246" s="12"/>
    </row>
    <row r="247" spans="1:5" x14ac:dyDescent="0.55000000000000004">
      <c r="A247" s="125" t="s">
        <v>576</v>
      </c>
      <c r="B247" s="97" t="s">
        <v>1291</v>
      </c>
      <c r="C247" s="98"/>
      <c r="D247" s="126"/>
      <c r="E247" s="12"/>
    </row>
    <row r="248" spans="1:5" x14ac:dyDescent="0.55000000000000004">
      <c r="A248" s="125" t="s">
        <v>577</v>
      </c>
      <c r="B248" s="97" t="s">
        <v>1073</v>
      </c>
      <c r="C248" s="98"/>
      <c r="D248" s="126"/>
      <c r="E248" s="12"/>
    </row>
    <row r="249" spans="1:5" x14ac:dyDescent="0.55000000000000004">
      <c r="A249" s="125" t="s">
        <v>580</v>
      </c>
      <c r="B249" s="97" t="s">
        <v>1292</v>
      </c>
      <c r="C249" s="98"/>
      <c r="D249" s="126"/>
      <c r="E249" s="12"/>
    </row>
    <row r="250" spans="1:5" x14ac:dyDescent="0.55000000000000004">
      <c r="A250" s="125" t="s">
        <v>581</v>
      </c>
      <c r="B250" s="97" t="s">
        <v>1293</v>
      </c>
      <c r="C250" s="98"/>
      <c r="D250" s="126"/>
      <c r="E250" s="12"/>
    </row>
    <row r="251" spans="1:5" x14ac:dyDescent="0.55000000000000004">
      <c r="A251" s="125" t="s">
        <v>582</v>
      </c>
      <c r="B251" s="97" t="s">
        <v>1294</v>
      </c>
      <c r="C251" s="98"/>
      <c r="D251" s="126"/>
      <c r="E251" s="12"/>
    </row>
    <row r="252" spans="1:5" x14ac:dyDescent="0.55000000000000004">
      <c r="A252" s="125" t="s">
        <v>585</v>
      </c>
      <c r="B252" s="97" t="s">
        <v>1295</v>
      </c>
      <c r="C252" s="98"/>
      <c r="D252" s="126"/>
      <c r="E252" s="12"/>
    </row>
    <row r="253" spans="1:5" x14ac:dyDescent="0.55000000000000004">
      <c r="A253" s="125" t="s">
        <v>586</v>
      </c>
      <c r="B253" s="97" t="s">
        <v>1296</v>
      </c>
      <c r="C253" s="98"/>
      <c r="D253" s="126"/>
      <c r="E253" s="12"/>
    </row>
    <row r="254" spans="1:5" x14ac:dyDescent="0.55000000000000004">
      <c r="A254" s="125" t="s">
        <v>587</v>
      </c>
      <c r="B254" s="97" t="s">
        <v>1074</v>
      </c>
      <c r="C254" s="98"/>
      <c r="D254" s="126"/>
      <c r="E254" s="12"/>
    </row>
    <row r="255" spans="1:5" x14ac:dyDescent="0.55000000000000004">
      <c r="A255" s="125" t="s">
        <v>617</v>
      </c>
      <c r="B255" s="97" t="s">
        <v>1297</v>
      </c>
      <c r="C255" s="98"/>
      <c r="D255" s="126"/>
      <c r="E255" s="12"/>
    </row>
    <row r="256" spans="1:5" x14ac:dyDescent="0.55000000000000004">
      <c r="A256" s="125" t="s">
        <v>588</v>
      </c>
      <c r="B256" s="97" t="s">
        <v>1298</v>
      </c>
      <c r="C256" s="98"/>
      <c r="D256" s="126"/>
      <c r="E256" s="12"/>
    </row>
    <row r="257" spans="1:5" x14ac:dyDescent="0.55000000000000004">
      <c r="A257" s="125" t="s">
        <v>589</v>
      </c>
      <c r="B257" s="97" t="s">
        <v>1299</v>
      </c>
      <c r="C257" s="98"/>
      <c r="D257" s="126"/>
      <c r="E257" s="12"/>
    </row>
    <row r="258" spans="1:5" x14ac:dyDescent="0.55000000000000004">
      <c r="A258" s="125" t="s">
        <v>591</v>
      </c>
      <c r="B258" s="97" t="s">
        <v>1076</v>
      </c>
      <c r="C258" s="98"/>
      <c r="D258" s="126"/>
      <c r="E258" s="12"/>
    </row>
    <row r="259" spans="1:5" x14ac:dyDescent="0.55000000000000004">
      <c r="A259" s="125" t="s">
        <v>592</v>
      </c>
      <c r="B259" s="97" t="s">
        <v>1300</v>
      </c>
      <c r="C259" s="98"/>
      <c r="D259" s="126"/>
      <c r="E259" s="12"/>
    </row>
    <row r="260" spans="1:5" x14ac:dyDescent="0.55000000000000004">
      <c r="A260" s="125" t="s">
        <v>593</v>
      </c>
      <c r="B260" s="97" t="s">
        <v>1301</v>
      </c>
      <c r="C260" s="98"/>
      <c r="D260" s="126"/>
      <c r="E260" s="12"/>
    </row>
    <row r="261" spans="1:5" x14ac:dyDescent="0.55000000000000004">
      <c r="A261" s="125" t="s">
        <v>594</v>
      </c>
      <c r="B261" s="97" t="s">
        <v>1077</v>
      </c>
      <c r="C261" s="98"/>
      <c r="D261" s="126"/>
      <c r="E261" s="12"/>
    </row>
    <row r="262" spans="1:5" x14ac:dyDescent="0.55000000000000004">
      <c r="A262" s="125" t="s">
        <v>595</v>
      </c>
      <c r="B262" s="97" t="s">
        <v>1302</v>
      </c>
      <c r="C262" s="98"/>
      <c r="D262" s="126"/>
      <c r="E262" s="12"/>
    </row>
    <row r="263" spans="1:5" x14ac:dyDescent="0.55000000000000004">
      <c r="A263" s="125" t="s">
        <v>596</v>
      </c>
      <c r="B263" s="97" t="s">
        <v>1303</v>
      </c>
      <c r="C263" s="98"/>
      <c r="D263" s="126"/>
      <c r="E263" s="12"/>
    </row>
    <row r="264" spans="1:5" x14ac:dyDescent="0.55000000000000004">
      <c r="A264" s="125" t="s">
        <v>597</v>
      </c>
      <c r="B264" s="97" t="s">
        <v>1304</v>
      </c>
      <c r="C264" s="98"/>
      <c r="D264" s="126"/>
      <c r="E264" s="12"/>
    </row>
    <row r="265" spans="1:5" x14ac:dyDescent="0.55000000000000004">
      <c r="A265" s="125" t="s">
        <v>652</v>
      </c>
      <c r="B265" s="97" t="s">
        <v>1078</v>
      </c>
      <c r="C265" s="98"/>
      <c r="D265" s="126"/>
      <c r="E265" s="12"/>
    </row>
    <row r="266" spans="1:5" x14ac:dyDescent="0.55000000000000004">
      <c r="A266" s="125" t="s">
        <v>598</v>
      </c>
      <c r="B266" s="97" t="s">
        <v>1305</v>
      </c>
      <c r="C266" s="98"/>
      <c r="D266" s="126"/>
      <c r="E266" s="12"/>
    </row>
    <row r="267" spans="1:5" x14ac:dyDescent="0.55000000000000004">
      <c r="A267" s="125" t="s">
        <v>599</v>
      </c>
      <c r="B267" s="97" t="s">
        <v>1306</v>
      </c>
      <c r="C267" s="98"/>
      <c r="D267" s="126"/>
      <c r="E267" s="12"/>
    </row>
    <row r="268" spans="1:5" x14ac:dyDescent="0.55000000000000004">
      <c r="A268" s="125" t="s">
        <v>600</v>
      </c>
      <c r="B268" s="97" t="s">
        <v>1307</v>
      </c>
      <c r="C268" s="98"/>
      <c r="D268" s="126"/>
      <c r="E268" s="12"/>
    </row>
    <row r="269" spans="1:5" x14ac:dyDescent="0.55000000000000004">
      <c r="A269" s="125" t="s">
        <v>602</v>
      </c>
      <c r="B269" s="97" t="s">
        <v>1080</v>
      </c>
      <c r="C269" s="98"/>
      <c r="D269" s="126"/>
      <c r="E269" s="12"/>
    </row>
    <row r="270" spans="1:5" x14ac:dyDescent="0.55000000000000004">
      <c r="A270" s="125" t="s">
        <v>603</v>
      </c>
      <c r="B270" s="97" t="s">
        <v>1308</v>
      </c>
      <c r="C270" s="98"/>
      <c r="D270" s="126"/>
      <c r="E270" s="12"/>
    </row>
    <row r="271" spans="1:5" x14ac:dyDescent="0.55000000000000004">
      <c r="A271" s="125" t="s">
        <v>604</v>
      </c>
      <c r="B271" s="97" t="s">
        <v>1309</v>
      </c>
      <c r="C271" s="98"/>
      <c r="D271" s="126"/>
      <c r="E271" s="12"/>
    </row>
    <row r="272" spans="1:5" x14ac:dyDescent="0.55000000000000004">
      <c r="A272" s="125" t="s">
        <v>413</v>
      </c>
      <c r="B272" s="97" t="s">
        <v>1310</v>
      </c>
      <c r="C272" s="98"/>
      <c r="D272" s="126"/>
      <c r="E272" s="12"/>
    </row>
    <row r="273" spans="1:5" x14ac:dyDescent="0.55000000000000004">
      <c r="A273" s="125" t="s">
        <v>605</v>
      </c>
      <c r="B273" s="97" t="s">
        <v>1311</v>
      </c>
      <c r="C273" s="98"/>
      <c r="D273" s="126"/>
      <c r="E273" s="12"/>
    </row>
    <row r="274" spans="1:5" x14ac:dyDescent="0.55000000000000004">
      <c r="A274" s="125" t="s">
        <v>607</v>
      </c>
      <c r="B274" s="97" t="s">
        <v>1312</v>
      </c>
      <c r="C274" s="98"/>
      <c r="D274" s="126"/>
      <c r="E274" s="12"/>
    </row>
    <row r="275" spans="1:5" x14ac:dyDescent="0.55000000000000004">
      <c r="A275" s="125" t="s">
        <v>608</v>
      </c>
      <c r="B275" s="97" t="s">
        <v>1313</v>
      </c>
      <c r="C275" s="98"/>
      <c r="D275" s="126"/>
      <c r="E275" s="12"/>
    </row>
    <row r="276" spans="1:5" x14ac:dyDescent="0.55000000000000004">
      <c r="A276" s="125" t="s">
        <v>610</v>
      </c>
      <c r="B276" s="97" t="s">
        <v>1314</v>
      </c>
      <c r="C276" s="98"/>
      <c r="D276" s="126"/>
      <c r="E276" s="12"/>
    </row>
    <row r="277" spans="1:5" x14ac:dyDescent="0.55000000000000004">
      <c r="A277" s="125" t="s">
        <v>612</v>
      </c>
      <c r="B277" s="97" t="s">
        <v>1315</v>
      </c>
      <c r="C277" s="98"/>
      <c r="D277" s="126"/>
      <c r="E277" s="12"/>
    </row>
    <row r="278" spans="1:5" x14ac:dyDescent="0.55000000000000004">
      <c r="A278" s="125" t="s">
        <v>613</v>
      </c>
      <c r="B278" s="97" t="s">
        <v>1084</v>
      </c>
      <c r="C278" s="98"/>
      <c r="D278" s="126"/>
      <c r="E278" s="12"/>
    </row>
    <row r="279" spans="1:5" x14ac:dyDescent="0.55000000000000004">
      <c r="A279" s="125" t="s">
        <v>615</v>
      </c>
      <c r="B279" s="97" t="s">
        <v>1086</v>
      </c>
      <c r="C279" s="98"/>
      <c r="D279" s="126"/>
      <c r="E279" s="12"/>
    </row>
    <row r="280" spans="1:5" x14ac:dyDescent="0.55000000000000004">
      <c r="A280" s="125" t="s">
        <v>616</v>
      </c>
      <c r="B280" s="97" t="s">
        <v>1316</v>
      </c>
      <c r="C280" s="98"/>
      <c r="D280" s="126"/>
      <c r="E280" s="12"/>
    </row>
    <row r="281" spans="1:5" x14ac:dyDescent="0.55000000000000004">
      <c r="A281" s="125" t="s">
        <v>618</v>
      </c>
      <c r="B281" s="97" t="s">
        <v>1317</v>
      </c>
      <c r="C281" s="98"/>
      <c r="D281" s="126"/>
      <c r="E281" s="12"/>
    </row>
    <row r="282" spans="1:5" x14ac:dyDescent="0.55000000000000004">
      <c r="A282" s="125" t="s">
        <v>619</v>
      </c>
      <c r="B282" s="97" t="s">
        <v>1318</v>
      </c>
      <c r="C282" s="98"/>
      <c r="D282" s="126"/>
      <c r="E282" s="12"/>
    </row>
    <row r="283" spans="1:5" x14ac:dyDescent="0.55000000000000004">
      <c r="A283" s="125" t="s">
        <v>628</v>
      </c>
      <c r="B283" s="97" t="s">
        <v>1319</v>
      </c>
      <c r="C283" s="98"/>
      <c r="D283" s="126"/>
      <c r="E283" s="12"/>
    </row>
    <row r="284" spans="1:5" x14ac:dyDescent="0.55000000000000004">
      <c r="A284" s="125" t="s">
        <v>622</v>
      </c>
      <c r="B284" s="97" t="s">
        <v>1087</v>
      </c>
      <c r="C284" s="98"/>
      <c r="D284" s="126"/>
      <c r="E284" s="12"/>
    </row>
    <row r="285" spans="1:5" x14ac:dyDescent="0.55000000000000004">
      <c r="A285" s="125" t="s">
        <v>623</v>
      </c>
      <c r="B285" s="97" t="s">
        <v>1088</v>
      </c>
      <c r="C285" s="98"/>
      <c r="D285" s="126"/>
      <c r="E285" s="12"/>
    </row>
    <row r="286" spans="1:5" x14ac:dyDescent="0.55000000000000004">
      <c r="A286" s="125" t="s">
        <v>625</v>
      </c>
      <c r="B286" s="97" t="s">
        <v>1320</v>
      </c>
      <c r="C286" s="98"/>
      <c r="D286" s="126"/>
      <c r="E286" s="12"/>
    </row>
    <row r="287" spans="1:5" x14ac:dyDescent="0.55000000000000004">
      <c r="A287" s="125" t="s">
        <v>626</v>
      </c>
      <c r="B287" s="97" t="s">
        <v>1321</v>
      </c>
      <c r="C287" s="98"/>
      <c r="D287" s="126"/>
      <c r="E287" s="12"/>
    </row>
    <row r="288" spans="1:5" x14ac:dyDescent="0.55000000000000004">
      <c r="A288" s="125" t="s">
        <v>627</v>
      </c>
      <c r="B288" s="97" t="s">
        <v>1322</v>
      </c>
      <c r="C288" s="98"/>
      <c r="D288" s="126"/>
      <c r="E288" s="12"/>
    </row>
    <row r="289" spans="1:4" x14ac:dyDescent="0.55000000000000004">
      <c r="A289" s="125" t="s">
        <v>629</v>
      </c>
      <c r="B289" s="97" t="s">
        <v>1323</v>
      </c>
      <c r="C289" s="98"/>
      <c r="D289" s="126"/>
    </row>
    <row r="290" spans="1:4" x14ac:dyDescent="0.55000000000000004">
      <c r="A290" s="125" t="s">
        <v>630</v>
      </c>
      <c r="B290" s="97" t="s">
        <v>1324</v>
      </c>
      <c r="C290" s="98"/>
      <c r="D290" s="126"/>
    </row>
    <row r="291" spans="1:4" x14ac:dyDescent="0.55000000000000004">
      <c r="A291" s="125" t="s">
        <v>631</v>
      </c>
      <c r="B291" s="97" t="s">
        <v>1325</v>
      </c>
      <c r="C291" s="98"/>
      <c r="D291" s="126"/>
    </row>
    <row r="292" spans="1:4" x14ac:dyDescent="0.55000000000000004">
      <c r="A292" s="125" t="s">
        <v>632</v>
      </c>
      <c r="B292" s="97" t="s">
        <v>1326</v>
      </c>
      <c r="C292" s="98"/>
      <c r="D292" s="126"/>
    </row>
    <row r="293" spans="1:4" x14ac:dyDescent="0.55000000000000004">
      <c r="A293" s="125" t="s">
        <v>633</v>
      </c>
      <c r="B293" s="97" t="s">
        <v>1089</v>
      </c>
      <c r="C293" s="98"/>
      <c r="D293" s="126"/>
    </row>
    <row r="294" spans="1:4" x14ac:dyDescent="0.55000000000000004">
      <c r="A294" s="125" t="s">
        <v>634</v>
      </c>
      <c r="B294" s="97" t="s">
        <v>1327</v>
      </c>
      <c r="C294" s="98"/>
      <c r="D294" s="126"/>
    </row>
    <row r="295" spans="1:4" x14ac:dyDescent="0.55000000000000004">
      <c r="A295" s="125" t="s">
        <v>635</v>
      </c>
      <c r="B295" s="97" t="s">
        <v>1090</v>
      </c>
      <c r="C295" s="98"/>
      <c r="D295" s="126"/>
    </row>
    <row r="296" spans="1:4" x14ac:dyDescent="0.55000000000000004">
      <c r="A296" s="125" t="s">
        <v>636</v>
      </c>
      <c r="B296" s="97" t="s">
        <v>1091</v>
      </c>
      <c r="C296" s="98"/>
      <c r="D296" s="126"/>
    </row>
    <row r="297" spans="1:4" x14ac:dyDescent="0.55000000000000004">
      <c r="A297" s="125" t="s">
        <v>637</v>
      </c>
      <c r="B297" s="97" t="s">
        <v>1092</v>
      </c>
      <c r="C297" s="98"/>
      <c r="D297" s="126"/>
    </row>
    <row r="298" spans="1:4" x14ac:dyDescent="0.55000000000000004">
      <c r="B298" s="97" t="s">
        <v>1093</v>
      </c>
      <c r="C298" s="19"/>
      <c r="D298" s="126">
        <f>SUM(D3:D297)</f>
        <v>0</v>
      </c>
    </row>
  </sheetData>
  <mergeCells count="1">
    <mergeCell ref="C1:C2"/>
  </mergeCells>
  <printOptions horizontalCentered="1" gridLines="1"/>
  <pageMargins left="0.7" right="0.7" top="0.75" bottom="0.5" header="0.3" footer="0.25"/>
  <pageSetup orientation="portrait" r:id="rId1"/>
  <headerFooter>
    <oddHeader>&amp;C&amp;"-,Bold"FY23 SBRC Application - Open Enrollment Out, Not on Prior Year's Headcount</oddHead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3333E-03A0-415A-AC9B-898A281DBE43}">
  <dimension ref="A1:E199"/>
  <sheetViews>
    <sheetView zoomScaleNormal="100" workbookViewId="0">
      <selection activeCell="C3" sqref="C3:D189"/>
    </sheetView>
  </sheetViews>
  <sheetFormatPr defaultColWidth="8.83984375" defaultRowHeight="14.4" x14ac:dyDescent="0.55000000000000004"/>
  <cols>
    <col min="1" max="1" width="8.83984375" style="2"/>
    <col min="2" max="2" width="31.68359375" style="2" customWidth="1"/>
    <col min="3" max="3" width="23.83984375" style="2" customWidth="1"/>
    <col min="4" max="4" width="19.15625" style="40" customWidth="1"/>
    <col min="5" max="5" width="15.578125" style="2" customWidth="1"/>
    <col min="6" max="16384" width="8.83984375" style="2"/>
  </cols>
  <sheetData>
    <row r="1" spans="1:5" x14ac:dyDescent="0.55000000000000004">
      <c r="A1" s="14" t="s">
        <v>968</v>
      </c>
      <c r="B1" s="15" t="s">
        <v>968</v>
      </c>
      <c r="C1" s="128" t="s">
        <v>964</v>
      </c>
      <c r="D1" s="38" t="s">
        <v>969</v>
      </c>
    </row>
    <row r="2" spans="1:5" x14ac:dyDescent="0.55000000000000004">
      <c r="A2" s="16" t="s">
        <v>970</v>
      </c>
      <c r="B2" s="17" t="s">
        <v>971</v>
      </c>
      <c r="C2" s="129"/>
      <c r="D2" s="39" t="s">
        <v>972</v>
      </c>
    </row>
    <row r="3" spans="1:5" x14ac:dyDescent="0.55000000000000004">
      <c r="A3" s="45" t="s">
        <v>321</v>
      </c>
      <c r="B3" s="97" t="s">
        <v>2</v>
      </c>
      <c r="C3" s="98"/>
      <c r="D3" s="126"/>
      <c r="E3" s="45"/>
    </row>
    <row r="4" spans="1:5" x14ac:dyDescent="0.55000000000000004">
      <c r="A4" s="45" t="s">
        <v>319</v>
      </c>
      <c r="B4" s="97" t="s">
        <v>1094</v>
      </c>
      <c r="C4" s="98"/>
      <c r="D4" s="126"/>
      <c r="E4" s="45"/>
    </row>
    <row r="5" spans="1:5" x14ac:dyDescent="0.55000000000000004">
      <c r="A5" s="45" t="s">
        <v>320</v>
      </c>
      <c r="B5" s="97" t="s">
        <v>1012</v>
      </c>
      <c r="C5" s="98"/>
      <c r="D5" s="126"/>
      <c r="E5" s="45"/>
    </row>
    <row r="6" spans="1:5" x14ac:dyDescent="0.55000000000000004">
      <c r="A6" s="45" t="s">
        <v>327</v>
      </c>
      <c r="B6" s="97" t="s">
        <v>1099</v>
      </c>
      <c r="C6" s="98"/>
      <c r="D6" s="126"/>
      <c r="E6" s="45"/>
    </row>
    <row r="7" spans="1:5" x14ac:dyDescent="0.55000000000000004">
      <c r="A7" s="45" t="s">
        <v>328</v>
      </c>
      <c r="B7" s="97" t="s">
        <v>1100</v>
      </c>
      <c r="C7" s="98"/>
      <c r="D7" s="126"/>
      <c r="E7" s="45"/>
    </row>
    <row r="8" spans="1:5" x14ac:dyDescent="0.55000000000000004">
      <c r="A8" s="45" t="s">
        <v>329</v>
      </c>
      <c r="B8" s="97" t="s">
        <v>1101</v>
      </c>
      <c r="C8" s="98"/>
      <c r="D8" s="126"/>
      <c r="E8" s="45"/>
    </row>
    <row r="9" spans="1:5" x14ac:dyDescent="0.55000000000000004">
      <c r="A9" s="45" t="s">
        <v>330</v>
      </c>
      <c r="B9" s="97" t="s">
        <v>1013</v>
      </c>
      <c r="C9" s="98"/>
      <c r="D9" s="126"/>
      <c r="E9" s="45"/>
    </row>
    <row r="10" spans="1:5" x14ac:dyDescent="0.55000000000000004">
      <c r="A10" s="45" t="s">
        <v>331</v>
      </c>
      <c r="B10" s="97" t="s">
        <v>1103</v>
      </c>
      <c r="C10" s="98"/>
      <c r="D10" s="126"/>
      <c r="E10" s="45"/>
    </row>
    <row r="11" spans="1:5" x14ac:dyDescent="0.55000000000000004">
      <c r="A11" s="45" t="s">
        <v>332</v>
      </c>
      <c r="B11" s="97" t="s">
        <v>1104</v>
      </c>
      <c r="C11" s="98"/>
      <c r="D11" s="126"/>
      <c r="E11" s="45"/>
    </row>
    <row r="12" spans="1:5" x14ac:dyDescent="0.55000000000000004">
      <c r="A12" s="45" t="s">
        <v>334</v>
      </c>
      <c r="B12" s="97" t="s">
        <v>1105</v>
      </c>
      <c r="C12" s="98"/>
      <c r="D12" s="126"/>
      <c r="E12" s="45"/>
    </row>
    <row r="13" spans="1:5" x14ac:dyDescent="0.55000000000000004">
      <c r="A13" s="45" t="s">
        <v>336</v>
      </c>
      <c r="B13" s="97" t="s">
        <v>1108</v>
      </c>
      <c r="C13" s="98"/>
      <c r="D13" s="126"/>
      <c r="E13" s="45"/>
    </row>
    <row r="14" spans="1:5" x14ac:dyDescent="0.55000000000000004">
      <c r="A14" s="45" t="s">
        <v>337</v>
      </c>
      <c r="B14" s="97" t="s">
        <v>1109</v>
      </c>
      <c r="C14" s="98"/>
      <c r="D14" s="126"/>
      <c r="E14" s="45"/>
    </row>
    <row r="15" spans="1:5" x14ac:dyDescent="0.55000000000000004">
      <c r="A15" s="45" t="s">
        <v>322</v>
      </c>
      <c r="B15" s="97" t="s">
        <v>638</v>
      </c>
      <c r="C15" s="98"/>
      <c r="D15" s="126"/>
      <c r="E15" s="45"/>
    </row>
    <row r="16" spans="1:5" x14ac:dyDescent="0.55000000000000004">
      <c r="A16" s="45" t="s">
        <v>339</v>
      </c>
      <c r="B16" s="97" t="s">
        <v>1016</v>
      </c>
      <c r="C16" s="98"/>
      <c r="D16" s="126"/>
      <c r="E16" s="45"/>
    </row>
    <row r="17" spans="1:5" x14ac:dyDescent="0.55000000000000004">
      <c r="A17" s="45" t="s">
        <v>341</v>
      </c>
      <c r="B17" s="97" t="s">
        <v>20</v>
      </c>
      <c r="C17" s="98"/>
      <c r="D17" s="126"/>
      <c r="E17" s="45"/>
    </row>
    <row r="18" spans="1:5" x14ac:dyDescent="0.55000000000000004">
      <c r="A18" s="45" t="s">
        <v>345</v>
      </c>
      <c r="B18" s="97" t="s">
        <v>1020</v>
      </c>
      <c r="C18" s="98"/>
      <c r="D18" s="126"/>
      <c r="E18" s="45"/>
    </row>
    <row r="19" spans="1:5" x14ac:dyDescent="0.55000000000000004">
      <c r="A19" s="45" t="s">
        <v>347</v>
      </c>
      <c r="B19" s="97" t="s">
        <v>1112</v>
      </c>
      <c r="C19" s="98"/>
      <c r="D19" s="126"/>
      <c r="E19" s="45"/>
    </row>
    <row r="20" spans="1:5" x14ac:dyDescent="0.55000000000000004">
      <c r="A20" s="45" t="s">
        <v>348</v>
      </c>
      <c r="B20" s="97" t="s">
        <v>1113</v>
      </c>
      <c r="C20" s="98"/>
      <c r="D20" s="126"/>
      <c r="E20" s="45"/>
    </row>
    <row r="21" spans="1:5" x14ac:dyDescent="0.55000000000000004">
      <c r="A21" s="45" t="s">
        <v>349</v>
      </c>
      <c r="B21" s="97" t="s">
        <v>1115</v>
      </c>
      <c r="C21" s="98"/>
      <c r="D21" s="126"/>
      <c r="E21" s="45"/>
    </row>
    <row r="22" spans="1:5" x14ac:dyDescent="0.55000000000000004">
      <c r="A22" s="45" t="s">
        <v>350</v>
      </c>
      <c r="B22" s="97" t="s">
        <v>1021</v>
      </c>
      <c r="C22" s="98"/>
      <c r="D22" s="126"/>
      <c r="E22" s="45"/>
    </row>
    <row r="23" spans="1:5" x14ac:dyDescent="0.55000000000000004">
      <c r="A23" s="45" t="s">
        <v>351</v>
      </c>
      <c r="B23" s="97" t="s">
        <v>1116</v>
      </c>
      <c r="C23" s="98"/>
      <c r="D23" s="126"/>
      <c r="E23" s="45"/>
    </row>
    <row r="24" spans="1:5" x14ac:dyDescent="0.55000000000000004">
      <c r="A24" s="45" t="s">
        <v>621</v>
      </c>
      <c r="B24" s="97" t="s">
        <v>1022</v>
      </c>
      <c r="C24" s="98"/>
      <c r="D24" s="126"/>
      <c r="E24" s="45"/>
    </row>
    <row r="25" spans="1:5" x14ac:dyDescent="0.55000000000000004">
      <c r="A25" s="45" t="s">
        <v>353</v>
      </c>
      <c r="B25" s="97" t="s">
        <v>1117</v>
      </c>
      <c r="C25" s="98"/>
      <c r="D25" s="126"/>
      <c r="E25" s="45"/>
    </row>
    <row r="26" spans="1:5" x14ac:dyDescent="0.55000000000000004">
      <c r="A26" s="45" t="s">
        <v>522</v>
      </c>
      <c r="B26" s="97" t="s">
        <v>1118</v>
      </c>
      <c r="C26" s="98"/>
      <c r="D26" s="126"/>
      <c r="E26" s="45"/>
    </row>
    <row r="27" spans="1:5" x14ac:dyDescent="0.55000000000000004">
      <c r="A27" s="45" t="s">
        <v>354</v>
      </c>
      <c r="B27" s="97" t="s">
        <v>1119</v>
      </c>
      <c r="C27" s="98"/>
      <c r="D27" s="126"/>
      <c r="E27" s="45"/>
    </row>
    <row r="28" spans="1:5" x14ac:dyDescent="0.55000000000000004">
      <c r="A28" s="45" t="s">
        <v>355</v>
      </c>
      <c r="B28" s="97" t="s">
        <v>1121</v>
      </c>
      <c r="C28" s="98"/>
      <c r="D28" s="126"/>
      <c r="E28" s="45"/>
    </row>
    <row r="29" spans="1:5" x14ac:dyDescent="0.55000000000000004">
      <c r="A29" s="45" t="s">
        <v>358</v>
      </c>
      <c r="B29" s="97" t="s">
        <v>1122</v>
      </c>
      <c r="C29" s="98"/>
      <c r="D29" s="126"/>
      <c r="E29" s="45"/>
    </row>
    <row r="30" spans="1:5" x14ac:dyDescent="0.55000000000000004">
      <c r="A30" s="45" t="s">
        <v>360</v>
      </c>
      <c r="B30" s="97" t="s">
        <v>1124</v>
      </c>
      <c r="C30" s="98"/>
      <c r="D30" s="126"/>
      <c r="E30" s="45"/>
    </row>
    <row r="31" spans="1:5" x14ac:dyDescent="0.55000000000000004">
      <c r="A31" s="45" t="s">
        <v>361</v>
      </c>
      <c r="B31" s="97" t="s">
        <v>1125</v>
      </c>
      <c r="C31" s="98"/>
      <c r="D31" s="126"/>
      <c r="E31" s="45"/>
    </row>
    <row r="32" spans="1:5" x14ac:dyDescent="0.55000000000000004">
      <c r="A32" s="45" t="s">
        <v>362</v>
      </c>
      <c r="B32" s="97" t="s">
        <v>1126</v>
      </c>
      <c r="C32" s="98"/>
      <c r="D32" s="126"/>
      <c r="E32" s="45"/>
    </row>
    <row r="33" spans="1:5" x14ac:dyDescent="0.55000000000000004">
      <c r="A33" s="45" t="s">
        <v>363</v>
      </c>
      <c r="B33" s="97" t="s">
        <v>1127</v>
      </c>
      <c r="C33" s="98"/>
      <c r="D33" s="126"/>
      <c r="E33" s="45"/>
    </row>
    <row r="34" spans="1:5" x14ac:dyDescent="0.55000000000000004">
      <c r="A34" s="45" t="s">
        <v>365</v>
      </c>
      <c r="B34" s="97" t="s">
        <v>1129</v>
      </c>
      <c r="C34" s="98"/>
      <c r="D34" s="126"/>
      <c r="E34" s="45"/>
    </row>
    <row r="35" spans="1:5" x14ac:dyDescent="0.55000000000000004">
      <c r="A35" s="45" t="s">
        <v>373</v>
      </c>
      <c r="B35" s="97" t="s">
        <v>1136</v>
      </c>
      <c r="C35" s="98"/>
      <c r="D35" s="126"/>
      <c r="E35" s="45"/>
    </row>
    <row r="36" spans="1:5" x14ac:dyDescent="0.55000000000000004">
      <c r="A36" s="45" t="s">
        <v>374</v>
      </c>
      <c r="B36" s="97" t="s">
        <v>1137</v>
      </c>
      <c r="C36" s="98"/>
      <c r="D36" s="126"/>
      <c r="E36" s="45"/>
    </row>
    <row r="37" spans="1:5" x14ac:dyDescent="0.55000000000000004">
      <c r="A37" s="45" t="s">
        <v>376</v>
      </c>
      <c r="B37" s="97" t="s">
        <v>1024</v>
      </c>
      <c r="C37" s="98"/>
      <c r="D37" s="126"/>
      <c r="E37" s="45"/>
    </row>
    <row r="38" spans="1:5" x14ac:dyDescent="0.55000000000000004">
      <c r="A38" s="45" t="s">
        <v>378</v>
      </c>
      <c r="B38" s="97" t="s">
        <v>1025</v>
      </c>
      <c r="C38" s="98"/>
      <c r="D38" s="126"/>
      <c r="E38" s="45"/>
    </row>
    <row r="39" spans="1:5" x14ac:dyDescent="0.55000000000000004">
      <c r="A39" s="45" t="s">
        <v>379</v>
      </c>
      <c r="B39" s="97" t="s">
        <v>1140</v>
      </c>
      <c r="C39" s="98"/>
      <c r="D39" s="126"/>
      <c r="E39" s="45"/>
    </row>
    <row r="40" spans="1:5" x14ac:dyDescent="0.55000000000000004">
      <c r="A40" s="45" t="s">
        <v>383</v>
      </c>
      <c r="B40" s="97" t="s">
        <v>1027</v>
      </c>
      <c r="C40" s="98"/>
      <c r="D40" s="126"/>
      <c r="E40" s="45"/>
    </row>
    <row r="41" spans="1:5" x14ac:dyDescent="0.55000000000000004">
      <c r="A41" s="45" t="s">
        <v>384</v>
      </c>
      <c r="B41" s="97" t="s">
        <v>1142</v>
      </c>
      <c r="C41" s="98"/>
      <c r="D41" s="126"/>
      <c r="E41" s="45"/>
    </row>
    <row r="42" spans="1:5" x14ac:dyDescent="0.55000000000000004">
      <c r="A42" s="45" t="s">
        <v>385</v>
      </c>
      <c r="B42" s="97" t="s">
        <v>1028</v>
      </c>
      <c r="C42" s="98"/>
      <c r="D42" s="126"/>
      <c r="E42" s="45"/>
    </row>
    <row r="43" spans="1:5" x14ac:dyDescent="0.55000000000000004">
      <c r="A43" s="45" t="s">
        <v>386</v>
      </c>
      <c r="B43" s="97" t="s">
        <v>1143</v>
      </c>
      <c r="C43" s="98"/>
      <c r="D43" s="126"/>
      <c r="E43" s="45"/>
    </row>
    <row r="44" spans="1:5" x14ac:dyDescent="0.55000000000000004">
      <c r="A44" s="45" t="s">
        <v>387</v>
      </c>
      <c r="B44" s="97" t="s">
        <v>1144</v>
      </c>
      <c r="C44" s="98"/>
      <c r="D44" s="126"/>
      <c r="E44" s="45"/>
    </row>
    <row r="45" spans="1:5" x14ac:dyDescent="0.55000000000000004">
      <c r="A45" s="45" t="s">
        <v>388</v>
      </c>
      <c r="B45" s="97" t="s">
        <v>1029</v>
      </c>
      <c r="C45" s="98"/>
      <c r="D45" s="126"/>
      <c r="E45" s="45"/>
    </row>
    <row r="46" spans="1:5" x14ac:dyDescent="0.55000000000000004">
      <c r="A46" s="45" t="s">
        <v>389</v>
      </c>
      <c r="B46" s="97" t="s">
        <v>1145</v>
      </c>
      <c r="C46" s="98"/>
      <c r="D46" s="126"/>
      <c r="E46" s="45"/>
    </row>
    <row r="47" spans="1:5" x14ac:dyDescent="0.55000000000000004">
      <c r="A47" s="45" t="s">
        <v>390</v>
      </c>
      <c r="B47" s="97" t="s">
        <v>1146</v>
      </c>
      <c r="C47" s="98"/>
      <c r="D47" s="126"/>
      <c r="E47" s="45"/>
    </row>
    <row r="48" spans="1:5" x14ac:dyDescent="0.55000000000000004">
      <c r="A48" s="45" t="s">
        <v>393</v>
      </c>
      <c r="B48" s="97" t="s">
        <v>1149</v>
      </c>
      <c r="C48" s="98"/>
      <c r="D48" s="126"/>
      <c r="E48" s="45"/>
    </row>
    <row r="49" spans="1:5" x14ac:dyDescent="0.55000000000000004">
      <c r="A49" s="45" t="s">
        <v>394</v>
      </c>
      <c r="B49" s="97" t="s">
        <v>1150</v>
      </c>
      <c r="C49" s="98"/>
      <c r="D49" s="126"/>
      <c r="E49" s="45"/>
    </row>
    <row r="50" spans="1:5" x14ac:dyDescent="0.55000000000000004">
      <c r="A50" s="45" t="s">
        <v>395</v>
      </c>
      <c r="B50" s="97" t="s">
        <v>1151</v>
      </c>
      <c r="C50" s="98"/>
      <c r="D50" s="126"/>
      <c r="E50" s="45"/>
    </row>
    <row r="51" spans="1:5" x14ac:dyDescent="0.55000000000000004">
      <c r="A51" s="45" t="s">
        <v>397</v>
      </c>
      <c r="B51" s="97" t="s">
        <v>1153</v>
      </c>
      <c r="C51" s="98"/>
      <c r="D51" s="126"/>
      <c r="E51" s="45"/>
    </row>
    <row r="52" spans="1:5" x14ac:dyDescent="0.55000000000000004">
      <c r="A52" s="45" t="s">
        <v>399</v>
      </c>
      <c r="B52" s="97" t="s">
        <v>1155</v>
      </c>
      <c r="C52" s="98"/>
      <c r="D52" s="126"/>
      <c r="E52" s="45"/>
    </row>
    <row r="53" spans="1:5" x14ac:dyDescent="0.55000000000000004">
      <c r="A53" s="45" t="s">
        <v>401</v>
      </c>
      <c r="B53" s="97" t="s">
        <v>1157</v>
      </c>
      <c r="C53" s="98"/>
      <c r="D53" s="126"/>
      <c r="E53" s="45"/>
    </row>
    <row r="54" spans="1:5" x14ac:dyDescent="0.55000000000000004">
      <c r="A54" s="45" t="s">
        <v>403</v>
      </c>
      <c r="B54" s="97" t="s">
        <v>1159</v>
      </c>
      <c r="C54" s="98"/>
      <c r="D54" s="126"/>
      <c r="E54" s="45"/>
    </row>
    <row r="55" spans="1:5" x14ac:dyDescent="0.55000000000000004">
      <c r="A55" s="45" t="s">
        <v>406</v>
      </c>
      <c r="B55" s="97" t="s">
        <v>1161</v>
      </c>
      <c r="C55" s="98"/>
      <c r="D55" s="126"/>
      <c r="E55" s="45"/>
    </row>
    <row r="56" spans="1:5" x14ac:dyDescent="0.55000000000000004">
      <c r="A56" s="45" t="s">
        <v>352</v>
      </c>
      <c r="B56" s="97" t="s">
        <v>1031</v>
      </c>
      <c r="C56" s="98"/>
      <c r="D56" s="126"/>
      <c r="E56" s="45"/>
    </row>
    <row r="57" spans="1:5" x14ac:dyDescent="0.55000000000000004">
      <c r="A57" s="45" t="s">
        <v>409</v>
      </c>
      <c r="B57" s="97" t="s">
        <v>1164</v>
      </c>
      <c r="C57" s="98"/>
      <c r="D57" s="126"/>
      <c r="E57" s="45"/>
    </row>
    <row r="58" spans="1:5" x14ac:dyDescent="0.55000000000000004">
      <c r="A58" s="45" t="s">
        <v>415</v>
      </c>
      <c r="B58" s="97" t="s">
        <v>1170</v>
      </c>
      <c r="C58" s="98"/>
      <c r="D58" s="126"/>
      <c r="E58" s="45"/>
    </row>
    <row r="59" spans="1:5" x14ac:dyDescent="0.55000000000000004">
      <c r="A59" s="45" t="s">
        <v>554</v>
      </c>
      <c r="B59" s="97" t="s">
        <v>1171</v>
      </c>
      <c r="C59" s="98"/>
      <c r="D59" s="126"/>
      <c r="E59" s="45"/>
    </row>
    <row r="60" spans="1:5" x14ac:dyDescent="0.55000000000000004">
      <c r="A60" s="45" t="s">
        <v>419</v>
      </c>
      <c r="B60" s="97" t="s">
        <v>1172</v>
      </c>
      <c r="C60" s="98"/>
      <c r="D60" s="126"/>
      <c r="E60" s="45"/>
    </row>
    <row r="61" spans="1:5" x14ac:dyDescent="0.55000000000000004">
      <c r="A61" s="45" t="s">
        <v>420</v>
      </c>
      <c r="B61" s="97" t="s">
        <v>1328</v>
      </c>
      <c r="C61" s="98"/>
      <c r="D61" s="126"/>
      <c r="E61" s="45"/>
    </row>
    <row r="62" spans="1:5" x14ac:dyDescent="0.55000000000000004">
      <c r="A62" s="45" t="s">
        <v>421</v>
      </c>
      <c r="B62" s="97" t="s">
        <v>1173</v>
      </c>
      <c r="C62" s="98"/>
      <c r="D62" s="126"/>
      <c r="E62" s="45"/>
    </row>
    <row r="63" spans="1:5" x14ac:dyDescent="0.55000000000000004">
      <c r="A63" s="45" t="s">
        <v>423</v>
      </c>
      <c r="B63" s="97" t="s">
        <v>1034</v>
      </c>
      <c r="C63" s="98"/>
      <c r="D63" s="126"/>
      <c r="E63" s="45"/>
    </row>
    <row r="64" spans="1:5" x14ac:dyDescent="0.55000000000000004">
      <c r="A64" s="45" t="s">
        <v>425</v>
      </c>
      <c r="B64" s="97" t="s">
        <v>1035</v>
      </c>
      <c r="C64" s="98"/>
      <c r="D64" s="126"/>
      <c r="E64" s="45"/>
    </row>
    <row r="65" spans="1:5" x14ac:dyDescent="0.55000000000000004">
      <c r="A65" s="45" t="s">
        <v>426</v>
      </c>
      <c r="B65" s="97" t="s">
        <v>1036</v>
      </c>
      <c r="C65" s="98"/>
      <c r="D65" s="126"/>
      <c r="E65" s="45"/>
    </row>
    <row r="66" spans="1:5" x14ac:dyDescent="0.55000000000000004">
      <c r="A66" s="45" t="s">
        <v>427</v>
      </c>
      <c r="B66" s="97" t="s">
        <v>1175</v>
      </c>
      <c r="C66" s="98"/>
      <c r="D66" s="126"/>
      <c r="E66" s="45"/>
    </row>
    <row r="67" spans="1:5" x14ac:dyDescent="0.55000000000000004">
      <c r="A67" s="45" t="s">
        <v>428</v>
      </c>
      <c r="B67" s="97" t="s">
        <v>1176</v>
      </c>
      <c r="C67" s="98"/>
      <c r="D67" s="126"/>
      <c r="E67" s="45"/>
    </row>
    <row r="68" spans="1:5" x14ac:dyDescent="0.55000000000000004">
      <c r="A68" s="45" t="s">
        <v>430</v>
      </c>
      <c r="B68" s="97" t="s">
        <v>1178</v>
      </c>
      <c r="C68" s="98"/>
      <c r="D68" s="126"/>
      <c r="E68" s="45"/>
    </row>
    <row r="69" spans="1:5" x14ac:dyDescent="0.55000000000000004">
      <c r="A69" s="45" t="s">
        <v>431</v>
      </c>
      <c r="B69" s="97" t="s">
        <v>1037</v>
      </c>
      <c r="C69" s="98"/>
      <c r="D69" s="126"/>
      <c r="E69" s="45"/>
    </row>
    <row r="70" spans="1:5" x14ac:dyDescent="0.55000000000000004">
      <c r="A70" s="45" t="s">
        <v>433</v>
      </c>
      <c r="B70" s="97" t="s">
        <v>1038</v>
      </c>
      <c r="C70" s="98"/>
      <c r="D70" s="126"/>
      <c r="E70" s="45"/>
    </row>
    <row r="71" spans="1:5" x14ac:dyDescent="0.55000000000000004">
      <c r="A71" s="45" t="s">
        <v>518</v>
      </c>
      <c r="B71" s="97" t="s">
        <v>1043</v>
      </c>
      <c r="C71" s="98"/>
      <c r="D71" s="126"/>
      <c r="E71" s="45"/>
    </row>
    <row r="72" spans="1:5" x14ac:dyDescent="0.55000000000000004">
      <c r="A72" s="45" t="s">
        <v>441</v>
      </c>
      <c r="B72" s="97" t="s">
        <v>1181</v>
      </c>
      <c r="C72" s="98"/>
      <c r="D72" s="126"/>
      <c r="E72" s="45"/>
    </row>
    <row r="73" spans="1:5" x14ac:dyDescent="0.55000000000000004">
      <c r="A73" s="45" t="s">
        <v>443</v>
      </c>
      <c r="B73" s="97" t="s">
        <v>1183</v>
      </c>
      <c r="C73" s="98"/>
      <c r="D73" s="126"/>
      <c r="E73" s="45"/>
    </row>
    <row r="74" spans="1:5" x14ac:dyDescent="0.55000000000000004">
      <c r="A74" s="45" t="s">
        <v>382</v>
      </c>
      <c r="B74" s="97" t="s">
        <v>1185</v>
      </c>
      <c r="C74" s="98"/>
      <c r="D74" s="126"/>
      <c r="E74" s="45"/>
    </row>
    <row r="75" spans="1:5" x14ac:dyDescent="0.55000000000000004">
      <c r="A75" s="45" t="s">
        <v>446</v>
      </c>
      <c r="B75" s="97" t="s">
        <v>1186</v>
      </c>
      <c r="C75" s="98"/>
      <c r="D75" s="126"/>
      <c r="E75" s="45"/>
    </row>
    <row r="76" spans="1:5" x14ac:dyDescent="0.55000000000000004">
      <c r="A76" s="45" t="s">
        <v>447</v>
      </c>
      <c r="B76" s="97" t="s">
        <v>1187</v>
      </c>
      <c r="C76" s="98"/>
      <c r="D76" s="126"/>
      <c r="E76" s="45"/>
    </row>
    <row r="77" spans="1:5" x14ac:dyDescent="0.55000000000000004">
      <c r="A77" s="45" t="s">
        <v>449</v>
      </c>
      <c r="B77" s="97" t="s">
        <v>1189</v>
      </c>
      <c r="C77" s="98"/>
      <c r="D77" s="126"/>
      <c r="E77" s="45"/>
    </row>
    <row r="78" spans="1:5" x14ac:dyDescent="0.55000000000000004">
      <c r="A78" s="45" t="s">
        <v>450</v>
      </c>
      <c r="B78" s="97" t="s">
        <v>1045</v>
      </c>
      <c r="C78" s="98"/>
      <c r="D78" s="126"/>
      <c r="E78" s="45"/>
    </row>
    <row r="79" spans="1:5" x14ac:dyDescent="0.55000000000000004">
      <c r="A79" s="45" t="s">
        <v>453</v>
      </c>
      <c r="B79" s="97" t="s">
        <v>1191</v>
      </c>
      <c r="C79" s="98"/>
      <c r="D79" s="126"/>
      <c r="E79" s="45"/>
    </row>
    <row r="80" spans="1:5" x14ac:dyDescent="0.55000000000000004">
      <c r="A80" s="45" t="s">
        <v>454</v>
      </c>
      <c r="B80" s="97" t="s">
        <v>1192</v>
      </c>
      <c r="C80" s="98"/>
      <c r="D80" s="126"/>
      <c r="E80" s="45"/>
    </row>
    <row r="81" spans="1:5" x14ac:dyDescent="0.55000000000000004">
      <c r="A81" s="45" t="s">
        <v>455</v>
      </c>
      <c r="B81" s="97" t="s">
        <v>1193</v>
      </c>
      <c r="C81" s="98"/>
      <c r="D81" s="126"/>
      <c r="E81" s="45"/>
    </row>
    <row r="82" spans="1:5" x14ac:dyDescent="0.55000000000000004">
      <c r="A82" s="45" t="s">
        <v>456</v>
      </c>
      <c r="B82" s="97" t="s">
        <v>1194</v>
      </c>
      <c r="C82" s="98"/>
      <c r="D82" s="126"/>
      <c r="E82" s="45"/>
    </row>
    <row r="83" spans="1:5" x14ac:dyDescent="0.55000000000000004">
      <c r="A83" s="45" t="s">
        <v>458</v>
      </c>
      <c r="B83" s="97" t="s">
        <v>1195</v>
      </c>
      <c r="C83" s="98"/>
      <c r="D83" s="126"/>
      <c r="E83" s="45"/>
    </row>
    <row r="84" spans="1:5" x14ac:dyDescent="0.55000000000000004">
      <c r="A84" s="45" t="s">
        <v>459</v>
      </c>
      <c r="B84" s="97" t="s">
        <v>1196</v>
      </c>
      <c r="C84" s="98"/>
      <c r="D84" s="126"/>
      <c r="E84" s="45"/>
    </row>
    <row r="85" spans="1:5" x14ac:dyDescent="0.55000000000000004">
      <c r="A85" s="45" t="s">
        <v>461</v>
      </c>
      <c r="B85" s="97" t="s">
        <v>1198</v>
      </c>
      <c r="C85" s="98"/>
      <c r="D85" s="126"/>
      <c r="E85" s="45"/>
    </row>
    <row r="86" spans="1:5" x14ac:dyDescent="0.55000000000000004">
      <c r="A86" s="45" t="s">
        <v>462</v>
      </c>
      <c r="B86" s="97" t="s">
        <v>1046</v>
      </c>
      <c r="C86" s="98"/>
      <c r="D86" s="126"/>
      <c r="E86" s="45"/>
    </row>
    <row r="87" spans="1:5" x14ac:dyDescent="0.55000000000000004">
      <c r="A87" s="45" t="s">
        <v>457</v>
      </c>
      <c r="B87" s="97" t="s">
        <v>1048</v>
      </c>
      <c r="C87" s="98"/>
      <c r="D87" s="126"/>
      <c r="E87" s="45"/>
    </row>
    <row r="88" spans="1:5" x14ac:dyDescent="0.55000000000000004">
      <c r="A88" s="45" t="s">
        <v>440</v>
      </c>
      <c r="B88" s="97" t="s">
        <v>1200</v>
      </c>
      <c r="C88" s="98"/>
      <c r="D88" s="126"/>
      <c r="E88" s="45"/>
    </row>
    <row r="89" spans="1:5" x14ac:dyDescent="0.55000000000000004">
      <c r="A89" s="45" t="s">
        <v>465</v>
      </c>
      <c r="B89" s="97" t="s">
        <v>1201</v>
      </c>
      <c r="C89" s="98"/>
      <c r="D89" s="126"/>
      <c r="E89" s="45"/>
    </row>
    <row r="90" spans="1:5" x14ac:dyDescent="0.55000000000000004">
      <c r="A90" s="45" t="s">
        <v>466</v>
      </c>
      <c r="B90" s="97" t="s">
        <v>1202</v>
      </c>
      <c r="C90" s="98"/>
      <c r="D90" s="126"/>
      <c r="E90" s="45"/>
    </row>
    <row r="91" spans="1:5" x14ac:dyDescent="0.55000000000000004">
      <c r="A91" s="45" t="s">
        <v>470</v>
      </c>
      <c r="B91" s="97" t="s">
        <v>1205</v>
      </c>
      <c r="C91" s="98"/>
      <c r="D91" s="126"/>
      <c r="E91" s="45"/>
    </row>
    <row r="92" spans="1:5" x14ac:dyDescent="0.55000000000000004">
      <c r="A92" s="45" t="s">
        <v>473</v>
      </c>
      <c r="B92" s="97" t="s">
        <v>1208</v>
      </c>
      <c r="C92" s="98"/>
      <c r="D92" s="126"/>
      <c r="E92" s="45"/>
    </row>
    <row r="93" spans="1:5" x14ac:dyDescent="0.55000000000000004">
      <c r="A93" s="45" t="s">
        <v>474</v>
      </c>
      <c r="B93" s="97" t="s">
        <v>1209</v>
      </c>
      <c r="C93" s="98"/>
      <c r="D93" s="126"/>
      <c r="E93" s="45"/>
    </row>
    <row r="94" spans="1:5" x14ac:dyDescent="0.55000000000000004">
      <c r="A94" s="45" t="s">
        <v>475</v>
      </c>
      <c r="B94" s="97" t="s">
        <v>1210</v>
      </c>
      <c r="C94" s="98"/>
      <c r="D94" s="126"/>
      <c r="E94" s="45"/>
    </row>
    <row r="95" spans="1:5" x14ac:dyDescent="0.55000000000000004">
      <c r="A95" s="45" t="s">
        <v>476</v>
      </c>
      <c r="B95" s="97" t="s">
        <v>1211</v>
      </c>
      <c r="C95" s="98"/>
      <c r="D95" s="126"/>
      <c r="E95" s="45"/>
    </row>
    <row r="96" spans="1:5" x14ac:dyDescent="0.55000000000000004">
      <c r="A96" s="45" t="s">
        <v>477</v>
      </c>
      <c r="B96" s="97" t="s">
        <v>1212</v>
      </c>
      <c r="C96" s="98"/>
      <c r="D96" s="126"/>
      <c r="E96" s="45"/>
    </row>
    <row r="97" spans="1:5" x14ac:dyDescent="0.55000000000000004">
      <c r="A97" s="45" t="s">
        <v>478</v>
      </c>
      <c r="B97" s="97" t="s">
        <v>1214</v>
      </c>
      <c r="C97" s="98"/>
      <c r="D97" s="126"/>
      <c r="E97" s="45"/>
    </row>
    <row r="98" spans="1:5" x14ac:dyDescent="0.55000000000000004">
      <c r="A98" s="45" t="s">
        <v>481</v>
      </c>
      <c r="B98" s="97" t="s">
        <v>1217</v>
      </c>
      <c r="C98" s="98"/>
      <c r="D98" s="126"/>
      <c r="E98" s="45"/>
    </row>
    <row r="99" spans="1:5" x14ac:dyDescent="0.55000000000000004">
      <c r="A99" s="45" t="s">
        <v>482</v>
      </c>
      <c r="B99" s="97" t="s">
        <v>1218</v>
      </c>
      <c r="C99" s="98"/>
      <c r="D99" s="126"/>
      <c r="E99" s="45"/>
    </row>
    <row r="100" spans="1:5" x14ac:dyDescent="0.55000000000000004">
      <c r="A100" s="45" t="s">
        <v>487</v>
      </c>
      <c r="B100" s="97" t="s">
        <v>1222</v>
      </c>
      <c r="C100" s="98"/>
      <c r="D100" s="126"/>
      <c r="E100" s="45"/>
    </row>
    <row r="101" spans="1:5" x14ac:dyDescent="0.55000000000000004">
      <c r="A101" s="45" t="s">
        <v>490</v>
      </c>
      <c r="B101" s="97" t="s">
        <v>1223</v>
      </c>
      <c r="C101" s="98"/>
      <c r="D101" s="126"/>
      <c r="E101" s="45"/>
    </row>
    <row r="102" spans="1:5" x14ac:dyDescent="0.55000000000000004">
      <c r="A102" s="45" t="s">
        <v>491</v>
      </c>
      <c r="B102" s="97" t="s">
        <v>1224</v>
      </c>
      <c r="C102" s="98"/>
      <c r="D102" s="126"/>
      <c r="E102" s="45"/>
    </row>
    <row r="103" spans="1:5" x14ac:dyDescent="0.55000000000000004">
      <c r="A103" s="45" t="s">
        <v>493</v>
      </c>
      <c r="B103" s="97" t="s">
        <v>1054</v>
      </c>
      <c r="C103" s="98"/>
      <c r="D103" s="126"/>
      <c r="E103" s="45"/>
    </row>
    <row r="104" spans="1:5" x14ac:dyDescent="0.55000000000000004">
      <c r="A104" s="45" t="s">
        <v>500</v>
      </c>
      <c r="B104" s="97" t="s">
        <v>1226</v>
      </c>
      <c r="C104" s="98"/>
      <c r="D104" s="126"/>
      <c r="E104" s="45"/>
    </row>
    <row r="105" spans="1:5" x14ac:dyDescent="0.55000000000000004">
      <c r="A105" s="45" t="s">
        <v>497</v>
      </c>
      <c r="B105" s="97" t="s">
        <v>1228</v>
      </c>
      <c r="C105" s="98"/>
      <c r="D105" s="126"/>
      <c r="E105" s="45"/>
    </row>
    <row r="106" spans="1:5" x14ac:dyDescent="0.55000000000000004">
      <c r="A106" s="45" t="s">
        <v>498</v>
      </c>
      <c r="B106" s="97" t="s">
        <v>1229</v>
      </c>
      <c r="C106" s="98"/>
      <c r="D106" s="126"/>
      <c r="E106" s="45"/>
    </row>
    <row r="107" spans="1:5" x14ac:dyDescent="0.55000000000000004">
      <c r="A107" s="45" t="s">
        <v>502</v>
      </c>
      <c r="B107" s="97" t="s">
        <v>1232</v>
      </c>
      <c r="C107" s="98"/>
      <c r="D107" s="126"/>
      <c r="E107" s="45"/>
    </row>
    <row r="108" spans="1:5" x14ac:dyDescent="0.55000000000000004">
      <c r="A108" s="45" t="s">
        <v>508</v>
      </c>
      <c r="B108" s="97" t="s">
        <v>1236</v>
      </c>
      <c r="C108" s="98"/>
      <c r="D108" s="126"/>
      <c r="E108" s="45"/>
    </row>
    <row r="109" spans="1:5" x14ac:dyDescent="0.55000000000000004">
      <c r="A109" s="45" t="s">
        <v>511</v>
      </c>
      <c r="B109" s="97" t="s">
        <v>1238</v>
      </c>
      <c r="C109" s="98"/>
      <c r="D109" s="126"/>
      <c r="E109" s="45"/>
    </row>
    <row r="110" spans="1:5" x14ac:dyDescent="0.55000000000000004">
      <c r="A110" s="45" t="s">
        <v>513</v>
      </c>
      <c r="B110" s="97" t="s">
        <v>1239</v>
      </c>
      <c r="C110" s="98"/>
      <c r="D110" s="126"/>
      <c r="E110" s="45"/>
    </row>
    <row r="111" spans="1:5" x14ac:dyDescent="0.55000000000000004">
      <c r="A111" s="45" t="s">
        <v>516</v>
      </c>
      <c r="B111" s="97" t="s">
        <v>1240</v>
      </c>
      <c r="C111" s="98"/>
      <c r="D111" s="126"/>
      <c r="E111" s="45"/>
    </row>
    <row r="112" spans="1:5" x14ac:dyDescent="0.55000000000000004">
      <c r="A112" s="45" t="s">
        <v>514</v>
      </c>
      <c r="B112" s="97" t="s">
        <v>1241</v>
      </c>
      <c r="C112" s="98"/>
      <c r="D112" s="126"/>
      <c r="E112" s="45"/>
    </row>
    <row r="113" spans="1:5" x14ac:dyDescent="0.55000000000000004">
      <c r="A113" s="45" t="s">
        <v>515</v>
      </c>
      <c r="B113" s="97" t="s">
        <v>1242</v>
      </c>
      <c r="C113" s="98"/>
      <c r="D113" s="126"/>
      <c r="E113" s="45"/>
    </row>
    <row r="114" spans="1:5" x14ac:dyDescent="0.55000000000000004">
      <c r="A114" s="45" t="s">
        <v>517</v>
      </c>
      <c r="B114" s="97" t="s">
        <v>1243</v>
      </c>
      <c r="C114" s="98"/>
      <c r="D114" s="126"/>
      <c r="E114" s="45"/>
    </row>
    <row r="115" spans="1:5" x14ac:dyDescent="0.55000000000000004">
      <c r="A115" s="45" t="s">
        <v>372</v>
      </c>
      <c r="B115" s="97" t="s">
        <v>1244</v>
      </c>
      <c r="C115" s="98"/>
      <c r="D115" s="126"/>
      <c r="E115" s="45"/>
    </row>
    <row r="116" spans="1:5" x14ac:dyDescent="0.55000000000000004">
      <c r="A116" s="45" t="s">
        <v>530</v>
      </c>
      <c r="B116" s="97" t="s">
        <v>1245</v>
      </c>
      <c r="C116" s="98"/>
      <c r="D116" s="126"/>
      <c r="E116" s="45"/>
    </row>
    <row r="117" spans="1:5" x14ac:dyDescent="0.55000000000000004">
      <c r="A117" s="45" t="s">
        <v>521</v>
      </c>
      <c r="B117" s="97" t="s">
        <v>1246</v>
      </c>
      <c r="C117" s="98"/>
      <c r="D117" s="126"/>
      <c r="E117" s="45"/>
    </row>
    <row r="118" spans="1:5" x14ac:dyDescent="0.55000000000000004">
      <c r="A118" s="45" t="s">
        <v>526</v>
      </c>
      <c r="B118" s="97" t="s">
        <v>1249</v>
      </c>
      <c r="C118" s="98"/>
      <c r="D118" s="126"/>
      <c r="E118" s="45"/>
    </row>
    <row r="119" spans="1:5" x14ac:dyDescent="0.55000000000000004">
      <c r="A119" s="45" t="s">
        <v>527</v>
      </c>
      <c r="B119" s="97" t="s">
        <v>1250</v>
      </c>
      <c r="C119" s="98"/>
      <c r="D119" s="126"/>
      <c r="E119" s="45"/>
    </row>
    <row r="120" spans="1:5" x14ac:dyDescent="0.55000000000000004">
      <c r="A120" s="45" t="s">
        <v>528</v>
      </c>
      <c r="B120" s="97" t="s">
        <v>1062</v>
      </c>
      <c r="C120" s="98"/>
      <c r="D120" s="126"/>
      <c r="E120" s="45"/>
    </row>
    <row r="121" spans="1:5" x14ac:dyDescent="0.55000000000000004">
      <c r="A121" s="45" t="s">
        <v>532</v>
      </c>
      <c r="B121" s="97" t="s">
        <v>1064</v>
      </c>
      <c r="C121" s="98"/>
      <c r="D121" s="126"/>
      <c r="E121" s="45"/>
    </row>
    <row r="122" spans="1:5" x14ac:dyDescent="0.55000000000000004">
      <c r="A122" s="45" t="s">
        <v>533</v>
      </c>
      <c r="B122" s="97" t="s">
        <v>1251</v>
      </c>
      <c r="C122" s="98"/>
      <c r="D122" s="126"/>
      <c r="E122" s="45"/>
    </row>
    <row r="123" spans="1:5" x14ac:dyDescent="0.55000000000000004">
      <c r="A123" s="45" t="s">
        <v>534</v>
      </c>
      <c r="B123" s="97" t="s">
        <v>1252</v>
      </c>
      <c r="C123" s="98"/>
      <c r="D123" s="126"/>
      <c r="E123" s="45"/>
    </row>
    <row r="124" spans="1:5" x14ac:dyDescent="0.55000000000000004">
      <c r="A124" s="45" t="s">
        <v>536</v>
      </c>
      <c r="B124" s="97" t="s">
        <v>1254</v>
      </c>
      <c r="C124" s="98"/>
      <c r="D124" s="126"/>
      <c r="E124" s="45"/>
    </row>
    <row r="125" spans="1:5" x14ac:dyDescent="0.55000000000000004">
      <c r="A125" s="45" t="s">
        <v>539</v>
      </c>
      <c r="B125" s="97" t="s">
        <v>1257</v>
      </c>
      <c r="C125" s="98"/>
      <c r="D125" s="126"/>
      <c r="E125" s="45"/>
    </row>
    <row r="126" spans="1:5" x14ac:dyDescent="0.55000000000000004">
      <c r="A126" s="45" t="s">
        <v>540</v>
      </c>
      <c r="B126" s="97" t="s">
        <v>1065</v>
      </c>
      <c r="C126" s="98"/>
      <c r="D126" s="126"/>
      <c r="E126" s="45"/>
    </row>
    <row r="127" spans="1:5" x14ac:dyDescent="0.55000000000000004">
      <c r="A127" s="45" t="s">
        <v>542</v>
      </c>
      <c r="B127" s="97" t="s">
        <v>1259</v>
      </c>
      <c r="C127" s="98"/>
      <c r="D127" s="126"/>
      <c r="E127" s="45"/>
    </row>
    <row r="128" spans="1:5" x14ac:dyDescent="0.55000000000000004">
      <c r="A128" s="45" t="s">
        <v>654</v>
      </c>
      <c r="B128" s="97" t="s">
        <v>221</v>
      </c>
      <c r="C128" s="98"/>
      <c r="D128" s="126"/>
      <c r="E128" s="45"/>
    </row>
    <row r="129" spans="1:5" x14ac:dyDescent="0.55000000000000004">
      <c r="A129" s="45" t="s">
        <v>545</v>
      </c>
      <c r="B129" s="97" t="s">
        <v>1262</v>
      </c>
      <c r="C129" s="98"/>
      <c r="D129" s="126"/>
      <c r="E129" s="45"/>
    </row>
    <row r="130" spans="1:5" x14ac:dyDescent="0.55000000000000004">
      <c r="A130" s="45" t="s">
        <v>546</v>
      </c>
      <c r="B130" s="97" t="s">
        <v>1263</v>
      </c>
      <c r="C130" s="98"/>
      <c r="D130" s="126"/>
      <c r="E130" s="45"/>
    </row>
    <row r="131" spans="1:5" x14ac:dyDescent="0.55000000000000004">
      <c r="A131" s="45" t="s">
        <v>547</v>
      </c>
      <c r="B131" s="97" t="s">
        <v>1264</v>
      </c>
      <c r="C131" s="98"/>
      <c r="D131" s="126"/>
      <c r="E131" s="45"/>
    </row>
    <row r="132" spans="1:5" x14ac:dyDescent="0.55000000000000004">
      <c r="A132" s="45" t="s">
        <v>548</v>
      </c>
      <c r="B132" s="97" t="s">
        <v>1265</v>
      </c>
      <c r="C132" s="98"/>
      <c r="D132" s="126"/>
      <c r="E132" s="45"/>
    </row>
    <row r="133" spans="1:5" x14ac:dyDescent="0.55000000000000004">
      <c r="A133" s="45" t="s">
        <v>549</v>
      </c>
      <c r="B133" s="97" t="s">
        <v>1266</v>
      </c>
      <c r="C133" s="98"/>
      <c r="D133" s="126"/>
      <c r="E133" s="45"/>
    </row>
    <row r="134" spans="1:5" x14ac:dyDescent="0.55000000000000004">
      <c r="A134" s="45" t="s">
        <v>550</v>
      </c>
      <c r="B134" s="97" t="s">
        <v>1267</v>
      </c>
      <c r="C134" s="98"/>
      <c r="D134" s="126"/>
      <c r="E134" s="45"/>
    </row>
    <row r="135" spans="1:5" x14ac:dyDescent="0.55000000000000004">
      <c r="A135" s="45" t="s">
        <v>551</v>
      </c>
      <c r="B135" s="97" t="s">
        <v>1268</v>
      </c>
      <c r="C135" s="98"/>
      <c r="D135" s="126"/>
      <c r="E135" s="45"/>
    </row>
    <row r="136" spans="1:5" x14ac:dyDescent="0.55000000000000004">
      <c r="A136" s="45" t="s">
        <v>653</v>
      </c>
      <c r="B136" s="97" t="s">
        <v>1270</v>
      </c>
      <c r="C136" s="98"/>
      <c r="D136" s="126"/>
      <c r="E136" s="45"/>
    </row>
    <row r="137" spans="1:5" x14ac:dyDescent="0.55000000000000004">
      <c r="A137" s="45" t="s">
        <v>555</v>
      </c>
      <c r="B137" s="97" t="s">
        <v>1271</v>
      </c>
      <c r="C137" s="98"/>
      <c r="D137" s="126"/>
      <c r="E137" s="45"/>
    </row>
    <row r="138" spans="1:5" x14ac:dyDescent="0.55000000000000004">
      <c r="A138" s="45" t="s">
        <v>556</v>
      </c>
      <c r="B138" s="97" t="s">
        <v>1272</v>
      </c>
      <c r="C138" s="98"/>
      <c r="D138" s="126"/>
      <c r="E138" s="45"/>
    </row>
    <row r="139" spans="1:5" x14ac:dyDescent="0.55000000000000004">
      <c r="A139" s="45" t="s">
        <v>583</v>
      </c>
      <c r="B139" s="97" t="s">
        <v>1066</v>
      </c>
      <c r="C139" s="98"/>
      <c r="D139" s="126"/>
      <c r="E139" s="45"/>
    </row>
    <row r="140" spans="1:5" x14ac:dyDescent="0.55000000000000004">
      <c r="A140" s="45" t="s">
        <v>559</v>
      </c>
      <c r="B140" s="97" t="s">
        <v>1275</v>
      </c>
      <c r="C140" s="98"/>
      <c r="D140" s="126"/>
      <c r="E140" s="45"/>
    </row>
    <row r="141" spans="1:5" x14ac:dyDescent="0.55000000000000004">
      <c r="A141" s="45" t="s">
        <v>560</v>
      </c>
      <c r="B141" s="97" t="s">
        <v>1067</v>
      </c>
      <c r="C141" s="98"/>
      <c r="D141" s="126"/>
      <c r="E141" s="45"/>
    </row>
    <row r="142" spans="1:5" x14ac:dyDescent="0.55000000000000004">
      <c r="A142" s="45" t="s">
        <v>561</v>
      </c>
      <c r="B142" s="97" t="s">
        <v>1276</v>
      </c>
      <c r="C142" s="98"/>
      <c r="D142" s="126"/>
      <c r="E142" s="45"/>
    </row>
    <row r="143" spans="1:5" x14ac:dyDescent="0.55000000000000004">
      <c r="A143" s="45" t="s">
        <v>562</v>
      </c>
      <c r="B143" s="97" t="s">
        <v>1277</v>
      </c>
      <c r="C143" s="98"/>
      <c r="D143" s="126"/>
      <c r="E143" s="45"/>
    </row>
    <row r="144" spans="1:5" x14ac:dyDescent="0.55000000000000004">
      <c r="A144" s="45" t="s">
        <v>620</v>
      </c>
      <c r="B144" s="97" t="s">
        <v>1279</v>
      </c>
      <c r="C144" s="98"/>
      <c r="D144" s="126"/>
      <c r="E144" s="45"/>
    </row>
    <row r="145" spans="1:5" x14ac:dyDescent="0.55000000000000004">
      <c r="A145" s="45" t="s">
        <v>564</v>
      </c>
      <c r="B145" s="97" t="s">
        <v>1280</v>
      </c>
      <c r="C145" s="98"/>
      <c r="D145" s="126"/>
      <c r="E145" s="45"/>
    </row>
    <row r="146" spans="1:5" x14ac:dyDescent="0.55000000000000004">
      <c r="A146" s="45" t="s">
        <v>565</v>
      </c>
      <c r="B146" s="97" t="s">
        <v>1281</v>
      </c>
      <c r="C146" s="98"/>
      <c r="D146" s="126"/>
      <c r="E146" s="45"/>
    </row>
    <row r="147" spans="1:5" x14ac:dyDescent="0.55000000000000004">
      <c r="A147" s="45" t="s">
        <v>566</v>
      </c>
      <c r="B147" s="97" t="s">
        <v>1282</v>
      </c>
      <c r="C147" s="98"/>
      <c r="D147" s="126"/>
      <c r="E147" s="45"/>
    </row>
    <row r="148" spans="1:5" x14ac:dyDescent="0.55000000000000004">
      <c r="A148" s="45" t="s">
        <v>569</v>
      </c>
      <c r="B148" s="97" t="s">
        <v>1285</v>
      </c>
      <c r="C148" s="98"/>
      <c r="D148" s="126"/>
      <c r="E148" s="45"/>
    </row>
    <row r="149" spans="1:5" x14ac:dyDescent="0.55000000000000004">
      <c r="A149" s="45" t="s">
        <v>656</v>
      </c>
      <c r="B149" s="97" t="s">
        <v>1068</v>
      </c>
      <c r="C149" s="98"/>
      <c r="D149" s="126"/>
      <c r="E149" s="45"/>
    </row>
    <row r="150" spans="1:5" x14ac:dyDescent="0.55000000000000004">
      <c r="A150" s="45" t="s">
        <v>570</v>
      </c>
      <c r="B150" s="97" t="s">
        <v>1286</v>
      </c>
      <c r="C150" s="98"/>
      <c r="D150" s="126"/>
      <c r="E150" s="45"/>
    </row>
    <row r="151" spans="1:5" x14ac:dyDescent="0.55000000000000004">
      <c r="A151" s="45" t="s">
        <v>572</v>
      </c>
      <c r="B151" s="97" t="s">
        <v>1069</v>
      </c>
      <c r="C151" s="98"/>
      <c r="D151" s="126"/>
      <c r="E151" s="45"/>
    </row>
    <row r="152" spans="1:5" x14ac:dyDescent="0.55000000000000004">
      <c r="A152" s="45" t="s">
        <v>573</v>
      </c>
      <c r="B152" s="97" t="s">
        <v>1071</v>
      </c>
      <c r="C152" s="98"/>
      <c r="D152" s="126"/>
      <c r="E152" s="45"/>
    </row>
    <row r="153" spans="1:5" x14ac:dyDescent="0.55000000000000004">
      <c r="A153" s="45" t="s">
        <v>575</v>
      </c>
      <c r="B153" s="97" t="s">
        <v>1290</v>
      </c>
      <c r="C153" s="98"/>
      <c r="D153" s="126"/>
      <c r="E153" s="45"/>
    </row>
    <row r="154" spans="1:5" x14ac:dyDescent="0.55000000000000004">
      <c r="A154" s="45" t="s">
        <v>576</v>
      </c>
      <c r="B154" s="97" t="s">
        <v>1291</v>
      </c>
      <c r="C154" s="98"/>
      <c r="D154" s="126"/>
      <c r="E154" s="45"/>
    </row>
    <row r="155" spans="1:5" x14ac:dyDescent="0.55000000000000004">
      <c r="A155" s="45" t="s">
        <v>577</v>
      </c>
      <c r="B155" s="97" t="s">
        <v>1073</v>
      </c>
      <c r="C155" s="98"/>
      <c r="D155" s="126"/>
      <c r="E155" s="45"/>
    </row>
    <row r="156" spans="1:5" x14ac:dyDescent="0.55000000000000004">
      <c r="A156" s="45" t="s">
        <v>580</v>
      </c>
      <c r="B156" s="97" t="s">
        <v>1292</v>
      </c>
      <c r="C156" s="98"/>
      <c r="D156" s="126"/>
      <c r="E156" s="45"/>
    </row>
    <row r="157" spans="1:5" x14ac:dyDescent="0.55000000000000004">
      <c r="A157" s="45" t="s">
        <v>581</v>
      </c>
      <c r="B157" s="97" t="s">
        <v>1293</v>
      </c>
      <c r="C157" s="98"/>
      <c r="D157" s="126"/>
      <c r="E157" s="45"/>
    </row>
    <row r="158" spans="1:5" x14ac:dyDescent="0.55000000000000004">
      <c r="A158" s="45" t="s">
        <v>582</v>
      </c>
      <c r="B158" s="97" t="s">
        <v>1294</v>
      </c>
      <c r="C158" s="98"/>
      <c r="D158" s="126"/>
      <c r="E158" s="45"/>
    </row>
    <row r="159" spans="1:5" x14ac:dyDescent="0.55000000000000004">
      <c r="A159" s="45" t="s">
        <v>586</v>
      </c>
      <c r="B159" s="97" t="s">
        <v>1296</v>
      </c>
      <c r="C159" s="98"/>
      <c r="D159" s="126"/>
      <c r="E159" s="45"/>
    </row>
    <row r="160" spans="1:5" x14ac:dyDescent="0.55000000000000004">
      <c r="A160" s="45" t="s">
        <v>617</v>
      </c>
      <c r="B160" s="97" t="s">
        <v>1297</v>
      </c>
      <c r="C160" s="98"/>
      <c r="D160" s="126"/>
      <c r="E160" s="45"/>
    </row>
    <row r="161" spans="1:5" x14ac:dyDescent="0.55000000000000004">
      <c r="A161" s="45" t="s">
        <v>588</v>
      </c>
      <c r="B161" s="97" t="s">
        <v>1298</v>
      </c>
      <c r="C161" s="98"/>
      <c r="D161" s="126"/>
      <c r="E161" s="45"/>
    </row>
    <row r="162" spans="1:5" x14ac:dyDescent="0.55000000000000004">
      <c r="A162" s="45" t="s">
        <v>589</v>
      </c>
      <c r="B162" s="97" t="s">
        <v>1299</v>
      </c>
      <c r="C162" s="98"/>
      <c r="D162" s="126"/>
      <c r="E162" s="45"/>
    </row>
    <row r="163" spans="1:5" x14ac:dyDescent="0.55000000000000004">
      <c r="A163" s="45" t="s">
        <v>593</v>
      </c>
      <c r="B163" s="97" t="s">
        <v>1301</v>
      </c>
      <c r="C163" s="98"/>
      <c r="D163" s="126"/>
      <c r="E163" s="45"/>
    </row>
    <row r="164" spans="1:5" x14ac:dyDescent="0.55000000000000004">
      <c r="A164" s="45" t="s">
        <v>597</v>
      </c>
      <c r="B164" s="97" t="s">
        <v>1304</v>
      </c>
      <c r="C164" s="98"/>
      <c r="D164" s="126"/>
      <c r="E164" s="45"/>
    </row>
    <row r="165" spans="1:5" x14ac:dyDescent="0.55000000000000004">
      <c r="A165" s="45" t="s">
        <v>599</v>
      </c>
      <c r="B165" s="97" t="s">
        <v>1306</v>
      </c>
      <c r="C165" s="98"/>
      <c r="D165" s="126"/>
      <c r="E165" s="45"/>
    </row>
    <row r="166" spans="1:5" x14ac:dyDescent="0.55000000000000004">
      <c r="A166" s="45" t="s">
        <v>603</v>
      </c>
      <c r="B166" s="97" t="s">
        <v>1308</v>
      </c>
      <c r="C166" s="98"/>
      <c r="D166" s="126"/>
      <c r="E166" s="45"/>
    </row>
    <row r="167" spans="1:5" x14ac:dyDescent="0.55000000000000004">
      <c r="A167" s="45" t="s">
        <v>604</v>
      </c>
      <c r="B167" s="97" t="s">
        <v>1309</v>
      </c>
      <c r="C167" s="98"/>
      <c r="D167" s="126"/>
      <c r="E167" s="45"/>
    </row>
    <row r="168" spans="1:5" x14ac:dyDescent="0.55000000000000004">
      <c r="A168" s="45" t="s">
        <v>413</v>
      </c>
      <c r="B168" s="97" t="s">
        <v>1310</v>
      </c>
      <c r="C168" s="98"/>
      <c r="D168" s="126"/>
      <c r="E168" s="45"/>
    </row>
    <row r="169" spans="1:5" x14ac:dyDescent="0.55000000000000004">
      <c r="A169" s="45" t="s">
        <v>605</v>
      </c>
      <c r="B169" s="97" t="s">
        <v>1311</v>
      </c>
      <c r="C169" s="98"/>
      <c r="D169" s="126"/>
      <c r="E169" s="45"/>
    </row>
    <row r="170" spans="1:5" x14ac:dyDescent="0.55000000000000004">
      <c r="A170" s="45" t="s">
        <v>606</v>
      </c>
      <c r="B170" s="97" t="s">
        <v>1081</v>
      </c>
      <c r="C170" s="98"/>
      <c r="D170" s="126"/>
      <c r="E170" s="45"/>
    </row>
    <row r="171" spans="1:5" x14ac:dyDescent="0.55000000000000004">
      <c r="A171" s="45" t="s">
        <v>607</v>
      </c>
      <c r="B171" s="97" t="s">
        <v>1312</v>
      </c>
      <c r="C171" s="98"/>
      <c r="D171" s="126"/>
      <c r="E171" s="45"/>
    </row>
    <row r="172" spans="1:5" x14ac:dyDescent="0.55000000000000004">
      <c r="A172" s="45" t="s">
        <v>608</v>
      </c>
      <c r="B172" s="97" t="s">
        <v>1313</v>
      </c>
      <c r="C172" s="98"/>
      <c r="D172" s="126"/>
      <c r="E172" s="45"/>
    </row>
    <row r="173" spans="1:5" x14ac:dyDescent="0.55000000000000004">
      <c r="A173" s="45" t="s">
        <v>609</v>
      </c>
      <c r="B173" s="97" t="s">
        <v>1082</v>
      </c>
      <c r="C173" s="98"/>
      <c r="D173" s="126"/>
      <c r="E173" s="45"/>
    </row>
    <row r="174" spans="1:5" x14ac:dyDescent="0.55000000000000004">
      <c r="A174" s="45" t="s">
        <v>610</v>
      </c>
      <c r="B174" s="97" t="s">
        <v>1314</v>
      </c>
      <c r="C174" s="98"/>
      <c r="D174" s="126"/>
      <c r="E174" s="45"/>
    </row>
    <row r="175" spans="1:5" x14ac:dyDescent="0.55000000000000004">
      <c r="A175" s="45" t="s">
        <v>612</v>
      </c>
      <c r="B175" s="97" t="s">
        <v>1315</v>
      </c>
      <c r="C175" s="98"/>
      <c r="D175" s="126"/>
      <c r="E175" s="45"/>
    </row>
    <row r="176" spans="1:5" x14ac:dyDescent="0.55000000000000004">
      <c r="A176" s="45" t="s">
        <v>614</v>
      </c>
      <c r="B176" s="97" t="s">
        <v>1085</v>
      </c>
      <c r="C176" s="98"/>
      <c r="D176" s="126"/>
      <c r="E176" s="45"/>
    </row>
    <row r="177" spans="1:5" x14ac:dyDescent="0.55000000000000004">
      <c r="A177" s="45" t="s">
        <v>615</v>
      </c>
      <c r="B177" s="97" t="s">
        <v>1086</v>
      </c>
      <c r="C177" s="98"/>
      <c r="D177" s="126"/>
      <c r="E177" s="45"/>
    </row>
    <row r="178" spans="1:5" x14ac:dyDescent="0.55000000000000004">
      <c r="A178" s="45" t="s">
        <v>618</v>
      </c>
      <c r="B178" s="97" t="s">
        <v>1317</v>
      </c>
      <c r="C178" s="98"/>
      <c r="D178" s="126"/>
      <c r="E178" s="45"/>
    </row>
    <row r="179" spans="1:5" x14ac:dyDescent="0.55000000000000004">
      <c r="A179" s="45" t="s">
        <v>619</v>
      </c>
      <c r="B179" s="97" t="s">
        <v>1318</v>
      </c>
      <c r="C179" s="98"/>
      <c r="D179" s="126"/>
      <c r="E179" s="45"/>
    </row>
    <row r="180" spans="1:5" x14ac:dyDescent="0.55000000000000004">
      <c r="A180" s="45" t="s">
        <v>628</v>
      </c>
      <c r="B180" s="97" t="s">
        <v>1319</v>
      </c>
      <c r="C180" s="98"/>
      <c r="D180" s="126"/>
      <c r="E180" s="45"/>
    </row>
    <row r="181" spans="1:5" x14ac:dyDescent="0.55000000000000004">
      <c r="A181" s="45" t="s">
        <v>623</v>
      </c>
      <c r="B181" s="97" t="s">
        <v>1088</v>
      </c>
      <c r="C181" s="98"/>
      <c r="D181" s="126"/>
      <c r="E181" s="45"/>
    </row>
    <row r="182" spans="1:5" x14ac:dyDescent="0.55000000000000004">
      <c r="A182" s="45" t="s">
        <v>624</v>
      </c>
      <c r="B182" s="97" t="s">
        <v>1329</v>
      </c>
      <c r="C182" s="98"/>
      <c r="D182" s="126"/>
      <c r="E182" s="45"/>
    </row>
    <row r="183" spans="1:5" x14ac:dyDescent="0.55000000000000004">
      <c r="A183" s="45" t="s">
        <v>625</v>
      </c>
      <c r="B183" s="97" t="s">
        <v>1320</v>
      </c>
      <c r="C183" s="98"/>
      <c r="D183" s="126"/>
      <c r="E183" s="45"/>
    </row>
    <row r="184" spans="1:5" x14ac:dyDescent="0.55000000000000004">
      <c r="A184" s="45" t="s">
        <v>627</v>
      </c>
      <c r="B184" s="97" t="s">
        <v>1322</v>
      </c>
      <c r="C184" s="98"/>
      <c r="D184" s="126"/>
      <c r="E184" s="45"/>
    </row>
    <row r="185" spans="1:5" x14ac:dyDescent="0.55000000000000004">
      <c r="A185" s="45" t="s">
        <v>631</v>
      </c>
      <c r="B185" s="97" t="s">
        <v>1325</v>
      </c>
      <c r="C185" s="98"/>
      <c r="D185" s="126"/>
      <c r="E185" s="45"/>
    </row>
    <row r="186" spans="1:5" x14ac:dyDescent="0.55000000000000004">
      <c r="A186" s="45" t="s">
        <v>632</v>
      </c>
      <c r="B186" s="97" t="s">
        <v>1326</v>
      </c>
      <c r="C186" s="98"/>
      <c r="D186" s="126"/>
      <c r="E186" s="45"/>
    </row>
    <row r="187" spans="1:5" x14ac:dyDescent="0.55000000000000004">
      <c r="A187" s="45" t="s">
        <v>633</v>
      </c>
      <c r="B187" s="97" t="s">
        <v>1089</v>
      </c>
      <c r="C187" s="98"/>
      <c r="D187" s="126"/>
      <c r="E187" s="45"/>
    </row>
    <row r="188" spans="1:5" x14ac:dyDescent="0.55000000000000004">
      <c r="A188" s="45" t="s">
        <v>634</v>
      </c>
      <c r="B188" s="97" t="s">
        <v>1327</v>
      </c>
      <c r="C188" s="98"/>
      <c r="D188" s="126"/>
      <c r="E188" s="45"/>
    </row>
    <row r="189" spans="1:5" x14ac:dyDescent="0.55000000000000004">
      <c r="A189" s="45" t="s">
        <v>637</v>
      </c>
      <c r="B189" s="97" t="s">
        <v>1092</v>
      </c>
      <c r="C189" s="98"/>
      <c r="D189" s="126"/>
      <c r="E189" s="45"/>
    </row>
    <row r="190" spans="1:5" x14ac:dyDescent="0.55000000000000004">
      <c r="B190" s="97" t="s">
        <v>1093</v>
      </c>
      <c r="C190" s="98"/>
      <c r="D190" s="127">
        <f>SUM(D3:D189)</f>
        <v>0</v>
      </c>
      <c r="E190" s="45"/>
    </row>
    <row r="191" spans="1:5" x14ac:dyDescent="0.55000000000000004">
      <c r="B191" s="18"/>
      <c r="C191" s="19"/>
      <c r="D191" s="22"/>
      <c r="E191" s="45"/>
    </row>
    <row r="192" spans="1:5" x14ac:dyDescent="0.55000000000000004">
      <c r="B192" s="18"/>
      <c r="C192" s="19"/>
      <c r="D192" s="22"/>
      <c r="E192" s="45"/>
    </row>
    <row r="193" spans="2:5" x14ac:dyDescent="0.55000000000000004">
      <c r="B193" s="18"/>
      <c r="C193" s="19"/>
      <c r="D193" s="22"/>
      <c r="E193" s="45"/>
    </row>
    <row r="194" spans="2:5" x14ac:dyDescent="0.55000000000000004">
      <c r="B194" s="41"/>
      <c r="C194" s="41"/>
      <c r="D194" s="43"/>
    </row>
    <row r="195" spans="2:5" x14ac:dyDescent="0.55000000000000004">
      <c r="B195" s="41"/>
      <c r="C195" s="41"/>
      <c r="D195" s="43"/>
    </row>
    <row r="196" spans="2:5" x14ac:dyDescent="0.55000000000000004">
      <c r="B196" s="41"/>
      <c r="C196" s="41"/>
      <c r="D196" s="43"/>
    </row>
    <row r="197" spans="2:5" x14ac:dyDescent="0.55000000000000004">
      <c r="B197" s="41"/>
      <c r="C197" s="41"/>
      <c r="D197" s="43"/>
    </row>
    <row r="198" spans="2:5" x14ac:dyDescent="0.55000000000000004">
      <c r="B198" s="41"/>
      <c r="C198" s="41"/>
      <c r="D198" s="43"/>
    </row>
    <row r="199" spans="2:5" x14ac:dyDescent="0.55000000000000004">
      <c r="B199" s="42"/>
      <c r="C199" s="42"/>
      <c r="D199" s="44"/>
    </row>
  </sheetData>
  <mergeCells count="1">
    <mergeCell ref="C1:C2"/>
  </mergeCells>
  <printOptions horizontalCentered="1" gridLines="1"/>
  <pageMargins left="0.7" right="0.7" top="0.75" bottom="0.5" header="0.3" footer="0.25"/>
  <pageSetup orientation="portrait" r:id="rId1"/>
  <headerFooter>
    <oddHeader>&amp;C&amp;"-,Bold"FY23 SBRC Application - ELL Instruction Beyond 5 Years</oddHead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D246E-A5E8-42B8-8689-261D77500093}">
  <dimension ref="A1:D153"/>
  <sheetViews>
    <sheetView workbookViewId="0">
      <selection activeCell="A3" sqref="A3"/>
    </sheetView>
  </sheetViews>
  <sheetFormatPr defaultRowHeight="14.4" x14ac:dyDescent="0.55000000000000004"/>
  <cols>
    <col min="1" max="1" width="8.68359375" customWidth="1"/>
    <col min="2" max="2" width="24.68359375" bestFit="1" customWidth="1"/>
    <col min="3" max="3" width="10.83984375" bestFit="1" customWidth="1"/>
    <col min="4" max="4" width="13.41796875" bestFit="1" customWidth="1"/>
  </cols>
  <sheetData>
    <row r="1" spans="1:4" x14ac:dyDescent="0.55000000000000004">
      <c r="A1" s="14" t="s">
        <v>968</v>
      </c>
      <c r="B1" s="15" t="s">
        <v>968</v>
      </c>
      <c r="C1" s="128" t="s">
        <v>964</v>
      </c>
      <c r="D1" s="20" t="s">
        <v>969</v>
      </c>
    </row>
    <row r="2" spans="1:4" x14ac:dyDescent="0.55000000000000004">
      <c r="A2" s="49" t="s">
        <v>970</v>
      </c>
      <c r="B2" s="50" t="s">
        <v>971</v>
      </c>
      <c r="C2" s="130"/>
      <c r="D2" s="51" t="s">
        <v>972</v>
      </c>
    </row>
    <row r="3" spans="1:4" x14ac:dyDescent="0.55000000000000004">
      <c r="A3" s="95"/>
      <c r="B3" s="95"/>
      <c r="C3" s="96"/>
      <c r="D3" s="94"/>
    </row>
    <row r="4" spans="1:4" x14ac:dyDescent="0.55000000000000004">
      <c r="A4" s="99"/>
      <c r="B4" s="99"/>
      <c r="C4" s="96"/>
      <c r="D4" s="94"/>
    </row>
    <row r="5" spans="1:4" x14ac:dyDescent="0.55000000000000004">
      <c r="A5" s="95"/>
      <c r="B5" s="95"/>
      <c r="C5" s="96"/>
      <c r="D5" s="94"/>
    </row>
    <row r="6" spans="1:4" x14ac:dyDescent="0.55000000000000004">
      <c r="A6" s="99"/>
      <c r="B6" s="99"/>
      <c r="C6" s="96"/>
      <c r="D6" s="94"/>
    </row>
    <row r="7" spans="1:4" x14ac:dyDescent="0.55000000000000004">
      <c r="A7" s="95"/>
      <c r="B7" s="95"/>
      <c r="C7" s="96"/>
      <c r="D7" s="94"/>
    </row>
    <row r="8" spans="1:4" x14ac:dyDescent="0.55000000000000004">
      <c r="A8" s="99"/>
      <c r="B8" s="99"/>
      <c r="C8" s="96"/>
      <c r="D8" s="94"/>
    </row>
    <row r="9" spans="1:4" x14ac:dyDescent="0.55000000000000004">
      <c r="A9" s="95"/>
      <c r="B9" s="95"/>
      <c r="C9" s="96"/>
      <c r="D9" s="94"/>
    </row>
    <row r="10" spans="1:4" x14ac:dyDescent="0.55000000000000004">
      <c r="A10" s="99"/>
      <c r="B10" s="99"/>
      <c r="C10" s="96"/>
      <c r="D10" s="100"/>
    </row>
    <row r="11" spans="1:4" x14ac:dyDescent="0.55000000000000004">
      <c r="A11" s="95"/>
      <c r="B11" s="95"/>
      <c r="C11" s="96"/>
      <c r="D11" s="53"/>
    </row>
    <row r="12" spans="1:4" x14ac:dyDescent="0.55000000000000004">
      <c r="A12" s="99"/>
      <c r="B12" s="99"/>
      <c r="C12" s="96"/>
      <c r="D12" s="54"/>
    </row>
    <row r="13" spans="1:4" x14ac:dyDescent="0.55000000000000004">
      <c r="A13" s="95"/>
      <c r="B13" s="95"/>
      <c r="C13" s="96"/>
      <c r="D13" s="53"/>
    </row>
    <row r="14" spans="1:4" x14ac:dyDescent="0.55000000000000004">
      <c r="A14" s="99"/>
      <c r="B14" s="99"/>
      <c r="C14" s="96"/>
      <c r="D14" s="101"/>
    </row>
    <row r="15" spans="1:4" x14ac:dyDescent="0.55000000000000004">
      <c r="A15" s="95"/>
      <c r="B15" s="95"/>
      <c r="C15" s="96"/>
      <c r="D15" s="94"/>
    </row>
    <row r="16" spans="1:4" x14ac:dyDescent="0.55000000000000004">
      <c r="A16" s="99"/>
      <c r="B16" s="99"/>
      <c r="C16" s="96"/>
      <c r="D16" s="94"/>
    </row>
    <row r="17" spans="1:4" x14ac:dyDescent="0.55000000000000004">
      <c r="A17" s="95"/>
      <c r="B17" s="95"/>
      <c r="C17" s="96"/>
      <c r="D17" s="102"/>
    </row>
    <row r="18" spans="1:4" x14ac:dyDescent="0.55000000000000004">
      <c r="A18" s="95"/>
      <c r="B18" s="95"/>
      <c r="C18" s="96"/>
      <c r="D18" s="100"/>
    </row>
    <row r="19" spans="1:4" x14ac:dyDescent="0.55000000000000004">
      <c r="A19" s="99"/>
      <c r="B19" s="99"/>
      <c r="C19" s="96"/>
      <c r="D19" s="53"/>
    </row>
    <row r="20" spans="1:4" x14ac:dyDescent="0.55000000000000004">
      <c r="A20" s="95"/>
      <c r="B20" s="95"/>
      <c r="C20" s="96"/>
      <c r="D20" s="53"/>
    </row>
    <row r="21" spans="1:4" x14ac:dyDescent="0.55000000000000004">
      <c r="A21" s="99"/>
      <c r="B21" s="99"/>
      <c r="C21" s="96"/>
      <c r="D21" s="101"/>
    </row>
    <row r="22" spans="1:4" x14ac:dyDescent="0.55000000000000004">
      <c r="A22" s="95"/>
      <c r="B22" s="95"/>
      <c r="C22" s="96"/>
      <c r="D22" s="94"/>
    </row>
    <row r="23" spans="1:4" x14ac:dyDescent="0.55000000000000004">
      <c r="A23" s="99"/>
      <c r="B23" s="99"/>
      <c r="C23" s="96"/>
      <c r="D23" s="100"/>
    </row>
    <row r="24" spans="1:4" x14ac:dyDescent="0.55000000000000004">
      <c r="A24" s="95"/>
      <c r="B24" s="95"/>
      <c r="C24" s="96"/>
      <c r="D24" s="53"/>
    </row>
    <row r="25" spans="1:4" x14ac:dyDescent="0.55000000000000004">
      <c r="A25" s="99"/>
      <c r="B25" s="99"/>
      <c r="C25" s="96"/>
      <c r="D25" s="53"/>
    </row>
    <row r="26" spans="1:4" x14ac:dyDescent="0.55000000000000004">
      <c r="A26" s="95"/>
      <c r="B26" s="95"/>
      <c r="C26" s="96"/>
      <c r="D26" s="53"/>
    </row>
    <row r="27" spans="1:4" x14ac:dyDescent="0.55000000000000004">
      <c r="A27" s="99"/>
      <c r="B27" s="99"/>
      <c r="C27" s="96"/>
      <c r="D27" s="56"/>
    </row>
    <row r="28" spans="1:4" x14ac:dyDescent="0.55000000000000004">
      <c r="A28" s="99"/>
      <c r="B28" s="99"/>
      <c r="C28" s="96"/>
      <c r="D28" s="101"/>
    </row>
    <row r="29" spans="1:4" x14ac:dyDescent="0.55000000000000004">
      <c r="A29" s="95"/>
      <c r="B29" s="95"/>
      <c r="C29" s="96"/>
      <c r="D29" s="94"/>
    </row>
    <row r="30" spans="1:4" x14ac:dyDescent="0.55000000000000004">
      <c r="A30" s="99"/>
      <c r="B30" s="99"/>
      <c r="C30" s="96"/>
      <c r="D30" s="100"/>
    </row>
    <row r="31" spans="1:4" x14ac:dyDescent="0.55000000000000004">
      <c r="A31" s="95"/>
      <c r="B31" s="95"/>
      <c r="C31" s="96"/>
      <c r="D31" s="53"/>
    </row>
    <row r="32" spans="1:4" x14ac:dyDescent="0.55000000000000004">
      <c r="A32" s="99"/>
      <c r="B32" s="99"/>
      <c r="C32" s="96"/>
      <c r="D32" s="53"/>
    </row>
    <row r="33" spans="1:4" x14ac:dyDescent="0.55000000000000004">
      <c r="A33" s="95"/>
      <c r="B33" s="95"/>
      <c r="C33" s="96"/>
      <c r="D33" s="53"/>
    </row>
    <row r="34" spans="1:4" x14ac:dyDescent="0.55000000000000004">
      <c r="A34" s="99"/>
      <c r="B34" s="99"/>
      <c r="C34" s="96"/>
      <c r="D34" s="53"/>
    </row>
    <row r="35" spans="1:4" x14ac:dyDescent="0.55000000000000004">
      <c r="A35" s="95"/>
      <c r="B35" s="95"/>
      <c r="C35" s="96"/>
      <c r="D35" s="53"/>
    </row>
    <row r="36" spans="1:4" x14ac:dyDescent="0.55000000000000004">
      <c r="A36" s="99"/>
      <c r="B36" s="99"/>
      <c r="C36" s="96"/>
      <c r="D36" s="53"/>
    </row>
    <row r="37" spans="1:4" x14ac:dyDescent="0.55000000000000004">
      <c r="A37" s="95"/>
      <c r="B37" s="95"/>
      <c r="C37" s="96"/>
      <c r="D37" s="53"/>
    </row>
    <row r="38" spans="1:4" x14ac:dyDescent="0.55000000000000004">
      <c r="A38" s="99"/>
      <c r="B38" s="99"/>
      <c r="C38" s="96"/>
      <c r="D38" s="53"/>
    </row>
    <row r="39" spans="1:4" x14ac:dyDescent="0.55000000000000004">
      <c r="A39" s="95"/>
      <c r="B39" s="95"/>
      <c r="C39" s="96"/>
      <c r="D39" s="53"/>
    </row>
    <row r="40" spans="1:4" x14ac:dyDescent="0.55000000000000004">
      <c r="A40" s="99"/>
      <c r="B40" s="99"/>
      <c r="C40" s="96"/>
      <c r="D40" s="54"/>
    </row>
    <row r="41" spans="1:4" x14ac:dyDescent="0.55000000000000004">
      <c r="A41" s="95"/>
      <c r="B41" s="95"/>
      <c r="C41" s="96"/>
      <c r="D41" s="53"/>
    </row>
    <row r="42" spans="1:4" x14ac:dyDescent="0.55000000000000004">
      <c r="A42" s="99"/>
      <c r="B42" s="99"/>
      <c r="C42" s="96"/>
      <c r="D42" s="53"/>
    </row>
    <row r="43" spans="1:4" x14ac:dyDescent="0.55000000000000004">
      <c r="A43" s="95"/>
      <c r="B43" s="95"/>
      <c r="C43" s="96"/>
      <c r="D43" s="53"/>
    </row>
    <row r="44" spans="1:4" x14ac:dyDescent="0.55000000000000004">
      <c r="A44" s="99"/>
      <c r="B44" s="99"/>
      <c r="C44" s="96"/>
      <c r="D44" s="53"/>
    </row>
    <row r="45" spans="1:4" x14ac:dyDescent="0.55000000000000004">
      <c r="A45" s="95"/>
      <c r="B45" s="95"/>
      <c r="C45" s="96"/>
      <c r="D45" s="53"/>
    </row>
    <row r="46" spans="1:4" x14ac:dyDescent="0.55000000000000004">
      <c r="A46" s="99"/>
      <c r="B46" s="99"/>
      <c r="C46" s="96"/>
      <c r="D46" s="53"/>
    </row>
    <row r="47" spans="1:4" x14ac:dyDescent="0.55000000000000004">
      <c r="A47" s="95"/>
      <c r="B47" s="95"/>
      <c r="C47" s="96"/>
      <c r="D47" s="56"/>
    </row>
    <row r="48" spans="1:4" x14ac:dyDescent="0.55000000000000004">
      <c r="A48" s="99"/>
      <c r="B48" s="99"/>
      <c r="C48" s="96"/>
      <c r="D48" s="103"/>
    </row>
    <row r="49" spans="1:4" x14ac:dyDescent="0.55000000000000004">
      <c r="A49" s="95"/>
      <c r="B49" s="95"/>
      <c r="C49" s="96"/>
      <c r="D49" s="53"/>
    </row>
    <row r="50" spans="1:4" x14ac:dyDescent="0.55000000000000004">
      <c r="A50" s="99"/>
      <c r="B50" s="99"/>
      <c r="C50" s="96"/>
      <c r="D50" s="53"/>
    </row>
    <row r="51" spans="1:4" x14ac:dyDescent="0.55000000000000004">
      <c r="A51" s="99"/>
      <c r="B51" s="99"/>
      <c r="C51" s="96"/>
      <c r="D51" s="53"/>
    </row>
    <row r="52" spans="1:4" x14ac:dyDescent="0.55000000000000004">
      <c r="A52" s="95"/>
      <c r="B52" s="95"/>
      <c r="C52" s="96"/>
      <c r="D52" s="53"/>
    </row>
    <row r="53" spans="1:4" x14ac:dyDescent="0.55000000000000004">
      <c r="A53" s="99"/>
      <c r="B53" s="99"/>
      <c r="C53" s="96"/>
      <c r="D53" s="53"/>
    </row>
    <row r="54" spans="1:4" x14ac:dyDescent="0.55000000000000004">
      <c r="A54" s="95"/>
      <c r="B54" s="95"/>
      <c r="C54" s="96"/>
      <c r="D54" s="53"/>
    </row>
    <row r="55" spans="1:4" x14ac:dyDescent="0.55000000000000004">
      <c r="A55" s="99"/>
      <c r="B55" s="99"/>
      <c r="C55" s="96"/>
      <c r="D55" s="53"/>
    </row>
    <row r="56" spans="1:4" x14ac:dyDescent="0.55000000000000004">
      <c r="A56" s="95"/>
      <c r="B56" s="95"/>
      <c r="C56" s="96"/>
      <c r="D56" s="53"/>
    </row>
    <row r="57" spans="1:4" x14ac:dyDescent="0.55000000000000004">
      <c r="A57" s="99"/>
      <c r="B57" s="99"/>
      <c r="C57" s="96"/>
      <c r="D57" s="53"/>
    </row>
    <row r="58" spans="1:4" x14ac:dyDescent="0.55000000000000004">
      <c r="A58" s="95"/>
      <c r="B58" s="95"/>
      <c r="C58" s="96"/>
      <c r="D58" s="53"/>
    </row>
    <row r="59" spans="1:4" x14ac:dyDescent="0.55000000000000004">
      <c r="A59" s="99"/>
      <c r="B59" s="99"/>
      <c r="C59" s="96"/>
      <c r="D59" s="53"/>
    </row>
    <row r="60" spans="1:4" x14ac:dyDescent="0.55000000000000004">
      <c r="A60" s="95"/>
      <c r="B60" s="95"/>
      <c r="C60" s="96"/>
      <c r="D60" s="53"/>
    </row>
    <row r="61" spans="1:4" x14ac:dyDescent="0.55000000000000004">
      <c r="A61" s="95"/>
      <c r="B61" s="95"/>
      <c r="C61" s="96"/>
      <c r="D61" s="53"/>
    </row>
    <row r="62" spans="1:4" x14ac:dyDescent="0.55000000000000004">
      <c r="A62" s="99"/>
      <c r="B62" s="99"/>
      <c r="C62" s="96"/>
      <c r="D62" s="53"/>
    </row>
    <row r="63" spans="1:4" x14ac:dyDescent="0.55000000000000004">
      <c r="A63" s="95"/>
      <c r="B63" s="95"/>
      <c r="C63" s="96"/>
      <c r="D63" s="53"/>
    </row>
    <row r="64" spans="1:4" x14ac:dyDescent="0.55000000000000004">
      <c r="A64" s="99"/>
      <c r="B64" s="99"/>
      <c r="C64" s="96"/>
      <c r="D64" s="57"/>
    </row>
    <row r="65" spans="1:4" x14ac:dyDescent="0.55000000000000004">
      <c r="A65" s="95"/>
      <c r="B65" s="95"/>
      <c r="C65" s="96"/>
      <c r="D65" s="53"/>
    </row>
    <row r="66" spans="1:4" x14ac:dyDescent="0.55000000000000004">
      <c r="A66" s="95"/>
      <c r="B66" s="95"/>
      <c r="C66" s="96"/>
      <c r="D66" s="53"/>
    </row>
    <row r="67" spans="1:4" x14ac:dyDescent="0.55000000000000004">
      <c r="A67" s="99"/>
      <c r="B67" s="99"/>
      <c r="C67" s="96"/>
      <c r="D67" s="53"/>
    </row>
    <row r="68" spans="1:4" x14ac:dyDescent="0.55000000000000004">
      <c r="A68" s="95"/>
      <c r="B68" s="95"/>
      <c r="C68" s="96"/>
      <c r="D68" s="53"/>
    </row>
    <row r="69" spans="1:4" x14ac:dyDescent="0.55000000000000004">
      <c r="A69" s="99"/>
      <c r="B69" s="99"/>
      <c r="C69" s="96"/>
      <c r="D69" s="54"/>
    </row>
    <row r="70" spans="1:4" x14ac:dyDescent="0.55000000000000004">
      <c r="A70" s="95"/>
      <c r="B70" s="95"/>
      <c r="C70" s="96"/>
      <c r="D70" s="53"/>
    </row>
    <row r="71" spans="1:4" x14ac:dyDescent="0.55000000000000004">
      <c r="A71" s="99"/>
      <c r="B71" s="99"/>
      <c r="C71" s="96"/>
      <c r="D71" s="53"/>
    </row>
    <row r="72" spans="1:4" x14ac:dyDescent="0.55000000000000004">
      <c r="A72" s="95"/>
      <c r="B72" s="95"/>
      <c r="C72" s="96"/>
      <c r="D72" s="53"/>
    </row>
    <row r="73" spans="1:4" x14ac:dyDescent="0.55000000000000004">
      <c r="A73" s="99"/>
      <c r="B73" s="99"/>
      <c r="C73" s="96"/>
      <c r="D73" s="53"/>
    </row>
    <row r="74" spans="1:4" x14ac:dyDescent="0.55000000000000004">
      <c r="A74" s="99"/>
      <c r="B74" s="99"/>
      <c r="C74" s="96"/>
      <c r="D74" s="53"/>
    </row>
    <row r="75" spans="1:4" x14ac:dyDescent="0.55000000000000004">
      <c r="A75" s="95"/>
      <c r="B75" s="95"/>
      <c r="C75" s="96"/>
      <c r="D75" s="53"/>
    </row>
    <row r="76" spans="1:4" x14ac:dyDescent="0.55000000000000004">
      <c r="A76" s="99"/>
      <c r="B76" s="99"/>
      <c r="C76" s="96"/>
      <c r="D76" s="57"/>
    </row>
    <row r="77" spans="1:4" x14ac:dyDescent="0.55000000000000004">
      <c r="A77" s="95"/>
      <c r="B77" s="95"/>
      <c r="C77" s="96"/>
      <c r="D77" s="53"/>
    </row>
    <row r="78" spans="1:4" x14ac:dyDescent="0.55000000000000004">
      <c r="A78" s="99"/>
      <c r="B78" s="99"/>
      <c r="C78" s="96"/>
      <c r="D78" s="54"/>
    </row>
    <row r="79" spans="1:4" x14ac:dyDescent="0.55000000000000004">
      <c r="A79" s="95"/>
      <c r="B79" s="95"/>
      <c r="C79" s="96"/>
      <c r="D79" s="53"/>
    </row>
    <row r="80" spans="1:4" x14ac:dyDescent="0.55000000000000004">
      <c r="A80" s="99"/>
      <c r="B80" s="99"/>
      <c r="C80" s="96"/>
      <c r="D80" s="53"/>
    </row>
    <row r="81" spans="1:4" x14ac:dyDescent="0.55000000000000004">
      <c r="A81" s="95"/>
      <c r="B81" s="95"/>
      <c r="C81" s="96"/>
      <c r="D81" s="53"/>
    </row>
    <row r="82" spans="1:4" x14ac:dyDescent="0.55000000000000004">
      <c r="A82" s="99"/>
      <c r="B82" s="99"/>
      <c r="C82" s="96"/>
      <c r="D82" s="53"/>
    </row>
    <row r="83" spans="1:4" x14ac:dyDescent="0.55000000000000004">
      <c r="A83" s="95"/>
      <c r="B83" s="95"/>
      <c r="C83" s="96"/>
      <c r="D83" s="54"/>
    </row>
    <row r="84" spans="1:4" x14ac:dyDescent="0.55000000000000004">
      <c r="A84" s="99"/>
      <c r="B84" s="99"/>
      <c r="C84" s="96"/>
      <c r="D84" s="53"/>
    </row>
    <row r="85" spans="1:4" x14ac:dyDescent="0.55000000000000004">
      <c r="A85" s="95"/>
      <c r="B85" s="95"/>
      <c r="C85" s="96"/>
      <c r="D85" s="53"/>
    </row>
    <row r="86" spans="1:4" x14ac:dyDescent="0.55000000000000004">
      <c r="A86" s="99"/>
      <c r="B86" s="99"/>
      <c r="C86" s="96"/>
      <c r="D86" s="53"/>
    </row>
    <row r="87" spans="1:4" x14ac:dyDescent="0.55000000000000004">
      <c r="A87" s="95"/>
      <c r="B87" s="95"/>
      <c r="C87" s="96"/>
      <c r="D87" s="53"/>
    </row>
    <row r="88" spans="1:4" x14ac:dyDescent="0.55000000000000004">
      <c r="A88" s="99"/>
      <c r="B88" s="99"/>
      <c r="C88" s="96"/>
      <c r="D88" s="53"/>
    </row>
    <row r="89" spans="1:4" x14ac:dyDescent="0.55000000000000004">
      <c r="A89" s="99"/>
      <c r="B89" s="99"/>
      <c r="C89" s="96"/>
      <c r="D89" s="53"/>
    </row>
    <row r="90" spans="1:4" x14ac:dyDescent="0.55000000000000004">
      <c r="A90" s="95"/>
      <c r="B90" s="95"/>
      <c r="C90" s="96"/>
      <c r="D90" s="53"/>
    </row>
    <row r="91" spans="1:4" x14ac:dyDescent="0.55000000000000004">
      <c r="A91" s="99"/>
      <c r="B91" s="99"/>
      <c r="C91" s="96"/>
      <c r="D91" s="53"/>
    </row>
    <row r="92" spans="1:4" x14ac:dyDescent="0.55000000000000004">
      <c r="A92" s="95"/>
      <c r="B92" s="95"/>
      <c r="C92" s="96"/>
      <c r="D92" s="54"/>
    </row>
    <row r="93" spans="1:4" x14ac:dyDescent="0.55000000000000004">
      <c r="A93" s="99"/>
      <c r="B93" s="99"/>
      <c r="C93" s="96"/>
      <c r="D93" s="53"/>
    </row>
    <row r="94" spans="1:4" x14ac:dyDescent="0.55000000000000004">
      <c r="A94" s="95"/>
      <c r="B94" s="95"/>
      <c r="C94" s="96"/>
      <c r="D94" s="53"/>
    </row>
    <row r="95" spans="1:4" x14ac:dyDescent="0.55000000000000004">
      <c r="A95" s="99"/>
      <c r="B95" s="99"/>
      <c r="C95" s="96"/>
      <c r="D95" s="53"/>
    </row>
    <row r="96" spans="1:4" x14ac:dyDescent="0.55000000000000004">
      <c r="A96" s="95"/>
      <c r="B96" s="95"/>
      <c r="C96" s="96"/>
      <c r="D96" s="53"/>
    </row>
    <row r="97" spans="1:4" x14ac:dyDescent="0.55000000000000004">
      <c r="A97" s="99"/>
      <c r="B97" s="99"/>
      <c r="C97" s="96"/>
      <c r="D97" s="53"/>
    </row>
    <row r="98" spans="1:4" x14ac:dyDescent="0.55000000000000004">
      <c r="A98" s="95"/>
      <c r="B98" s="95"/>
      <c r="C98" s="96"/>
      <c r="D98" s="53"/>
    </row>
    <row r="99" spans="1:4" x14ac:dyDescent="0.55000000000000004">
      <c r="A99" s="99"/>
      <c r="B99" s="99"/>
      <c r="C99" s="96"/>
      <c r="D99" s="53"/>
    </row>
    <row r="100" spans="1:4" x14ac:dyDescent="0.55000000000000004">
      <c r="A100" s="95"/>
      <c r="B100" s="95"/>
      <c r="C100" s="96"/>
      <c r="D100" s="53"/>
    </row>
    <row r="101" spans="1:4" x14ac:dyDescent="0.55000000000000004">
      <c r="A101" s="99"/>
      <c r="B101" s="99"/>
      <c r="C101" s="96"/>
      <c r="D101" s="53"/>
    </row>
    <row r="102" spans="1:4" x14ac:dyDescent="0.55000000000000004">
      <c r="A102" s="95"/>
      <c r="B102" s="95"/>
      <c r="C102" s="96"/>
      <c r="D102" s="53"/>
    </row>
    <row r="103" spans="1:4" x14ac:dyDescent="0.55000000000000004">
      <c r="A103" s="99"/>
      <c r="B103" s="99"/>
      <c r="C103" s="96"/>
      <c r="D103" s="55"/>
    </row>
    <row r="104" spans="1:4" x14ac:dyDescent="0.55000000000000004">
      <c r="A104" s="95"/>
      <c r="B104" s="95"/>
      <c r="C104" s="96"/>
      <c r="D104" s="53"/>
    </row>
    <row r="105" spans="1:4" x14ac:dyDescent="0.55000000000000004">
      <c r="A105" s="99"/>
      <c r="B105" s="99"/>
      <c r="C105" s="96"/>
      <c r="D105" s="53"/>
    </row>
    <row r="106" spans="1:4" x14ac:dyDescent="0.55000000000000004">
      <c r="A106" s="95"/>
      <c r="B106" s="95"/>
      <c r="C106" s="96"/>
      <c r="D106" s="53"/>
    </row>
    <row r="107" spans="1:4" x14ac:dyDescent="0.55000000000000004">
      <c r="A107" s="99"/>
      <c r="B107" s="99"/>
      <c r="C107" s="96"/>
      <c r="D107" s="53"/>
    </row>
    <row r="108" spans="1:4" x14ac:dyDescent="0.55000000000000004">
      <c r="A108" s="95"/>
      <c r="B108" s="95"/>
      <c r="C108" s="96"/>
      <c r="D108" s="53"/>
    </row>
    <row r="109" spans="1:4" x14ac:dyDescent="0.55000000000000004">
      <c r="A109" s="99"/>
      <c r="B109" s="99"/>
      <c r="C109" s="96"/>
      <c r="D109" s="53"/>
    </row>
    <row r="110" spans="1:4" x14ac:dyDescent="0.55000000000000004">
      <c r="A110" s="95"/>
      <c r="B110" s="95"/>
      <c r="C110" s="96"/>
      <c r="D110" s="53"/>
    </row>
    <row r="111" spans="1:4" x14ac:dyDescent="0.55000000000000004">
      <c r="A111" s="99"/>
      <c r="B111" s="99"/>
      <c r="C111" s="96"/>
      <c r="D111" s="53"/>
    </row>
    <row r="112" spans="1:4" x14ac:dyDescent="0.55000000000000004">
      <c r="A112" s="95"/>
      <c r="B112" s="95"/>
      <c r="C112" s="96"/>
      <c r="D112" s="54"/>
    </row>
    <row r="113" spans="1:4" x14ac:dyDescent="0.55000000000000004">
      <c r="A113" s="99"/>
      <c r="B113" s="99"/>
      <c r="C113" s="96"/>
      <c r="D113" s="53"/>
    </row>
    <row r="114" spans="1:4" x14ac:dyDescent="0.55000000000000004">
      <c r="A114" s="95"/>
      <c r="B114" s="95"/>
      <c r="C114" s="96"/>
      <c r="D114" s="53"/>
    </row>
    <row r="115" spans="1:4" x14ac:dyDescent="0.55000000000000004">
      <c r="A115" s="99"/>
      <c r="B115" s="99"/>
      <c r="C115" s="96"/>
      <c r="D115" s="53"/>
    </row>
    <row r="116" spans="1:4" x14ac:dyDescent="0.55000000000000004">
      <c r="A116" s="95"/>
      <c r="B116" s="95"/>
      <c r="C116" s="96"/>
      <c r="D116" s="53"/>
    </row>
    <row r="117" spans="1:4" x14ac:dyDescent="0.55000000000000004">
      <c r="A117" s="99"/>
      <c r="B117" s="99"/>
      <c r="C117" s="96"/>
      <c r="D117" s="53"/>
    </row>
    <row r="118" spans="1:4" x14ac:dyDescent="0.55000000000000004">
      <c r="A118" s="95"/>
      <c r="B118" s="95"/>
      <c r="C118" s="96"/>
      <c r="D118" s="53"/>
    </row>
    <row r="119" spans="1:4" x14ac:dyDescent="0.55000000000000004">
      <c r="A119" s="99"/>
      <c r="B119" s="99"/>
      <c r="C119" s="96"/>
      <c r="D119" s="53"/>
    </row>
    <row r="120" spans="1:4" x14ac:dyDescent="0.55000000000000004">
      <c r="A120" s="95"/>
      <c r="B120" s="95"/>
      <c r="C120" s="96"/>
      <c r="D120" s="53"/>
    </row>
    <row r="121" spans="1:4" x14ac:dyDescent="0.55000000000000004">
      <c r="A121" s="99"/>
      <c r="B121" s="99"/>
      <c r="C121" s="96"/>
      <c r="D121" s="54"/>
    </row>
    <row r="122" spans="1:4" x14ac:dyDescent="0.55000000000000004">
      <c r="A122" s="95"/>
      <c r="B122" s="95"/>
      <c r="C122" s="96"/>
      <c r="D122" s="53"/>
    </row>
    <row r="123" spans="1:4" x14ac:dyDescent="0.55000000000000004">
      <c r="A123" s="99"/>
      <c r="B123" s="99"/>
      <c r="C123" s="96"/>
      <c r="D123" s="53"/>
    </row>
    <row r="124" spans="1:4" x14ac:dyDescent="0.55000000000000004">
      <c r="A124" s="95"/>
      <c r="B124" s="95"/>
      <c r="C124" s="96"/>
      <c r="D124" s="53"/>
    </row>
    <row r="125" spans="1:4" x14ac:dyDescent="0.55000000000000004">
      <c r="A125" s="95"/>
      <c r="B125" s="95"/>
      <c r="C125" s="96"/>
      <c r="D125" s="53"/>
    </row>
    <row r="126" spans="1:4" x14ac:dyDescent="0.55000000000000004">
      <c r="A126" s="99"/>
      <c r="B126" s="99"/>
      <c r="C126" s="96"/>
      <c r="D126" s="53"/>
    </row>
    <row r="127" spans="1:4" x14ac:dyDescent="0.55000000000000004">
      <c r="A127" s="95"/>
      <c r="B127" s="95"/>
      <c r="C127" s="96"/>
      <c r="D127" s="54"/>
    </row>
    <row r="128" spans="1:4" x14ac:dyDescent="0.55000000000000004">
      <c r="A128" s="99"/>
      <c r="B128" s="99"/>
      <c r="C128" s="96"/>
      <c r="D128" s="53"/>
    </row>
    <row r="129" spans="1:4" x14ac:dyDescent="0.55000000000000004">
      <c r="A129" s="95"/>
      <c r="B129" s="95"/>
      <c r="C129" s="96"/>
      <c r="D129" s="53"/>
    </row>
    <row r="130" spans="1:4" x14ac:dyDescent="0.55000000000000004">
      <c r="A130" s="99"/>
      <c r="B130" s="99"/>
      <c r="C130" s="96"/>
      <c r="D130" s="53"/>
    </row>
    <row r="131" spans="1:4" x14ac:dyDescent="0.55000000000000004">
      <c r="A131" s="95"/>
      <c r="B131" s="95"/>
      <c r="C131" s="96"/>
      <c r="D131" s="53"/>
    </row>
    <row r="132" spans="1:4" x14ac:dyDescent="0.55000000000000004">
      <c r="A132" s="95"/>
      <c r="B132" s="95"/>
      <c r="C132" s="96"/>
      <c r="D132" s="53"/>
    </row>
    <row r="133" spans="1:4" x14ac:dyDescent="0.55000000000000004">
      <c r="A133" s="99"/>
      <c r="B133" s="99"/>
      <c r="C133" s="96"/>
      <c r="D133" s="53"/>
    </row>
    <row r="134" spans="1:4" x14ac:dyDescent="0.55000000000000004">
      <c r="A134" s="95"/>
      <c r="B134" s="95"/>
      <c r="C134" s="96"/>
      <c r="D134" s="53"/>
    </row>
    <row r="135" spans="1:4" x14ac:dyDescent="0.55000000000000004">
      <c r="A135" s="99"/>
      <c r="B135" s="99"/>
      <c r="C135" s="96"/>
      <c r="D135" s="53"/>
    </row>
    <row r="136" spans="1:4" x14ac:dyDescent="0.55000000000000004">
      <c r="A136" s="95"/>
      <c r="B136" s="95"/>
      <c r="C136" s="96"/>
      <c r="D136" s="53"/>
    </row>
    <row r="137" spans="1:4" x14ac:dyDescent="0.55000000000000004">
      <c r="A137" s="99"/>
      <c r="B137" s="99"/>
      <c r="C137" s="96"/>
      <c r="D137" s="53"/>
    </row>
    <row r="138" spans="1:4" x14ac:dyDescent="0.55000000000000004">
      <c r="A138" s="95"/>
      <c r="B138" s="95"/>
      <c r="C138" s="96"/>
      <c r="D138" s="104"/>
    </row>
    <row r="139" spans="1:4" x14ac:dyDescent="0.55000000000000004">
      <c r="A139" s="99"/>
      <c r="B139" s="99"/>
      <c r="C139" s="96"/>
      <c r="D139" s="104"/>
    </row>
    <row r="140" spans="1:4" x14ac:dyDescent="0.55000000000000004">
      <c r="A140" s="95"/>
      <c r="B140" s="95"/>
      <c r="C140" s="96"/>
      <c r="D140" s="104"/>
    </row>
    <row r="141" spans="1:4" x14ac:dyDescent="0.55000000000000004">
      <c r="A141" s="99"/>
      <c r="B141" s="99"/>
      <c r="C141" s="96"/>
      <c r="D141" s="104"/>
    </row>
    <row r="142" spans="1:4" x14ac:dyDescent="0.55000000000000004">
      <c r="A142" s="95"/>
      <c r="B142" s="95"/>
      <c r="C142" s="96"/>
      <c r="D142" s="104"/>
    </row>
    <row r="143" spans="1:4" x14ac:dyDescent="0.55000000000000004">
      <c r="A143" s="99"/>
      <c r="B143" s="99"/>
      <c r="C143" s="96"/>
      <c r="D143" s="104"/>
    </row>
    <row r="144" spans="1:4" x14ac:dyDescent="0.55000000000000004">
      <c r="A144" s="95"/>
      <c r="B144" s="95"/>
      <c r="C144" s="96"/>
      <c r="D144" s="104"/>
    </row>
    <row r="145" spans="1:4" x14ac:dyDescent="0.55000000000000004">
      <c r="A145" s="99"/>
      <c r="B145" s="99"/>
      <c r="C145" s="96"/>
      <c r="D145" s="104"/>
    </row>
    <row r="146" spans="1:4" x14ac:dyDescent="0.55000000000000004">
      <c r="A146" s="95"/>
      <c r="B146" s="95"/>
      <c r="C146" s="96"/>
      <c r="D146" s="104"/>
    </row>
    <row r="147" spans="1:4" x14ac:dyDescent="0.55000000000000004">
      <c r="A147" s="99"/>
      <c r="B147" s="99"/>
      <c r="C147" s="96"/>
      <c r="D147" s="104"/>
    </row>
    <row r="148" spans="1:4" x14ac:dyDescent="0.55000000000000004">
      <c r="A148" s="95"/>
      <c r="B148" s="95"/>
      <c r="C148" s="96"/>
      <c r="D148" s="104"/>
    </row>
    <row r="149" spans="1:4" x14ac:dyDescent="0.55000000000000004">
      <c r="A149" s="99"/>
      <c r="B149" s="99"/>
      <c r="C149" s="96"/>
      <c r="D149" s="104"/>
    </row>
    <row r="150" spans="1:4" x14ac:dyDescent="0.55000000000000004">
      <c r="A150" s="95"/>
      <c r="B150" s="95"/>
      <c r="C150" s="96"/>
      <c r="D150" s="104"/>
    </row>
    <row r="151" spans="1:4" x14ac:dyDescent="0.55000000000000004">
      <c r="A151" s="99"/>
      <c r="B151" s="99"/>
      <c r="C151" s="96"/>
      <c r="D151" s="104"/>
    </row>
    <row r="152" spans="1:4" x14ac:dyDescent="0.55000000000000004">
      <c r="A152" s="95"/>
      <c r="B152" s="95"/>
      <c r="C152" s="96"/>
      <c r="D152" s="104"/>
    </row>
    <row r="153" spans="1:4" x14ac:dyDescent="0.55000000000000004">
      <c r="A153" s="60"/>
      <c r="B153" s="52"/>
      <c r="C153" s="58"/>
      <c r="D153" s="59"/>
    </row>
  </sheetData>
  <mergeCells count="1">
    <mergeCell ref="C1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FY27 SBRC</vt:lpstr>
      <vt:lpstr>AR DOP</vt:lpstr>
      <vt:lpstr>Increased Enrollment</vt:lpstr>
      <vt:lpstr>OEO Not on PY Headcount</vt:lpstr>
      <vt:lpstr>EL Beyond 5 Years</vt:lpstr>
      <vt:lpstr>EL Excess Costs</vt:lpstr>
      <vt:lpstr>'EL Beyond 5 Years'!Print_Titles</vt:lpstr>
      <vt:lpstr>'Increased Enrollment'!Print_Titles</vt:lpstr>
      <vt:lpstr>'OEO Not on PY Headcount'!Print_Titles</vt:lpstr>
    </vt:vector>
  </TitlesOfParts>
  <Company>Iowa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Ragias, Denise [IDOE]</dc:creator>
  <cp:lastModifiedBy>Edler, Stephanie</cp:lastModifiedBy>
  <dcterms:created xsi:type="dcterms:W3CDTF">2015-09-10T16:07:36Z</dcterms:created>
  <dcterms:modified xsi:type="dcterms:W3CDTF">2026-03-12T19:36:58Z</dcterms:modified>
</cp:coreProperties>
</file>