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craven\Downloads\"/>
    </mc:Choice>
  </mc:AlternateContent>
  <xr:revisionPtr revIDLastSave="0" documentId="8_{2CA200E6-6B52-4F77-86FD-C17473EA9ED7}" xr6:coauthVersionLast="47" xr6:coauthVersionMax="47" xr10:uidLastSave="{00000000-0000-0000-0000-000000000000}"/>
  <bookViews>
    <workbookView xWindow="2550" yWindow="2550" windowWidth="21600" windowHeight="11295" xr2:uid="{00000000-000D-0000-FFFF-FFFF00000000}"/>
  </bookViews>
  <sheets>
    <sheet name="Table 10-1, 2" sheetId="1" r:id="rId1"/>
    <sheet name="Table 10-3" sheetId="2" r:id="rId2"/>
    <sheet name="Table 10-4, 5" sheetId="3" r:id="rId3"/>
    <sheet name="Table 10-6" sheetId="4" r:id="rId4"/>
    <sheet name="Table 10-7, 8" sheetId="5" r:id="rId5"/>
    <sheet name="Table 10-9" sheetId="6" r:id="rId6"/>
    <sheet name="Table 10-10" sheetId="7" r:id="rId7"/>
    <sheet name="Table 10-11" sheetId="8" r:id="rId8"/>
    <sheet name="Table 10-12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3" roundtripDataChecksum="3g9J1FY9ozoWG4JhPGVbqOdG4S+TZIsPsdaHGt66l3Q="/>
    </ext>
  </extLst>
</workbook>
</file>

<file path=xl/calcChain.xml><?xml version="1.0" encoding="utf-8"?>
<calcChain xmlns="http://schemas.openxmlformats.org/spreadsheetml/2006/main">
  <c r="E18" i="9" l="1"/>
  <c r="F5" i="9" s="1"/>
  <c r="D18" i="9"/>
  <c r="C18" i="9"/>
  <c r="F16" i="9"/>
  <c r="F13" i="9"/>
  <c r="F7" i="9"/>
  <c r="F6" i="9"/>
  <c r="F3" i="9"/>
  <c r="F7" i="7"/>
  <c r="E7" i="7"/>
  <c r="F6" i="7"/>
  <c r="E6" i="7"/>
  <c r="J28" i="5"/>
  <c r="H28" i="5"/>
  <c r="C28" i="5"/>
  <c r="J18" i="5"/>
  <c r="I18" i="5"/>
  <c r="I28" i="5" s="1"/>
  <c r="H18" i="5"/>
  <c r="G18" i="5"/>
  <c r="G28" i="5" s="1"/>
  <c r="F18" i="5"/>
  <c r="F28" i="5" s="1"/>
  <c r="E18" i="5"/>
  <c r="E28" i="5" s="1"/>
  <c r="D18" i="5"/>
  <c r="D28" i="5" s="1"/>
  <c r="C18" i="5"/>
  <c r="B18" i="5"/>
  <c r="B28" i="5" s="1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C28" i="3"/>
  <c r="B28" i="3"/>
  <c r="F18" i="3"/>
  <c r="F28" i="3" s="1"/>
  <c r="E18" i="3"/>
  <c r="E28" i="3" s="1"/>
  <c r="D18" i="3"/>
  <c r="D28" i="3" s="1"/>
  <c r="C18" i="3"/>
  <c r="B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8" i="3" s="1"/>
  <c r="G28" i="3" s="1"/>
  <c r="B28" i="1"/>
  <c r="F18" i="1"/>
  <c r="F28" i="1" s="1"/>
  <c r="E18" i="1"/>
  <c r="E28" i="1" s="1"/>
  <c r="D18" i="1"/>
  <c r="D28" i="1" s="1"/>
  <c r="C18" i="1"/>
  <c r="C28" i="1" s="1"/>
  <c r="B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8" i="1" l="1"/>
  <c r="G28" i="1" s="1"/>
  <c r="F8" i="9"/>
  <c r="F9" i="9"/>
  <c r="F10" i="9"/>
  <c r="F11" i="9"/>
  <c r="F12" i="9"/>
  <c r="F14" i="9"/>
  <c r="F15" i="9"/>
  <c r="K18" i="5"/>
  <c r="K28" i="5" s="1"/>
  <c r="F17" i="9"/>
  <c r="F4" i="9"/>
  <c r="F18" i="9" s="1"/>
</calcChain>
</file>

<file path=xl/sharedStrings.xml><?xml version="1.0" encoding="utf-8"?>
<sst xmlns="http://schemas.openxmlformats.org/spreadsheetml/2006/main" count="178" uniqueCount="89">
  <si>
    <t>10-1. 2025 Nominal Revenue by Source and College</t>
  </si>
  <si>
    <t>College</t>
  </si>
  <si>
    <t>Tuition &amp; Fees, $</t>
  </si>
  <si>
    <t>Local, $</t>
  </si>
  <si>
    <t>State Support, $</t>
  </si>
  <si>
    <t>Federal, $</t>
  </si>
  <si>
    <t>Other Income, $</t>
  </si>
  <si>
    <t>Total Revenue, $</t>
  </si>
  <si>
    <t>Northeast</t>
  </si>
  <si>
    <t>North Iowa</t>
  </si>
  <si>
    <t>Iowa Lakes*</t>
  </si>
  <si>
    <t>Northwest*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</si>
  <si>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</si>
  <si>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</si>
  <si>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</si>
  <si>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</si>
  <si>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</si>
  <si>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</si>
  <si>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</si>
  <si>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</si>
  <si>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</si>
  <si>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</si>
  <si>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</si>
  <si>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</si>
  <si>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r>
      <rPr>
        <b/>
        <sz val="6"/>
        <color theme="1"/>
        <rFont val="Open Sans"/>
      </rPr>
      <t>*</t>
    </r>
    <r>
      <rPr>
        <b/>
        <sz val="7"/>
        <color theme="1"/>
        <rFont val="Open Sans"/>
      </rPr>
      <t>Figures provided before final audit adjustments completed.</t>
    </r>
  </si>
  <si>
    <t>10-2. Nominal Revenue Totals by Source 2021-2025</t>
  </si>
  <si>
    <t>Year</t>
  </si>
  <si>
    <t>10-3. Adjusted Revenue Totals by Source (2024 dollars)</t>
  </si>
  <si>
    <t>10.4 2025 Nominal Expenditures by Category</t>
  </si>
  <si>
    <t>Salaries, $</t>
  </si>
  <si>
    <t>Services, $</t>
  </si>
  <si>
    <t>Matls, Supp &amp; Travel, $</t>
  </si>
  <si>
    <t>Current Expenses, $</t>
  </si>
  <si>
    <t>Capital Outlay, $</t>
  </si>
  <si>
    <t>Total, $</t>
  </si>
  <si>
    <t>*Figures provided before final audit adjustments completed.</t>
  </si>
  <si>
    <t>10.5. Nominal Expenditure Totals by Source 2021-2025</t>
  </si>
  <si>
    <t>2023*</t>
  </si>
  <si>
    <t>*Includes a one-time $18.7 million contribution of funds by Kirkwood Community College to the Kirkwood Community College Foundation.</t>
  </si>
  <si>
    <t>10.6. Adjusted Expenditure Totals by Source (2025 dollars)</t>
  </si>
  <si>
    <t>Salaries</t>
  </si>
  <si>
    <t>Services</t>
  </si>
  <si>
    <t>Matls, Supp &amp; Travel</t>
  </si>
  <si>
    <t>Current Expenses</t>
  </si>
  <si>
    <t>Capital Outlay</t>
  </si>
  <si>
    <t>10.7. 2025 Nominal Expenditures by Function</t>
  </si>
  <si>
    <t>Arts &amp; Science, $</t>
  </si>
  <si>
    <t>Vocational Technical, $</t>
  </si>
  <si>
    <t>Adult Education, $</t>
  </si>
  <si>
    <t>Cooperative Pgms/Svcs., $</t>
  </si>
  <si>
    <t>Admin, $</t>
  </si>
  <si>
    <t>Student Services, $</t>
  </si>
  <si>
    <t>Learning Resources, $</t>
  </si>
  <si>
    <t>Physical Plant, $</t>
  </si>
  <si>
    <t>General Institution, $</t>
  </si>
  <si>
    <t>Northwest</t>
  </si>
  <si>
    <t>10.8. Nominal Expenditure Totals by Function 2021-2025</t>
  </si>
  <si>
    <t>10-9. Adjusted Expenditure Total by Function 2021-2025 (2025 dollars)</t>
  </si>
  <si>
    <t>10-10. Adjusted Revenue and Expenditures / FTEE (2025 Dollars)</t>
  </si>
  <si>
    <t>Revenue</t>
  </si>
  <si>
    <t>Expenditures</t>
  </si>
  <si>
    <t>FTEE Total</t>
  </si>
  <si>
    <t>Revenue / FTEE</t>
  </si>
  <si>
    <t>Expenditures / FTEE</t>
  </si>
  <si>
    <t>10-11. State Support Totals (2025 dollars)</t>
  </si>
  <si>
    <t>Adjusted Amount, $</t>
  </si>
  <si>
    <t>FTEE, N</t>
  </si>
  <si>
    <t>$/ FTEE</t>
  </si>
  <si>
    <t>10-12. Full-Time Enrollment Equivalent, Credit and Non-Credit</t>
  </si>
  <si>
    <t>FY 2022</t>
  </si>
  <si>
    <t>FY 2023</t>
  </si>
  <si>
    <t>FY 2024</t>
  </si>
  <si>
    <t>3-year average</t>
  </si>
  <si>
    <t>% of Total 3-year Avearge</t>
  </si>
  <si>
    <t>NICC - 01</t>
  </si>
  <si>
    <t>NIACC - 02</t>
  </si>
  <si>
    <t>ILCC - 03</t>
  </si>
  <si>
    <t>NCC - 04</t>
  </si>
  <si>
    <t>ICCC - 05</t>
  </si>
  <si>
    <t>IVCCD - 06</t>
  </si>
  <si>
    <t>HCC - 07</t>
  </si>
  <si>
    <t>EICCD - 09</t>
  </si>
  <si>
    <t>KCC - 10</t>
  </si>
  <si>
    <t>DMACC - 11</t>
  </si>
  <si>
    <t>WITCC - 12</t>
  </si>
  <si>
    <t>IWCC - 13</t>
  </si>
  <si>
    <t>SWCC - 14</t>
  </si>
  <si>
    <t>IHCC - 15</t>
  </si>
  <si>
    <t>SCC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</si>
</sst>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&quot;$&quot;#,##0"/>
    <numFmt numFmtId="166" formatCode="0.0%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</font>
    <font>
      <b/>
      <sz val="9"/>
      <color theme="1"/>
      <name val="Open Sans"/>
    </font>
    <font>
      <sz val="9"/>
      <color theme="1"/>
      <name val="Open Sans"/>
    </font>
    <font>
      <b/>
      <sz val="10"/>
      <color theme="1"/>
      <name val="Open Sans"/>
    </font>
    <font>
      <sz val="11"/>
      <color theme="1"/>
      <name val="Arial"/>
    </font>
    <font>
      <sz val="11"/>
      <color theme="1"/>
      <name val="Calibri"/>
    </font>
    <font>
      <sz val="10"/>
      <color theme="1"/>
      <name val="Open Sans"/>
    </font>
    <font>
      <b/>
      <sz val="8"/>
      <color theme="1"/>
      <name val="Open Sans"/>
    </font>
    <font>
      <b/>
      <u/>
      <sz val="9"/>
      <color theme="1"/>
      <name val="Open Sans"/>
    </font>
    <font>
      <b/>
      <sz val="6"/>
      <color theme="1"/>
      <name val="Open Sans"/>
    </font>
    <font>
      <b/>
      <sz val="7"/>
      <color theme="1"/>
      <name val="Open Sans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165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3" fontId="4" fillId="0" borderId="0" xfId="0" applyNumberFormat="1" applyFont="1"/>
    <xf numFmtId="3" fontId="4" fillId="2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3" fontId="4" fillId="3" borderId="1" xfId="0" applyNumberFormat="1" applyFont="1" applyFill="1" applyBorder="1"/>
    <xf numFmtId="4" fontId="4" fillId="3" borderId="1" xfId="0" applyNumberFormat="1" applyFont="1" applyFill="1" applyBorder="1"/>
    <xf numFmtId="165" fontId="10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left"/>
    </xf>
    <xf numFmtId="164" fontId="13" fillId="2" borderId="1" xfId="0" applyNumberFormat="1" applyFont="1" applyFill="1" applyBorder="1"/>
    <xf numFmtId="3" fontId="13" fillId="2" borderId="1" xfId="0" applyNumberFormat="1" applyFont="1" applyFill="1" applyBorder="1" applyAlignment="1">
      <alignment horizontal="right"/>
    </xf>
    <xf numFmtId="0" fontId="1" fillId="0" borderId="0" xfId="0" applyFont="1" applyAlignment="1"/>
    <xf numFmtId="0" fontId="13" fillId="0" borderId="0" xfId="0" applyFont="1" applyAlignment="1">
      <alignment horizontal="left"/>
    </xf>
    <xf numFmtId="164" fontId="13" fillId="0" borderId="0" xfId="0" applyNumberFormat="1" applyFont="1"/>
    <xf numFmtId="3" fontId="13" fillId="0" borderId="0" xfId="0" applyNumberFormat="1" applyFont="1" applyAlignment="1">
      <alignment horizontal="right"/>
    </xf>
    <xf numFmtId="164" fontId="14" fillId="2" borderId="1" xfId="0" applyNumberFormat="1" applyFont="1" applyFill="1" applyBorder="1"/>
    <xf numFmtId="166" fontId="13" fillId="2" borderId="1" xfId="0" applyNumberFormat="1" applyFont="1" applyFill="1" applyBorder="1" applyAlignment="1">
      <alignment horizontal="right"/>
    </xf>
    <xf numFmtId="166" fontId="13" fillId="0" borderId="1" xfId="0" applyNumberFormat="1" applyFont="1" applyBorder="1" applyAlignment="1">
      <alignment horizontal="right"/>
    </xf>
    <xf numFmtId="4" fontId="13" fillId="5" borderId="1" xfId="0" applyNumberFormat="1" applyFont="1" applyFill="1" applyBorder="1" applyAlignment="1">
      <alignment horizontal="right" wrapText="1"/>
    </xf>
    <xf numFmtId="0" fontId="13" fillId="5" borderId="1" xfId="0" applyFont="1" applyFill="1" applyBorder="1" applyAlignment="1">
      <alignment horizontal="right" wrapText="1"/>
    </xf>
    <xf numFmtId="4" fontId="13" fillId="6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right" wrapText="1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C32" sqref="C32"/>
    </sheetView>
  </sheetViews>
  <sheetFormatPr defaultColWidth="14.42578125" defaultRowHeight="15" customHeight="1" x14ac:dyDescent="0.25"/>
  <cols>
    <col min="1" max="1" width="18.7109375" customWidth="1"/>
    <col min="2" max="7" width="15.7109375" customWidth="1"/>
    <col min="8" max="26" width="8.7109375" customWidth="1"/>
  </cols>
  <sheetData>
    <row r="1" spans="1:7" ht="14.25" customHeight="1" x14ac:dyDescent="0.25">
      <c r="A1" s="59" t="s">
        <v>0</v>
      </c>
      <c r="B1" s="60"/>
      <c r="C1" s="60"/>
      <c r="D1" s="60"/>
      <c r="E1" s="60"/>
      <c r="F1" s="60"/>
      <c r="G1" s="60"/>
    </row>
    <row r="2" spans="1:7" ht="14.25" customHeigh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4.25" customHeight="1" x14ac:dyDescent="0.3">
      <c r="A3" s="3" t="s">
        <v>8</v>
      </c>
      <c r="B3" s="4">
        <v>15262065</v>
      </c>
      <c r="C3" s="4">
        <v>2857743</v>
      </c>
      <c r="D3" s="4">
        <v>11694789</v>
      </c>
      <c r="E3" s="5">
        <v>5660</v>
      </c>
      <c r="F3" s="48">
        <v>3747025</v>
      </c>
      <c r="G3" s="48">
        <f t="shared" ref="G3:G17" si="0">SUM(B3:F3)</f>
        <v>33567282</v>
      </c>
    </row>
    <row r="4" spans="1:7" ht="14.25" customHeight="1" x14ac:dyDescent="0.3">
      <c r="A4" s="6" t="s">
        <v>9</v>
      </c>
      <c r="B4" s="7">
        <v>13295452</v>
      </c>
      <c r="C4" s="7">
        <v>1874713</v>
      </c>
      <c r="D4" s="7">
        <v>11544082</v>
      </c>
      <c r="E4" s="8">
        <v>4082</v>
      </c>
      <c r="F4" s="44">
        <v>5192649</v>
      </c>
      <c r="G4" s="44">
        <f t="shared" si="0"/>
        <v>31910978</v>
      </c>
    </row>
    <row r="5" spans="1:7" ht="14.25" customHeight="1" x14ac:dyDescent="0.3">
      <c r="A5" s="3" t="s">
        <v>10</v>
      </c>
      <c r="B5" s="4">
        <v>9445726</v>
      </c>
      <c r="C5" s="4">
        <v>1770816</v>
      </c>
      <c r="D5" s="4">
        <v>10628710</v>
      </c>
      <c r="E5" s="5">
        <v>70146</v>
      </c>
      <c r="F5" s="48">
        <v>2715810</v>
      </c>
      <c r="G5" s="48">
        <f t="shared" si="0"/>
        <v>24631208</v>
      </c>
    </row>
    <row r="6" spans="1:7" ht="14.25" customHeight="1" x14ac:dyDescent="0.3">
      <c r="A6" s="6" t="s">
        <v>11</v>
      </c>
      <c r="B6" s="7">
        <v>8462326</v>
      </c>
      <c r="C6" s="7">
        <v>1291547</v>
      </c>
      <c r="D6" s="7">
        <v>5515237</v>
      </c>
      <c r="E6" s="8">
        <v>2085</v>
      </c>
      <c r="F6" s="44">
        <v>2348343</v>
      </c>
      <c r="G6" s="44">
        <f t="shared" si="0"/>
        <v>17619538</v>
      </c>
    </row>
    <row r="7" spans="1:7" ht="14.25" customHeight="1" x14ac:dyDescent="0.3">
      <c r="A7" s="3" t="s">
        <v>12</v>
      </c>
      <c r="B7" s="4">
        <v>25470420</v>
      </c>
      <c r="C7" s="4">
        <v>2189484</v>
      </c>
      <c r="D7" s="4">
        <v>13978643</v>
      </c>
      <c r="E7" s="5">
        <v>51110</v>
      </c>
      <c r="F7" s="48">
        <v>2963294</v>
      </c>
      <c r="G7" s="48">
        <f t="shared" si="0"/>
        <v>44652951</v>
      </c>
    </row>
    <row r="8" spans="1:7" ht="14.25" customHeight="1" x14ac:dyDescent="0.3">
      <c r="A8" s="6" t="s">
        <v>13</v>
      </c>
      <c r="B8" s="7">
        <v>12353875</v>
      </c>
      <c r="C8" s="7">
        <v>1261588</v>
      </c>
      <c r="D8" s="7">
        <v>10198451</v>
      </c>
      <c r="E8" s="8">
        <v>0</v>
      </c>
      <c r="F8" s="44">
        <v>1550953</v>
      </c>
      <c r="G8" s="44">
        <f t="shared" si="0"/>
        <v>25364867</v>
      </c>
    </row>
    <row r="9" spans="1:7" s="46" customFormat="1" ht="14.25" customHeight="1" x14ac:dyDescent="0.3">
      <c r="A9" s="47" t="s">
        <v>14</v>
      </c>
      <c r="B9" s="48">
        <v>21760172</v>
      </c>
      <c r="C9" s="48">
        <v>2350972</v>
      </c>
      <c r="D9" s="48">
        <v>15869852</v>
      </c>
      <c r="E9" s="49">
        <v>33382</v>
      </c>
      <c r="F9" s="48">
        <v>13594534</v>
      </c>
      <c r="G9" s="48">
        <f t="shared" si="0"/>
        <v>53608912</v>
      </c>
    </row>
    <row r="10" spans="1:7" s="46" customFormat="1" ht="14.25" customHeight="1" x14ac:dyDescent="0.3">
      <c r="A10" s="43" t="s">
        <v>15</v>
      </c>
      <c r="B10" s="44">
        <v>26909816</v>
      </c>
      <c r="C10" s="44">
        <v>3624994</v>
      </c>
      <c r="D10" s="44">
        <v>19990270</v>
      </c>
      <c r="E10" s="45">
        <v>14911</v>
      </c>
      <c r="F10" s="44">
        <v>1722542</v>
      </c>
      <c r="G10" s="44">
        <f t="shared" si="0"/>
        <v>52262533</v>
      </c>
    </row>
    <row r="11" spans="1:7" ht="14.25" customHeight="1" x14ac:dyDescent="0.3">
      <c r="A11" s="3" t="s">
        <v>16</v>
      </c>
      <c r="B11" s="4">
        <v>53855510</v>
      </c>
      <c r="C11" s="4">
        <v>6166789</v>
      </c>
      <c r="D11" s="4">
        <v>36608778</v>
      </c>
      <c r="E11" s="5">
        <v>109986</v>
      </c>
      <c r="F11" s="48">
        <v>7179391</v>
      </c>
      <c r="G11" s="48">
        <f t="shared" si="0"/>
        <v>103920454</v>
      </c>
    </row>
    <row r="12" spans="1:7" ht="14.25" customHeight="1" x14ac:dyDescent="0.3">
      <c r="A12" s="6" t="s">
        <v>17</v>
      </c>
      <c r="B12" s="7">
        <v>72056742</v>
      </c>
      <c r="C12" s="7">
        <v>12357794</v>
      </c>
      <c r="D12" s="7">
        <v>41189976</v>
      </c>
      <c r="E12" s="8">
        <v>385147</v>
      </c>
      <c r="F12" s="44">
        <v>11142943</v>
      </c>
      <c r="G12" s="44">
        <f t="shared" si="0"/>
        <v>137132602</v>
      </c>
    </row>
    <row r="13" spans="1:7" ht="14.25" customHeight="1" x14ac:dyDescent="0.3">
      <c r="A13" s="3" t="s">
        <v>18</v>
      </c>
      <c r="B13" s="4">
        <v>20057095</v>
      </c>
      <c r="C13" s="4">
        <v>2359415</v>
      </c>
      <c r="D13" s="4">
        <v>13362815</v>
      </c>
      <c r="E13" s="5">
        <v>279100</v>
      </c>
      <c r="F13" s="48">
        <v>3805327</v>
      </c>
      <c r="G13" s="48">
        <f t="shared" si="0"/>
        <v>39863752</v>
      </c>
    </row>
    <row r="14" spans="1:7" ht="14.25" customHeight="1" x14ac:dyDescent="0.3">
      <c r="A14" s="6" t="s">
        <v>19</v>
      </c>
      <c r="B14" s="7">
        <v>26187072</v>
      </c>
      <c r="C14" s="7">
        <v>2623340</v>
      </c>
      <c r="D14" s="7">
        <v>15102813</v>
      </c>
      <c r="E14" s="8">
        <v>17998</v>
      </c>
      <c r="F14" s="44">
        <v>1730892</v>
      </c>
      <c r="G14" s="44">
        <f t="shared" si="0"/>
        <v>45662115</v>
      </c>
    </row>
    <row r="15" spans="1:7" ht="14.25" customHeight="1" x14ac:dyDescent="0.3">
      <c r="A15" s="3" t="s">
        <v>20</v>
      </c>
      <c r="B15" s="4">
        <v>7131060</v>
      </c>
      <c r="C15" s="4">
        <v>800918</v>
      </c>
      <c r="D15" s="4">
        <v>5552981</v>
      </c>
      <c r="E15" s="5">
        <v>45498</v>
      </c>
      <c r="F15" s="48">
        <v>1864129</v>
      </c>
      <c r="G15" s="48">
        <f t="shared" si="0"/>
        <v>15394586</v>
      </c>
    </row>
    <row r="16" spans="1:7" ht="14.25" customHeight="1" x14ac:dyDescent="0.3">
      <c r="A16" s="6" t="s">
        <v>21</v>
      </c>
      <c r="B16" s="7">
        <v>15527854</v>
      </c>
      <c r="C16" s="7">
        <v>1547118</v>
      </c>
      <c r="D16" s="7">
        <v>16751270</v>
      </c>
      <c r="E16" s="8">
        <v>0</v>
      </c>
      <c r="F16" s="44">
        <v>4403296</v>
      </c>
      <c r="G16" s="44">
        <f t="shared" si="0"/>
        <v>38229538</v>
      </c>
    </row>
    <row r="17" spans="1:7" ht="14.25" customHeight="1" x14ac:dyDescent="0.3">
      <c r="A17" s="3" t="s">
        <v>22</v>
      </c>
      <c r="B17" s="4">
        <v>12517205</v>
      </c>
      <c r="C17" s="4">
        <v>1010759</v>
      </c>
      <c r="D17" s="4">
        <v>9722204</v>
      </c>
      <c r="E17" s="5">
        <v>35875</v>
      </c>
      <c r="F17" s="48">
        <v>2351390</v>
      </c>
      <c r="G17" s="48">
        <f t="shared" si="0"/>
        <v>25637433</v>
      </c>
    </row>
    <row r="18" spans="1:7" ht="14.25" customHeight="1" x14ac:dyDescent="0.3">
      <c r="A18" s="9" t="s">
        <v>23</v>
      </c>
      <c r="B18" s="10">
        <f t="shared" ref="B18:G18" si="1">SUM(B3:B17)</f>
        <v>340292390</v>
      </c>
      <c r="C18" s="10">
        <f t="shared" si="1"/>
        <v>44087990</v>
      </c>
      <c r="D18" s="10">
        <f t="shared" si="1"/>
        <v>237710871</v>
      </c>
      <c r="E18" s="10">
        <f t="shared" si="1"/>
        <v>1054980</v>
      </c>
      <c r="F18" s="50">
        <f t="shared" si="1"/>
        <v>66312518</v>
      </c>
      <c r="G18" s="50">
        <f t="shared" si="1"/>
        <v>689458749</v>
      </c>
    </row>
    <row r="19" spans="1:7" ht="14.25" customHeight="1" x14ac:dyDescent="0.3">
      <c r="A19" s="1" t="s">
        <v>24</v>
      </c>
      <c r="B19" s="4"/>
      <c r="C19" s="4"/>
      <c r="D19" s="4"/>
      <c r="E19" s="4"/>
      <c r="F19" s="4"/>
      <c r="G19" s="4"/>
    </row>
    <row r="20" spans="1:7" ht="14.25" customHeight="1" x14ac:dyDescent="0.25"/>
    <row r="21" spans="1:7" ht="14.25" customHeight="1" x14ac:dyDescent="0.25"/>
    <row r="22" spans="1:7" ht="14.25" customHeight="1" x14ac:dyDescent="0.25">
      <c r="A22" s="59" t="s">
        <v>25</v>
      </c>
      <c r="B22" s="60"/>
      <c r="C22" s="60"/>
      <c r="D22" s="60"/>
      <c r="E22" s="60"/>
      <c r="F22" s="60"/>
      <c r="G22" s="60"/>
    </row>
    <row r="23" spans="1:7" ht="14.25" customHeight="1" x14ac:dyDescent="0.3">
      <c r="A23" s="11" t="s">
        <v>26</v>
      </c>
      <c r="B23" s="11" t="s">
        <v>2</v>
      </c>
      <c r="C23" s="11" t="s">
        <v>3</v>
      </c>
      <c r="D23" s="11" t="s">
        <v>4</v>
      </c>
      <c r="E23" s="11" t="s">
        <v>5</v>
      </c>
      <c r="F23" s="11" t="s">
        <v>6</v>
      </c>
      <c r="G23" s="11" t="s">
        <v>7</v>
      </c>
    </row>
    <row r="24" spans="1:7" ht="14.25" customHeight="1" x14ac:dyDescent="0.3">
      <c r="A24" s="12">
        <v>2021</v>
      </c>
      <c r="B24" s="5">
        <v>284660771</v>
      </c>
      <c r="C24" s="5">
        <v>37962631</v>
      </c>
      <c r="D24" s="5">
        <v>211259436</v>
      </c>
      <c r="E24" s="5">
        <v>5759565</v>
      </c>
      <c r="F24" s="5">
        <v>71524624</v>
      </c>
      <c r="G24" s="5">
        <v>611167027</v>
      </c>
    </row>
    <row r="25" spans="1:7" ht="14.25" customHeight="1" x14ac:dyDescent="0.3">
      <c r="A25" s="13">
        <v>2022</v>
      </c>
      <c r="B25" s="14">
        <v>290509772</v>
      </c>
      <c r="C25" s="14">
        <v>38655080</v>
      </c>
      <c r="D25" s="14">
        <v>217750820</v>
      </c>
      <c r="E25" s="14">
        <v>9140042</v>
      </c>
      <c r="F25" s="14">
        <v>70696803</v>
      </c>
      <c r="G25" s="14">
        <v>626752517</v>
      </c>
    </row>
    <row r="26" spans="1:7" ht="14.25" customHeight="1" x14ac:dyDescent="0.3">
      <c r="A26" s="12">
        <v>2023</v>
      </c>
      <c r="B26" s="5">
        <v>303644538</v>
      </c>
      <c r="C26" s="5">
        <v>40146596</v>
      </c>
      <c r="D26" s="5">
        <v>224672257</v>
      </c>
      <c r="E26" s="5">
        <v>2472566</v>
      </c>
      <c r="F26" s="5">
        <v>81520611</v>
      </c>
      <c r="G26" s="5">
        <v>652456568</v>
      </c>
    </row>
    <row r="27" spans="1:7" ht="14.25" customHeight="1" x14ac:dyDescent="0.3">
      <c r="A27" s="13">
        <v>2024</v>
      </c>
      <c r="B27" s="14">
        <v>316681434</v>
      </c>
      <c r="C27" s="14">
        <v>41653542</v>
      </c>
      <c r="D27" s="14">
        <v>230600828</v>
      </c>
      <c r="E27" s="14">
        <v>1453329</v>
      </c>
      <c r="F27" s="14">
        <v>60924806</v>
      </c>
      <c r="G27" s="14">
        <v>651303939</v>
      </c>
    </row>
    <row r="28" spans="1:7" ht="14.25" customHeight="1" x14ac:dyDescent="0.3">
      <c r="A28" s="12">
        <v>2025</v>
      </c>
      <c r="B28" s="5">
        <f t="shared" ref="B28:G28" si="2">+B18</f>
        <v>340292390</v>
      </c>
      <c r="C28" s="5">
        <f t="shared" si="2"/>
        <v>44087990</v>
      </c>
      <c r="D28" s="5">
        <f t="shared" si="2"/>
        <v>237710871</v>
      </c>
      <c r="E28" s="5">
        <f t="shared" si="2"/>
        <v>1054980</v>
      </c>
      <c r="F28" s="49">
        <f t="shared" si="2"/>
        <v>66312518</v>
      </c>
      <c r="G28" s="49">
        <f t="shared" si="2"/>
        <v>689458749</v>
      </c>
    </row>
    <row r="29" spans="1:7" ht="14.25" customHeight="1" x14ac:dyDescent="0.3">
      <c r="B29" s="5"/>
    </row>
    <row r="30" spans="1:7" ht="14.25" customHeight="1" x14ac:dyDescent="0.25"/>
    <row r="31" spans="1:7" ht="14.25" customHeight="1" x14ac:dyDescent="0.3">
      <c r="G31" s="5"/>
    </row>
    <row r="32" spans="1:7" ht="14.25" customHeight="1" x14ac:dyDescent="0.25"/>
    <row r="33" spans="4:4" ht="14.25" customHeight="1" x14ac:dyDescent="0.25"/>
    <row r="34" spans="4:4" ht="14.25" customHeight="1" x14ac:dyDescent="0.25"/>
    <row r="35" spans="4:4" ht="14.25" customHeight="1" x14ac:dyDescent="0.25">
      <c r="D35" s="15"/>
    </row>
    <row r="36" spans="4:4" ht="14.25" customHeight="1" x14ac:dyDescent="0.25"/>
    <row r="37" spans="4:4" ht="14.25" customHeight="1" x14ac:dyDescent="0.25"/>
    <row r="38" spans="4:4" ht="14.25" customHeight="1" x14ac:dyDescent="0.25"/>
    <row r="39" spans="4:4" ht="14.25" customHeight="1" x14ac:dyDescent="0.25"/>
    <row r="40" spans="4:4" ht="14.25" customHeight="1" x14ac:dyDescent="0.25"/>
    <row r="41" spans="4:4" ht="14.25" customHeight="1" x14ac:dyDescent="0.25"/>
    <row r="42" spans="4:4" ht="14.25" customHeight="1" x14ac:dyDescent="0.25"/>
    <row r="43" spans="4:4" ht="14.25" customHeight="1" x14ac:dyDescent="0.25"/>
    <row r="44" spans="4:4" ht="14.25" customHeight="1" x14ac:dyDescent="0.25"/>
    <row r="45" spans="4:4" ht="14.25" customHeight="1" x14ac:dyDescent="0.25"/>
    <row r="46" spans="4:4" ht="14.25" customHeight="1" x14ac:dyDescent="0.25"/>
    <row r="47" spans="4:4" ht="14.25" customHeight="1" x14ac:dyDescent="0.25"/>
    <row r="48" spans="4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A1:G1"/>
    <mergeCell ref="A22:G2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activeCell="E23" sqref="E23"/>
    </sheetView>
  </sheetViews>
  <sheetFormatPr defaultColWidth="14.42578125" defaultRowHeight="15" customHeight="1" x14ac:dyDescent="0.25"/>
  <cols>
    <col min="1" max="1" width="8.7109375" customWidth="1"/>
    <col min="2" max="7" width="15.7109375" customWidth="1"/>
    <col min="8" max="8" width="8.7109375" customWidth="1"/>
    <col min="9" max="9" width="10.7109375" customWidth="1"/>
    <col min="10" max="26" width="8.7109375" customWidth="1"/>
  </cols>
  <sheetData>
    <row r="1" spans="1:7" ht="14.25" customHeight="1" x14ac:dyDescent="0.25">
      <c r="A1" s="59" t="s">
        <v>27</v>
      </c>
      <c r="B1" s="60"/>
      <c r="C1" s="60"/>
      <c r="D1" s="60"/>
      <c r="E1" s="60"/>
      <c r="F1" s="60"/>
      <c r="G1" s="60"/>
    </row>
    <row r="2" spans="1:7" ht="14.25" customHeight="1" x14ac:dyDescent="0.3">
      <c r="A2" s="2" t="s">
        <v>26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4.25" customHeight="1" x14ac:dyDescent="0.3">
      <c r="A3" s="16">
        <v>2021</v>
      </c>
      <c r="B3" s="5">
        <v>323233478.96622151</v>
      </c>
      <c r="C3" s="5">
        <v>43106723.999004871</v>
      </c>
      <c r="D3" s="5">
        <v>239885960.48143855</v>
      </c>
      <c r="E3" s="5">
        <v>6540009.8009363068</v>
      </c>
      <c r="F3" s="5">
        <v>81216505.407662585</v>
      </c>
      <c r="G3" s="5">
        <v>693982678.65526378</v>
      </c>
    </row>
    <row r="4" spans="1:7" ht="14.25" customHeight="1" x14ac:dyDescent="0.3">
      <c r="A4" s="17">
        <v>2022</v>
      </c>
      <c r="B4" s="14">
        <v>308006576.76363397</v>
      </c>
      <c r="C4" s="14">
        <v>40983195.791859329</v>
      </c>
      <c r="D4" s="14">
        <v>230865503.05672419</v>
      </c>
      <c r="E4" s="14">
        <v>9690527.8900423311</v>
      </c>
      <c r="F4" s="14">
        <v>74954725.723178104</v>
      </c>
      <c r="G4" s="14">
        <v>664500529.22543788</v>
      </c>
    </row>
    <row r="5" spans="1:7" ht="14.25" customHeight="1" x14ac:dyDescent="0.3">
      <c r="A5" s="16">
        <v>2023</v>
      </c>
      <c r="B5" s="5">
        <v>311950021.9439922</v>
      </c>
      <c r="C5" s="5">
        <v>41244711.943992183</v>
      </c>
      <c r="D5" s="5">
        <v>230817639.47736892</v>
      </c>
      <c r="E5" s="5">
        <v>2540197.2419407358</v>
      </c>
      <c r="F5" s="5">
        <v>83750416.055030927</v>
      </c>
      <c r="G5" s="5">
        <v>670302986.66232491</v>
      </c>
    </row>
    <row r="6" spans="1:7" ht="14.25" customHeight="1" x14ac:dyDescent="0.3">
      <c r="A6" s="13">
        <v>2024</v>
      </c>
      <c r="B6" s="14">
        <v>316681434</v>
      </c>
      <c r="C6" s="14">
        <v>41643542</v>
      </c>
      <c r="D6" s="14">
        <v>230600828</v>
      </c>
      <c r="E6" s="14">
        <v>1453329</v>
      </c>
      <c r="F6" s="14">
        <v>60924806</v>
      </c>
      <c r="G6" s="14">
        <v>651303939</v>
      </c>
    </row>
    <row r="7" spans="1:7" ht="14.25" customHeight="1" x14ac:dyDescent="0.3">
      <c r="A7" s="16">
        <v>2025</v>
      </c>
      <c r="B7" s="5">
        <v>340292390</v>
      </c>
      <c r="C7" s="5">
        <v>44087990</v>
      </c>
      <c r="D7" s="5">
        <v>237710871</v>
      </c>
      <c r="E7" s="5">
        <v>1054980</v>
      </c>
      <c r="F7" s="49">
        <v>66312518</v>
      </c>
      <c r="G7" s="49">
        <v>689458749</v>
      </c>
    </row>
    <row r="8" spans="1:7" ht="14.25" customHeight="1" x14ac:dyDescent="0.25"/>
    <row r="9" spans="1:7" ht="14.25" customHeight="1" x14ac:dyDescent="0.25"/>
    <row r="10" spans="1:7" ht="14.25" customHeight="1" x14ac:dyDescent="0.25"/>
    <row r="11" spans="1:7" ht="14.25" customHeight="1" x14ac:dyDescent="0.25"/>
    <row r="12" spans="1:7" ht="14.25" customHeight="1" x14ac:dyDescent="0.25"/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G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activeCell="D37" sqref="D37"/>
    </sheetView>
  </sheetViews>
  <sheetFormatPr defaultColWidth="14.42578125" defaultRowHeight="15" customHeight="1" x14ac:dyDescent="0.25"/>
  <cols>
    <col min="1" max="1" width="18.28515625" customWidth="1"/>
    <col min="2" max="2" width="14.140625" customWidth="1"/>
    <col min="3" max="3" width="16.7109375" customWidth="1"/>
    <col min="4" max="4" width="20.28515625" customWidth="1"/>
    <col min="5" max="5" width="17" customWidth="1"/>
    <col min="6" max="6" width="15.7109375" customWidth="1"/>
    <col min="7" max="7" width="15.28515625" customWidth="1"/>
    <col min="8" max="26" width="8.7109375" customWidth="1"/>
  </cols>
  <sheetData>
    <row r="1" spans="1:7" ht="14.25" customHeight="1" x14ac:dyDescent="0.25">
      <c r="A1" s="59" t="s">
        <v>28</v>
      </c>
      <c r="B1" s="60"/>
      <c r="C1" s="60"/>
      <c r="D1" s="60"/>
      <c r="E1" s="60"/>
      <c r="F1" s="60"/>
      <c r="G1" s="60"/>
    </row>
    <row r="2" spans="1:7" ht="14.25" customHeight="1" x14ac:dyDescent="0.3">
      <c r="A2" s="1" t="s">
        <v>1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</row>
    <row r="3" spans="1:7" ht="14.25" customHeight="1" x14ac:dyDescent="0.3">
      <c r="A3" s="3" t="s">
        <v>8</v>
      </c>
      <c r="B3" s="5">
        <v>27466915</v>
      </c>
      <c r="C3" s="5">
        <v>3774986</v>
      </c>
      <c r="D3" s="5">
        <v>1129858</v>
      </c>
      <c r="E3" s="5">
        <v>552723</v>
      </c>
      <c r="F3" s="5">
        <v>0</v>
      </c>
      <c r="G3" s="5">
        <f t="shared" ref="G3:G17" si="0">SUM(B3:F3)</f>
        <v>32924482</v>
      </c>
    </row>
    <row r="4" spans="1:7" ht="14.25" customHeight="1" x14ac:dyDescent="0.3">
      <c r="A4" s="6" t="s">
        <v>9</v>
      </c>
      <c r="B4" s="8">
        <v>20214818</v>
      </c>
      <c r="C4" s="8">
        <v>7332269</v>
      </c>
      <c r="D4" s="8">
        <v>1332417</v>
      </c>
      <c r="E4" s="8">
        <v>6799029</v>
      </c>
      <c r="F4" s="8">
        <v>90636</v>
      </c>
      <c r="G4" s="8">
        <f t="shared" si="0"/>
        <v>35769169</v>
      </c>
    </row>
    <row r="5" spans="1:7" ht="14.25" customHeight="1" x14ac:dyDescent="0.3">
      <c r="A5" s="3" t="s">
        <v>10</v>
      </c>
      <c r="B5" s="5">
        <v>18172441</v>
      </c>
      <c r="C5" s="5">
        <v>3867079</v>
      </c>
      <c r="D5" s="5">
        <v>983036</v>
      </c>
      <c r="E5" s="5">
        <v>1569260</v>
      </c>
      <c r="F5" s="5">
        <v>0</v>
      </c>
      <c r="G5" s="5">
        <f t="shared" si="0"/>
        <v>24591816</v>
      </c>
    </row>
    <row r="6" spans="1:7" ht="14.25" customHeight="1" x14ac:dyDescent="0.3">
      <c r="A6" s="6" t="s">
        <v>11</v>
      </c>
      <c r="B6" s="8">
        <v>10507574</v>
      </c>
      <c r="C6" s="8">
        <v>1672188</v>
      </c>
      <c r="D6" s="8">
        <v>1625186</v>
      </c>
      <c r="E6" s="8">
        <v>3605174</v>
      </c>
      <c r="F6" s="8">
        <v>0</v>
      </c>
      <c r="G6" s="8">
        <f t="shared" si="0"/>
        <v>17410122</v>
      </c>
    </row>
    <row r="7" spans="1:7" ht="14.25" customHeight="1" x14ac:dyDescent="0.3">
      <c r="A7" s="3" t="s">
        <v>12</v>
      </c>
      <c r="B7" s="5">
        <v>32263874</v>
      </c>
      <c r="C7" s="5">
        <v>3867740</v>
      </c>
      <c r="D7" s="5">
        <v>3115158</v>
      </c>
      <c r="E7" s="5">
        <v>4869028</v>
      </c>
      <c r="F7" s="5">
        <v>454542</v>
      </c>
      <c r="G7" s="5">
        <f t="shared" si="0"/>
        <v>44570342</v>
      </c>
    </row>
    <row r="8" spans="1:7" ht="14.25" customHeight="1" x14ac:dyDescent="0.3">
      <c r="A8" s="6" t="s">
        <v>13</v>
      </c>
      <c r="B8" s="8">
        <v>20259112</v>
      </c>
      <c r="C8" s="8">
        <v>2229754</v>
      </c>
      <c r="D8" s="8">
        <v>1133504</v>
      </c>
      <c r="E8" s="8">
        <v>2099140</v>
      </c>
      <c r="F8" s="8">
        <v>0</v>
      </c>
      <c r="G8" s="8">
        <f t="shared" si="0"/>
        <v>25721510</v>
      </c>
    </row>
    <row r="9" spans="1:7" ht="14.25" customHeight="1" x14ac:dyDescent="0.3">
      <c r="A9" s="3" t="s">
        <v>14</v>
      </c>
      <c r="B9" s="5">
        <v>32117448</v>
      </c>
      <c r="C9" s="5">
        <v>9834814</v>
      </c>
      <c r="D9" s="5">
        <v>5466832</v>
      </c>
      <c r="E9" s="5">
        <v>5171847</v>
      </c>
      <c r="F9" s="5">
        <v>315966</v>
      </c>
      <c r="G9" s="5">
        <f t="shared" si="0"/>
        <v>52906907</v>
      </c>
    </row>
    <row r="10" spans="1:7" ht="14.25" customHeight="1" x14ac:dyDescent="0.3">
      <c r="A10" s="6" t="s">
        <v>15</v>
      </c>
      <c r="B10" s="8">
        <v>34638324</v>
      </c>
      <c r="C10" s="8">
        <v>11295358</v>
      </c>
      <c r="D10" s="8">
        <v>2125571</v>
      </c>
      <c r="E10" s="8">
        <v>1288345</v>
      </c>
      <c r="F10" s="8">
        <v>2484200</v>
      </c>
      <c r="G10" s="8">
        <f t="shared" si="0"/>
        <v>51831798</v>
      </c>
    </row>
    <row r="11" spans="1:7" ht="14.25" customHeight="1" x14ac:dyDescent="0.3">
      <c r="A11" s="3" t="s">
        <v>16</v>
      </c>
      <c r="B11" s="5">
        <v>75275112</v>
      </c>
      <c r="C11" s="5">
        <v>11908281</v>
      </c>
      <c r="D11" s="5">
        <v>4995761</v>
      </c>
      <c r="E11" s="5">
        <v>9756313</v>
      </c>
      <c r="F11" s="5">
        <v>215279</v>
      </c>
      <c r="G11" s="5">
        <f t="shared" si="0"/>
        <v>102150746</v>
      </c>
    </row>
    <row r="12" spans="1:7" ht="14.25" customHeight="1" x14ac:dyDescent="0.3">
      <c r="A12" s="6" t="s">
        <v>17</v>
      </c>
      <c r="B12" s="8">
        <v>106618629</v>
      </c>
      <c r="C12" s="8">
        <v>11066212</v>
      </c>
      <c r="D12" s="8">
        <v>7268113</v>
      </c>
      <c r="E12" s="8">
        <v>11337598</v>
      </c>
      <c r="F12" s="8">
        <v>164475</v>
      </c>
      <c r="G12" s="8">
        <f t="shared" si="0"/>
        <v>136455027</v>
      </c>
    </row>
    <row r="13" spans="1:7" ht="14.25" customHeight="1" x14ac:dyDescent="0.3">
      <c r="A13" s="3" t="s">
        <v>18</v>
      </c>
      <c r="B13" s="5">
        <v>24896087</v>
      </c>
      <c r="C13" s="5">
        <v>7814887</v>
      </c>
      <c r="D13" s="5">
        <v>3243656</v>
      </c>
      <c r="E13" s="5">
        <v>3713523</v>
      </c>
      <c r="F13" s="5">
        <v>52372</v>
      </c>
      <c r="G13" s="5">
        <f t="shared" si="0"/>
        <v>39720525</v>
      </c>
    </row>
    <row r="14" spans="1:7" ht="14.25" customHeight="1" x14ac:dyDescent="0.3">
      <c r="A14" s="6" t="s">
        <v>19</v>
      </c>
      <c r="B14" s="8">
        <v>31516461</v>
      </c>
      <c r="C14" s="8">
        <v>5491852</v>
      </c>
      <c r="D14" s="8">
        <v>1899530</v>
      </c>
      <c r="E14" s="8">
        <v>6705979</v>
      </c>
      <c r="F14" s="8">
        <v>-14976</v>
      </c>
      <c r="G14" s="8">
        <f t="shared" si="0"/>
        <v>45598846</v>
      </c>
    </row>
    <row r="15" spans="1:7" ht="14.25" customHeight="1" x14ac:dyDescent="0.3">
      <c r="A15" s="3" t="s">
        <v>20</v>
      </c>
      <c r="B15" s="5">
        <v>10622205</v>
      </c>
      <c r="C15" s="5">
        <v>2614105</v>
      </c>
      <c r="D15" s="5">
        <v>852712</v>
      </c>
      <c r="E15" s="5">
        <v>821771</v>
      </c>
      <c r="F15" s="5">
        <v>424653</v>
      </c>
      <c r="G15" s="5">
        <f t="shared" si="0"/>
        <v>15335446</v>
      </c>
    </row>
    <row r="16" spans="1:7" ht="14.25" customHeight="1" x14ac:dyDescent="0.3">
      <c r="A16" s="6" t="s">
        <v>21</v>
      </c>
      <c r="B16" s="8">
        <v>27199530</v>
      </c>
      <c r="C16" s="8">
        <v>5275085</v>
      </c>
      <c r="D16" s="8">
        <v>2070259</v>
      </c>
      <c r="E16" s="8">
        <v>3510295</v>
      </c>
      <c r="F16" s="8">
        <v>2935</v>
      </c>
      <c r="G16" s="8">
        <f t="shared" si="0"/>
        <v>38058104</v>
      </c>
    </row>
    <row r="17" spans="1:7" ht="14.25" customHeight="1" x14ac:dyDescent="0.3">
      <c r="A17" s="3" t="s">
        <v>22</v>
      </c>
      <c r="B17" s="5">
        <v>18992171</v>
      </c>
      <c r="C17" s="5">
        <v>3712198</v>
      </c>
      <c r="D17" s="5">
        <v>1103395</v>
      </c>
      <c r="E17" s="5">
        <v>1085088</v>
      </c>
      <c r="F17" s="5">
        <v>58280</v>
      </c>
      <c r="G17" s="5">
        <f t="shared" si="0"/>
        <v>24951132</v>
      </c>
    </row>
    <row r="18" spans="1:7" ht="14.25" customHeight="1" x14ac:dyDescent="0.3">
      <c r="A18" s="9" t="s">
        <v>23</v>
      </c>
      <c r="B18" s="18">
        <f t="shared" ref="B18:G18" si="1">SUM(B3:B17)</f>
        <v>490760701</v>
      </c>
      <c r="C18" s="18">
        <f t="shared" si="1"/>
        <v>91756808</v>
      </c>
      <c r="D18" s="18">
        <f t="shared" si="1"/>
        <v>38344988</v>
      </c>
      <c r="E18" s="18">
        <f t="shared" si="1"/>
        <v>62885113</v>
      </c>
      <c r="F18" s="18">
        <f t="shared" si="1"/>
        <v>4248362</v>
      </c>
      <c r="G18" s="18">
        <f t="shared" si="1"/>
        <v>687995972</v>
      </c>
    </row>
    <row r="19" spans="1:7" ht="14.25" customHeight="1" x14ac:dyDescent="0.3">
      <c r="A19" s="1" t="s">
        <v>35</v>
      </c>
      <c r="B19" s="19"/>
      <c r="C19" s="19"/>
      <c r="D19" s="19"/>
      <c r="E19" s="19"/>
      <c r="F19" s="19"/>
      <c r="G19" s="19"/>
    </row>
    <row r="20" spans="1:7" ht="14.25" customHeight="1" x14ac:dyDescent="0.3">
      <c r="A20" s="1"/>
    </row>
    <row r="21" spans="1:7" ht="14.25" customHeight="1" x14ac:dyDescent="0.25"/>
    <row r="22" spans="1:7" ht="14.25" customHeight="1" x14ac:dyDescent="0.25">
      <c r="A22" s="59" t="s">
        <v>36</v>
      </c>
      <c r="B22" s="60"/>
      <c r="C22" s="60"/>
      <c r="D22" s="60"/>
      <c r="E22" s="60"/>
      <c r="F22" s="60"/>
      <c r="G22" s="60"/>
    </row>
    <row r="23" spans="1:7" ht="14.25" customHeight="1" x14ac:dyDescent="0.3">
      <c r="A23" s="2" t="s">
        <v>26</v>
      </c>
      <c r="B23" s="2" t="s">
        <v>29</v>
      </c>
      <c r="C23" s="2" t="s">
        <v>30</v>
      </c>
      <c r="D23" s="2" t="s">
        <v>31</v>
      </c>
      <c r="E23" s="2" t="s">
        <v>32</v>
      </c>
      <c r="F23" s="2" t="s">
        <v>33</v>
      </c>
      <c r="G23" s="2" t="s">
        <v>34</v>
      </c>
    </row>
    <row r="24" spans="1:7" ht="14.25" customHeight="1" x14ac:dyDescent="0.3">
      <c r="A24" s="12">
        <v>2021</v>
      </c>
      <c r="B24" s="5">
        <v>433104683</v>
      </c>
      <c r="C24" s="5">
        <v>71960990</v>
      </c>
      <c r="D24" s="5">
        <v>26113055</v>
      </c>
      <c r="E24" s="5">
        <v>58954683</v>
      </c>
      <c r="F24" s="5">
        <v>3639620</v>
      </c>
      <c r="G24" s="5">
        <v>593773031</v>
      </c>
    </row>
    <row r="25" spans="1:7" ht="14.25" customHeight="1" x14ac:dyDescent="0.3">
      <c r="A25" s="13">
        <v>2022</v>
      </c>
      <c r="B25" s="8">
        <v>442589477</v>
      </c>
      <c r="C25" s="8">
        <v>77142062</v>
      </c>
      <c r="D25" s="8">
        <v>30947393</v>
      </c>
      <c r="E25" s="8">
        <v>61397683</v>
      </c>
      <c r="F25" s="8">
        <v>3918875</v>
      </c>
      <c r="G25" s="8">
        <v>615995490</v>
      </c>
    </row>
    <row r="26" spans="1:7" ht="14.25" customHeight="1" x14ac:dyDescent="0.3">
      <c r="A26" s="16" t="s">
        <v>37</v>
      </c>
      <c r="B26" s="5">
        <v>453228766</v>
      </c>
      <c r="C26" s="5">
        <v>82342748</v>
      </c>
      <c r="D26" s="5">
        <v>33144834</v>
      </c>
      <c r="E26" s="5">
        <v>81540343</v>
      </c>
      <c r="F26" s="5">
        <v>6445393</v>
      </c>
      <c r="G26" s="5">
        <v>656702084</v>
      </c>
    </row>
    <row r="27" spans="1:7" ht="14.25" customHeight="1" x14ac:dyDescent="0.3">
      <c r="A27" s="13">
        <v>2024</v>
      </c>
      <c r="B27" s="8">
        <v>468402993</v>
      </c>
      <c r="C27" s="8">
        <v>86014229</v>
      </c>
      <c r="D27" s="8">
        <v>34831798</v>
      </c>
      <c r="E27" s="8">
        <v>56289500</v>
      </c>
      <c r="F27" s="8">
        <v>5631483</v>
      </c>
      <c r="G27" s="8">
        <v>651170003</v>
      </c>
    </row>
    <row r="28" spans="1:7" ht="14.25" customHeight="1" x14ac:dyDescent="0.3">
      <c r="A28" s="16">
        <v>2025</v>
      </c>
      <c r="B28" s="5">
        <f t="shared" ref="B28:G28" si="2">+B18</f>
        <v>490760701</v>
      </c>
      <c r="C28" s="5">
        <f t="shared" si="2"/>
        <v>91756808</v>
      </c>
      <c r="D28" s="5">
        <f t="shared" si="2"/>
        <v>38344988</v>
      </c>
      <c r="E28" s="5">
        <f t="shared" si="2"/>
        <v>62885113</v>
      </c>
      <c r="F28" s="5">
        <f t="shared" si="2"/>
        <v>4248362</v>
      </c>
      <c r="G28" s="5">
        <f t="shared" si="2"/>
        <v>687995972</v>
      </c>
    </row>
    <row r="29" spans="1:7" ht="14.25" customHeight="1" x14ac:dyDescent="0.3">
      <c r="A29" s="1" t="s">
        <v>38</v>
      </c>
    </row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A1:G1"/>
    <mergeCell ref="A22:G2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>
      <selection sqref="A1:G1"/>
    </sheetView>
  </sheetViews>
  <sheetFormatPr defaultColWidth="14.42578125" defaultRowHeight="15" customHeight="1" x14ac:dyDescent="0.25"/>
  <cols>
    <col min="1" max="1" width="7.7109375" customWidth="1"/>
    <col min="2" max="2" width="11.28515625" customWidth="1"/>
    <col min="3" max="3" width="13.28515625" customWidth="1"/>
    <col min="4" max="4" width="17.7109375" customWidth="1"/>
    <col min="5" max="5" width="15.7109375" customWidth="1"/>
    <col min="6" max="6" width="12.5703125" customWidth="1"/>
    <col min="7" max="7" width="12.42578125" customWidth="1"/>
    <col min="8" max="26" width="8.7109375" customWidth="1"/>
  </cols>
  <sheetData>
    <row r="1" spans="1:7" ht="14.25" customHeight="1" x14ac:dyDescent="0.25">
      <c r="A1" s="59" t="s">
        <v>39</v>
      </c>
      <c r="B1" s="60"/>
      <c r="C1" s="60"/>
      <c r="D1" s="60"/>
      <c r="E1" s="60"/>
      <c r="F1" s="60"/>
      <c r="G1" s="60"/>
    </row>
    <row r="2" spans="1:7" ht="14.25" customHeight="1" x14ac:dyDescent="0.3">
      <c r="A2" s="2" t="s">
        <v>26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23</v>
      </c>
    </row>
    <row r="3" spans="1:7" ht="14.25" customHeight="1" x14ac:dyDescent="0.3">
      <c r="A3" s="12">
        <v>2021</v>
      </c>
      <c r="B3" s="20">
        <v>491792152.99270201</v>
      </c>
      <c r="C3" s="20">
        <v>81712000.799553365</v>
      </c>
      <c r="D3" s="20">
        <v>29651481.601889871</v>
      </c>
      <c r="E3" s="20">
        <v>66943285.583389215</v>
      </c>
      <c r="F3" s="20">
        <v>4132803.5140993809</v>
      </c>
      <c r="G3" s="20">
        <v>674231724.49163389</v>
      </c>
    </row>
    <row r="4" spans="1:7" ht="14.25" customHeight="1" x14ac:dyDescent="0.3">
      <c r="A4" s="13">
        <v>2022</v>
      </c>
      <c r="B4" s="21">
        <v>469245728.92638224</v>
      </c>
      <c r="C4" s="21">
        <v>81788169.387665257</v>
      </c>
      <c r="D4" s="21">
        <v>32811290.691071313</v>
      </c>
      <c r="E4" s="21">
        <v>65095538.893090196</v>
      </c>
      <c r="F4" s="21">
        <v>4154900.7635949198</v>
      </c>
      <c r="G4" s="21">
        <v>653095628.66180396</v>
      </c>
    </row>
    <row r="5" spans="1:7" ht="14.25" customHeight="1" x14ac:dyDescent="0.3">
      <c r="A5" s="16" t="s">
        <v>37</v>
      </c>
      <c r="B5" s="20">
        <v>465625775.55519366</v>
      </c>
      <c r="C5" s="20">
        <v>84595040.683816329</v>
      </c>
      <c r="D5" s="20">
        <v>34051433.171605341</v>
      </c>
      <c r="E5" s="20">
        <v>83770687.777596876</v>
      </c>
      <c r="F5" s="20">
        <v>6621691.6037121452</v>
      </c>
      <c r="G5" s="20">
        <v>674664628.79192436</v>
      </c>
    </row>
    <row r="6" spans="1:7" ht="14.25" customHeight="1" x14ac:dyDescent="0.3">
      <c r="A6" s="13">
        <v>2024</v>
      </c>
      <c r="B6" s="21">
        <v>468402993</v>
      </c>
      <c r="C6" s="21">
        <v>86014229</v>
      </c>
      <c r="D6" s="21">
        <v>34831798</v>
      </c>
      <c r="E6" s="21">
        <v>56289500</v>
      </c>
      <c r="F6" s="21">
        <v>5631483</v>
      </c>
      <c r="G6" s="21">
        <v>651170003</v>
      </c>
    </row>
    <row r="7" spans="1:7" ht="14.25" customHeight="1" x14ac:dyDescent="0.3">
      <c r="A7" s="16">
        <v>2025</v>
      </c>
      <c r="B7" s="20">
        <v>490760701</v>
      </c>
      <c r="C7" s="20">
        <v>91756808</v>
      </c>
      <c r="D7" s="20">
        <v>38344988</v>
      </c>
      <c r="E7" s="20">
        <v>62885113</v>
      </c>
      <c r="F7" s="20">
        <v>4248362</v>
      </c>
      <c r="G7" s="20">
        <v>687995972</v>
      </c>
    </row>
    <row r="8" spans="1:7" ht="26.25" customHeight="1" x14ac:dyDescent="0.3">
      <c r="A8" s="61" t="s">
        <v>38</v>
      </c>
      <c r="B8" s="60"/>
      <c r="C8" s="60"/>
      <c r="D8" s="60"/>
      <c r="E8" s="60"/>
      <c r="F8" s="60"/>
      <c r="G8" s="60"/>
    </row>
    <row r="9" spans="1:7" ht="14.25" customHeight="1" x14ac:dyDescent="0.25"/>
    <row r="10" spans="1:7" ht="14.25" customHeight="1" x14ac:dyDescent="0.25"/>
    <row r="11" spans="1:7" ht="14.25" customHeight="1" x14ac:dyDescent="0.25"/>
    <row r="12" spans="1:7" ht="14.25" customHeight="1" x14ac:dyDescent="0.25"/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A1:G1"/>
    <mergeCell ref="A8:G8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workbookViewId="0">
      <selection sqref="A1:K1"/>
    </sheetView>
  </sheetViews>
  <sheetFormatPr defaultColWidth="14.42578125" defaultRowHeight="15" customHeight="1" x14ac:dyDescent="0.25"/>
  <cols>
    <col min="1" max="1" width="15.28515625" customWidth="1"/>
    <col min="2" max="2" width="11.140625" customWidth="1"/>
    <col min="3" max="3" width="10.5703125" customWidth="1"/>
    <col min="4" max="4" width="11" customWidth="1"/>
    <col min="5" max="5" width="11.7109375" customWidth="1"/>
    <col min="6" max="6" width="9.5703125" customWidth="1"/>
    <col min="7" max="7" width="9.7109375" customWidth="1"/>
    <col min="8" max="8" width="11.28515625" customWidth="1"/>
    <col min="9" max="10" width="10.7109375" customWidth="1"/>
    <col min="11" max="11" width="11.28515625" customWidth="1"/>
    <col min="12" max="26" width="8.7109375" customWidth="1"/>
  </cols>
  <sheetData>
    <row r="1" spans="1:11" ht="14.25" customHeight="1" x14ac:dyDescent="0.25">
      <c r="A1" s="59" t="s">
        <v>45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 x14ac:dyDescent="0.3">
      <c r="A2" s="1" t="s">
        <v>1</v>
      </c>
      <c r="B2" s="23" t="s">
        <v>46</v>
      </c>
      <c r="C2" s="23" t="s">
        <v>47</v>
      </c>
      <c r="D2" s="23" t="s">
        <v>48</v>
      </c>
      <c r="E2" s="23" t="s">
        <v>49</v>
      </c>
      <c r="F2" s="23" t="s">
        <v>50</v>
      </c>
      <c r="G2" s="23" t="s">
        <v>51</v>
      </c>
      <c r="H2" s="23" t="s">
        <v>52</v>
      </c>
      <c r="I2" s="23" t="s">
        <v>53</v>
      </c>
      <c r="J2" s="23" t="s">
        <v>54</v>
      </c>
      <c r="K2" s="23" t="s">
        <v>34</v>
      </c>
    </row>
    <row r="3" spans="1:11" ht="14.25" customHeight="1" x14ac:dyDescent="0.3">
      <c r="A3" s="3" t="s">
        <v>8</v>
      </c>
      <c r="B3" s="24">
        <v>4217178</v>
      </c>
      <c r="C3" s="24">
        <v>10122960</v>
      </c>
      <c r="D3" s="24">
        <v>3752229</v>
      </c>
      <c r="E3" s="24">
        <v>2662527</v>
      </c>
      <c r="F3" s="24">
        <v>786493</v>
      </c>
      <c r="G3" s="24">
        <v>2976901</v>
      </c>
      <c r="H3" s="24">
        <v>608105</v>
      </c>
      <c r="I3" s="24">
        <v>2322590</v>
      </c>
      <c r="J3" s="24">
        <v>5475499</v>
      </c>
      <c r="K3" s="24">
        <f t="shared" ref="K3:K18" si="0">SUM(B3:J3)</f>
        <v>32924482</v>
      </c>
    </row>
    <row r="4" spans="1:11" ht="14.25" customHeight="1" x14ac:dyDescent="0.3">
      <c r="A4" s="6" t="s">
        <v>9</v>
      </c>
      <c r="B4" s="25">
        <v>6004500</v>
      </c>
      <c r="C4" s="25">
        <v>5361232</v>
      </c>
      <c r="D4" s="25">
        <v>3975582</v>
      </c>
      <c r="E4" s="25">
        <v>0</v>
      </c>
      <c r="F4" s="25">
        <v>1417217</v>
      </c>
      <c r="G4" s="25">
        <v>7715471</v>
      </c>
      <c r="H4" s="25">
        <v>274034</v>
      </c>
      <c r="I4" s="25">
        <v>7384125</v>
      </c>
      <c r="J4" s="25">
        <v>3637008</v>
      </c>
      <c r="K4" s="25">
        <f t="shared" si="0"/>
        <v>35769169</v>
      </c>
    </row>
    <row r="5" spans="1:11" ht="14.25" customHeight="1" x14ac:dyDescent="0.3">
      <c r="A5" s="3" t="s">
        <v>10</v>
      </c>
      <c r="B5" s="24">
        <v>5733704</v>
      </c>
      <c r="C5" s="24">
        <v>5379301</v>
      </c>
      <c r="D5" s="24">
        <v>898510</v>
      </c>
      <c r="E5" s="24">
        <v>113744</v>
      </c>
      <c r="F5" s="24">
        <v>992977</v>
      </c>
      <c r="G5" s="24">
        <v>2981100</v>
      </c>
      <c r="H5" s="24">
        <v>310750</v>
      </c>
      <c r="I5" s="24">
        <v>3225268</v>
      </c>
      <c r="J5" s="24">
        <v>4956462</v>
      </c>
      <c r="K5" s="24">
        <f t="shared" si="0"/>
        <v>24591816</v>
      </c>
    </row>
    <row r="6" spans="1:11" ht="14.25" customHeight="1" x14ac:dyDescent="0.3">
      <c r="A6" s="6" t="s">
        <v>55</v>
      </c>
      <c r="B6" s="25">
        <v>1755171</v>
      </c>
      <c r="C6" s="25">
        <v>5550749</v>
      </c>
      <c r="D6" s="25">
        <v>1113537</v>
      </c>
      <c r="E6" s="25">
        <v>0</v>
      </c>
      <c r="F6" s="25">
        <v>921252</v>
      </c>
      <c r="G6" s="25">
        <v>1727179</v>
      </c>
      <c r="H6" s="25">
        <v>79470</v>
      </c>
      <c r="I6" s="25">
        <v>1305266</v>
      </c>
      <c r="J6" s="25">
        <v>4957498</v>
      </c>
      <c r="K6" s="25">
        <f t="shared" si="0"/>
        <v>17410122</v>
      </c>
    </row>
    <row r="7" spans="1:11" ht="14.25" customHeight="1" x14ac:dyDescent="0.3">
      <c r="A7" s="3" t="s">
        <v>12</v>
      </c>
      <c r="B7" s="24">
        <v>6503510</v>
      </c>
      <c r="C7" s="24">
        <v>9252256</v>
      </c>
      <c r="D7" s="24">
        <v>1736322</v>
      </c>
      <c r="E7" s="24">
        <v>0</v>
      </c>
      <c r="F7" s="24">
        <v>2267771</v>
      </c>
      <c r="G7" s="24">
        <v>8922992</v>
      </c>
      <c r="H7" s="24">
        <v>57488</v>
      </c>
      <c r="I7" s="24">
        <v>5685784</v>
      </c>
      <c r="J7" s="24">
        <v>10144219</v>
      </c>
      <c r="K7" s="24">
        <f t="shared" si="0"/>
        <v>44570342</v>
      </c>
    </row>
    <row r="8" spans="1:11" ht="14.25" customHeight="1" x14ac:dyDescent="0.3">
      <c r="A8" s="6" t="s">
        <v>13</v>
      </c>
      <c r="B8" s="25">
        <v>9744265</v>
      </c>
      <c r="C8" s="25">
        <v>3495495</v>
      </c>
      <c r="D8" s="25">
        <v>1310441</v>
      </c>
      <c r="E8" s="25">
        <v>0</v>
      </c>
      <c r="F8" s="25">
        <v>1848303</v>
      </c>
      <c r="G8" s="25">
        <v>3406604</v>
      </c>
      <c r="H8" s="25">
        <v>325918</v>
      </c>
      <c r="I8" s="25">
        <v>2707887</v>
      </c>
      <c r="J8" s="25">
        <v>2882597</v>
      </c>
      <c r="K8" s="25">
        <f t="shared" si="0"/>
        <v>25721510</v>
      </c>
    </row>
    <row r="9" spans="1:11" ht="14.25" customHeight="1" x14ac:dyDescent="0.3">
      <c r="A9" s="3" t="s">
        <v>14</v>
      </c>
      <c r="B9" s="24">
        <v>6715424</v>
      </c>
      <c r="C9" s="24">
        <v>11325356</v>
      </c>
      <c r="D9" s="24">
        <v>6040963</v>
      </c>
      <c r="E9" s="24">
        <v>76181</v>
      </c>
      <c r="F9" s="24">
        <v>2578986</v>
      </c>
      <c r="G9" s="24">
        <v>7739140</v>
      </c>
      <c r="H9" s="24">
        <v>995866</v>
      </c>
      <c r="I9" s="24">
        <v>3967407</v>
      </c>
      <c r="J9" s="24">
        <v>13467584</v>
      </c>
      <c r="K9" s="24">
        <f t="shared" si="0"/>
        <v>52906907</v>
      </c>
    </row>
    <row r="10" spans="1:11" ht="14.25" customHeight="1" x14ac:dyDescent="0.3">
      <c r="A10" s="6" t="s">
        <v>15</v>
      </c>
      <c r="B10" s="25">
        <v>10300142</v>
      </c>
      <c r="C10" s="25">
        <v>9675133</v>
      </c>
      <c r="D10" s="25">
        <v>3435008</v>
      </c>
      <c r="E10" s="25">
        <v>418352</v>
      </c>
      <c r="F10" s="25">
        <v>2735037</v>
      </c>
      <c r="G10" s="25">
        <v>4495462</v>
      </c>
      <c r="H10" s="25">
        <v>693122</v>
      </c>
      <c r="I10" s="25">
        <v>7614966</v>
      </c>
      <c r="J10" s="25">
        <v>12464576</v>
      </c>
      <c r="K10" s="25">
        <f t="shared" si="0"/>
        <v>51831798</v>
      </c>
    </row>
    <row r="11" spans="1:11" ht="14.25" customHeight="1" x14ac:dyDescent="0.3">
      <c r="A11" s="3" t="s">
        <v>16</v>
      </c>
      <c r="B11" s="24">
        <v>24504013</v>
      </c>
      <c r="C11" s="24">
        <v>21046107</v>
      </c>
      <c r="D11" s="24">
        <v>6914181</v>
      </c>
      <c r="E11" s="24">
        <v>3771611</v>
      </c>
      <c r="F11" s="24">
        <v>7009560</v>
      </c>
      <c r="G11" s="24">
        <v>8060116</v>
      </c>
      <c r="H11" s="24">
        <v>1089593</v>
      </c>
      <c r="I11" s="24">
        <v>9902135</v>
      </c>
      <c r="J11" s="24">
        <v>19853430</v>
      </c>
      <c r="K11" s="24">
        <f t="shared" si="0"/>
        <v>102150746</v>
      </c>
    </row>
    <row r="12" spans="1:11" ht="14.25" customHeight="1" x14ac:dyDescent="0.3">
      <c r="A12" s="6" t="s">
        <v>17</v>
      </c>
      <c r="B12" s="25">
        <v>31814400</v>
      </c>
      <c r="C12" s="25">
        <v>38550651</v>
      </c>
      <c r="D12" s="25">
        <v>8544595</v>
      </c>
      <c r="E12" s="25">
        <v>0</v>
      </c>
      <c r="F12" s="25">
        <v>4725647</v>
      </c>
      <c r="G12" s="25">
        <v>16373364</v>
      </c>
      <c r="H12" s="25">
        <v>3382151</v>
      </c>
      <c r="I12" s="25">
        <v>19543292</v>
      </c>
      <c r="J12" s="25">
        <v>13520927</v>
      </c>
      <c r="K12" s="25">
        <f t="shared" si="0"/>
        <v>136455027</v>
      </c>
    </row>
    <row r="13" spans="1:11" ht="14.25" customHeight="1" x14ac:dyDescent="0.3">
      <c r="A13" s="3" t="s">
        <v>18</v>
      </c>
      <c r="B13" s="24">
        <v>3400683</v>
      </c>
      <c r="C13" s="24">
        <v>12086656</v>
      </c>
      <c r="D13" s="24">
        <v>1849008</v>
      </c>
      <c r="E13" s="24">
        <v>252528</v>
      </c>
      <c r="F13" s="24">
        <v>2920882</v>
      </c>
      <c r="G13" s="24">
        <v>5082449</v>
      </c>
      <c r="H13" s="24">
        <v>263424</v>
      </c>
      <c r="I13" s="24">
        <v>5860611</v>
      </c>
      <c r="J13" s="24">
        <v>8004284</v>
      </c>
      <c r="K13" s="24">
        <f t="shared" si="0"/>
        <v>39720525</v>
      </c>
    </row>
    <row r="14" spans="1:11" ht="14.25" customHeight="1" x14ac:dyDescent="0.3">
      <c r="A14" s="6" t="s">
        <v>19</v>
      </c>
      <c r="B14" s="25">
        <v>8802036</v>
      </c>
      <c r="C14" s="25">
        <v>7094681</v>
      </c>
      <c r="D14" s="25">
        <v>2629259</v>
      </c>
      <c r="E14" s="25">
        <v>458339</v>
      </c>
      <c r="F14" s="25">
        <v>6400121</v>
      </c>
      <c r="G14" s="25">
        <v>7531111</v>
      </c>
      <c r="H14" s="25">
        <v>262995</v>
      </c>
      <c r="I14" s="25">
        <v>6704026</v>
      </c>
      <c r="J14" s="25">
        <v>5716278</v>
      </c>
      <c r="K14" s="25">
        <f t="shared" si="0"/>
        <v>45598846</v>
      </c>
    </row>
    <row r="15" spans="1:11" ht="14.25" customHeight="1" x14ac:dyDescent="0.3">
      <c r="A15" s="3" t="s">
        <v>20</v>
      </c>
      <c r="B15" s="24">
        <v>2925207</v>
      </c>
      <c r="C15" s="24">
        <v>3394067</v>
      </c>
      <c r="D15" s="24">
        <v>612892</v>
      </c>
      <c r="E15" s="24">
        <v>0</v>
      </c>
      <c r="F15" s="24">
        <v>1225051</v>
      </c>
      <c r="G15" s="24">
        <v>1838974</v>
      </c>
      <c r="H15" s="24">
        <v>217792</v>
      </c>
      <c r="I15" s="24">
        <v>2367005</v>
      </c>
      <c r="J15" s="24">
        <v>2754458</v>
      </c>
      <c r="K15" s="24">
        <f t="shared" si="0"/>
        <v>15335446</v>
      </c>
    </row>
    <row r="16" spans="1:11" ht="14.25" customHeight="1" x14ac:dyDescent="0.3">
      <c r="A16" s="6" t="s">
        <v>21</v>
      </c>
      <c r="B16" s="25">
        <v>4766153</v>
      </c>
      <c r="C16" s="25">
        <v>8578792</v>
      </c>
      <c r="D16" s="25">
        <v>1415050</v>
      </c>
      <c r="E16" s="25">
        <v>20947</v>
      </c>
      <c r="F16" s="25">
        <v>4894061</v>
      </c>
      <c r="G16" s="25">
        <v>5467315</v>
      </c>
      <c r="H16" s="25">
        <v>289211</v>
      </c>
      <c r="I16" s="25">
        <v>5216127</v>
      </c>
      <c r="J16" s="25">
        <v>7410448</v>
      </c>
      <c r="K16" s="25">
        <f t="shared" si="0"/>
        <v>38058104</v>
      </c>
    </row>
    <row r="17" spans="1:11" ht="14.25" customHeight="1" x14ac:dyDescent="0.3">
      <c r="A17" s="3" t="s">
        <v>22</v>
      </c>
      <c r="B17" s="24">
        <v>5549058</v>
      </c>
      <c r="C17" s="24">
        <v>6324366</v>
      </c>
      <c r="D17" s="24">
        <v>971121</v>
      </c>
      <c r="E17" s="24">
        <v>0</v>
      </c>
      <c r="F17" s="24">
        <v>1347278</v>
      </c>
      <c r="G17" s="24">
        <v>5027838</v>
      </c>
      <c r="H17" s="24">
        <v>401541</v>
      </c>
      <c r="I17" s="24">
        <v>2212846</v>
      </c>
      <c r="J17" s="24">
        <v>3117084</v>
      </c>
      <c r="K17" s="24">
        <f t="shared" si="0"/>
        <v>24951132</v>
      </c>
    </row>
    <row r="18" spans="1:11" ht="14.25" customHeight="1" x14ac:dyDescent="0.3">
      <c r="A18" s="9" t="s">
        <v>23</v>
      </c>
      <c r="B18" s="25">
        <f t="shared" ref="B18:J18" si="1">SUM(B3:B17)</f>
        <v>132735444</v>
      </c>
      <c r="C18" s="25">
        <f t="shared" si="1"/>
        <v>157237802</v>
      </c>
      <c r="D18" s="25">
        <f t="shared" si="1"/>
        <v>45198698</v>
      </c>
      <c r="E18" s="25">
        <f t="shared" si="1"/>
        <v>7774229</v>
      </c>
      <c r="F18" s="25">
        <f t="shared" si="1"/>
        <v>42070636</v>
      </c>
      <c r="G18" s="25">
        <f t="shared" si="1"/>
        <v>89346016</v>
      </c>
      <c r="H18" s="25">
        <f t="shared" si="1"/>
        <v>9251460</v>
      </c>
      <c r="I18" s="25">
        <f t="shared" si="1"/>
        <v>86019335</v>
      </c>
      <c r="J18" s="25">
        <f t="shared" si="1"/>
        <v>118362352</v>
      </c>
      <c r="K18" s="25">
        <f t="shared" si="0"/>
        <v>687995972</v>
      </c>
    </row>
    <row r="19" spans="1:11" ht="14.25" customHeight="1" x14ac:dyDescent="0.3">
      <c r="A19" s="1" t="s">
        <v>35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4.25" customHeight="1" x14ac:dyDescent="0.3">
      <c r="A20" s="1"/>
    </row>
    <row r="21" spans="1:11" ht="14.25" customHeight="1" x14ac:dyDescent="0.25"/>
    <row r="22" spans="1:11" ht="14.25" customHeight="1" x14ac:dyDescent="0.25">
      <c r="A22" s="59" t="s">
        <v>56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ht="14.25" customHeight="1" x14ac:dyDescent="0.3">
      <c r="A23" s="22"/>
      <c r="B23" s="23" t="s">
        <v>46</v>
      </c>
      <c r="C23" s="23" t="s">
        <v>47</v>
      </c>
      <c r="D23" s="23" t="s">
        <v>48</v>
      </c>
      <c r="E23" s="23" t="s">
        <v>49</v>
      </c>
      <c r="F23" s="23" t="s">
        <v>50</v>
      </c>
      <c r="G23" s="23" t="s">
        <v>51</v>
      </c>
      <c r="H23" s="23" t="s">
        <v>52</v>
      </c>
      <c r="I23" s="23" t="s">
        <v>53</v>
      </c>
      <c r="J23" s="23" t="s">
        <v>54</v>
      </c>
      <c r="K23" s="23" t="s">
        <v>34</v>
      </c>
    </row>
    <row r="24" spans="1:11" ht="14.25" customHeight="1" x14ac:dyDescent="0.3">
      <c r="A24" s="26">
        <v>2021</v>
      </c>
      <c r="B24" s="5">
        <v>124548271</v>
      </c>
      <c r="C24" s="5">
        <v>137884362</v>
      </c>
      <c r="D24" s="5">
        <v>35825055</v>
      </c>
      <c r="E24" s="5">
        <v>6715301</v>
      </c>
      <c r="F24" s="5">
        <v>41745106</v>
      </c>
      <c r="G24" s="5">
        <v>65721561</v>
      </c>
      <c r="H24" s="5">
        <v>9872417</v>
      </c>
      <c r="I24" s="5">
        <v>70996783</v>
      </c>
      <c r="J24" s="5">
        <v>100464175</v>
      </c>
      <c r="K24" s="5">
        <v>593773031</v>
      </c>
    </row>
    <row r="25" spans="1:11" ht="14.25" customHeight="1" x14ac:dyDescent="0.3">
      <c r="A25" s="27">
        <v>2022</v>
      </c>
      <c r="B25" s="14">
        <v>124437387</v>
      </c>
      <c r="C25" s="14">
        <v>142148468</v>
      </c>
      <c r="D25" s="14">
        <v>39238174</v>
      </c>
      <c r="E25" s="14">
        <v>7130732</v>
      </c>
      <c r="F25" s="14">
        <v>43863951</v>
      </c>
      <c r="G25" s="14">
        <v>72177118</v>
      </c>
      <c r="H25" s="14">
        <v>9687727</v>
      </c>
      <c r="I25" s="14">
        <v>72601810</v>
      </c>
      <c r="J25" s="14">
        <v>104710123</v>
      </c>
      <c r="K25" s="14">
        <v>615995490</v>
      </c>
    </row>
    <row r="26" spans="1:11" ht="14.25" customHeight="1" x14ac:dyDescent="0.3">
      <c r="A26" s="28" t="s">
        <v>37</v>
      </c>
      <c r="B26" s="5">
        <v>126186764</v>
      </c>
      <c r="C26" s="5">
        <v>147106500</v>
      </c>
      <c r="D26" s="5">
        <v>41472867</v>
      </c>
      <c r="E26" s="5">
        <v>7583273</v>
      </c>
      <c r="F26" s="5">
        <v>78551593</v>
      </c>
      <c r="G26" s="5">
        <v>74725934</v>
      </c>
      <c r="H26" s="5">
        <v>9645980</v>
      </c>
      <c r="I26" s="5">
        <v>68961102</v>
      </c>
      <c r="J26" s="5">
        <v>102468069</v>
      </c>
      <c r="K26" s="5">
        <v>656702082</v>
      </c>
    </row>
    <row r="27" spans="1:11" ht="14.25" customHeight="1" x14ac:dyDescent="0.3">
      <c r="A27" s="27">
        <v>2024</v>
      </c>
      <c r="B27" s="14">
        <v>129930051</v>
      </c>
      <c r="C27" s="14">
        <v>151918135</v>
      </c>
      <c r="D27" s="14">
        <v>40725318</v>
      </c>
      <c r="E27" s="14">
        <v>7711497</v>
      </c>
      <c r="F27" s="14">
        <v>44515698</v>
      </c>
      <c r="G27" s="14">
        <v>79553126</v>
      </c>
      <c r="H27" s="14">
        <v>9351358</v>
      </c>
      <c r="I27" s="14">
        <v>75798814</v>
      </c>
      <c r="J27" s="14">
        <v>111666009</v>
      </c>
      <c r="K27" s="14">
        <v>651170006</v>
      </c>
    </row>
    <row r="28" spans="1:11" ht="14.25" customHeight="1" x14ac:dyDescent="0.3">
      <c r="A28" s="28">
        <v>2025</v>
      </c>
      <c r="B28" s="5">
        <f t="shared" ref="B28:K28" si="2">+B18</f>
        <v>132735444</v>
      </c>
      <c r="C28" s="5">
        <f t="shared" si="2"/>
        <v>157237802</v>
      </c>
      <c r="D28" s="5">
        <f t="shared" si="2"/>
        <v>45198698</v>
      </c>
      <c r="E28" s="5">
        <f t="shared" si="2"/>
        <v>7774229</v>
      </c>
      <c r="F28" s="5">
        <f t="shared" si="2"/>
        <v>42070636</v>
      </c>
      <c r="G28" s="5">
        <f t="shared" si="2"/>
        <v>89346016</v>
      </c>
      <c r="H28" s="5">
        <f t="shared" si="2"/>
        <v>9251460</v>
      </c>
      <c r="I28" s="5">
        <f t="shared" si="2"/>
        <v>86019335</v>
      </c>
      <c r="J28" s="5">
        <f t="shared" si="2"/>
        <v>118362352</v>
      </c>
      <c r="K28" s="5">
        <f t="shared" si="2"/>
        <v>687995972</v>
      </c>
    </row>
    <row r="29" spans="1:11" ht="14.25" customHeight="1" x14ac:dyDescent="0.3">
      <c r="A29" s="1" t="s">
        <v>38</v>
      </c>
    </row>
    <row r="30" spans="1:11" ht="14.25" customHeight="1" x14ac:dyDescent="0.25"/>
    <row r="31" spans="1:11" ht="14.25" customHeight="1" x14ac:dyDescent="0.25"/>
    <row r="32" spans="1:1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A1:K1"/>
    <mergeCell ref="A22:K2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>
      <selection sqref="A1:K1"/>
    </sheetView>
  </sheetViews>
  <sheetFormatPr defaultColWidth="14.42578125" defaultRowHeight="15" customHeight="1" x14ac:dyDescent="0.25"/>
  <cols>
    <col min="1" max="1" width="8.7109375" customWidth="1"/>
    <col min="2" max="2" width="11.140625" customWidth="1"/>
    <col min="3" max="3" width="11.28515625" customWidth="1"/>
    <col min="4" max="4" width="11.7109375" customWidth="1"/>
    <col min="5" max="5" width="12.5703125" customWidth="1"/>
    <col min="6" max="6" width="9.7109375" customWidth="1"/>
    <col min="7" max="7" width="10.7109375" customWidth="1"/>
    <col min="8" max="8" width="11.7109375" customWidth="1"/>
    <col min="9" max="9" width="10.7109375" customWidth="1"/>
    <col min="10" max="10" width="11.28515625" customWidth="1"/>
    <col min="11" max="11" width="10.7109375" customWidth="1"/>
    <col min="12" max="26" width="8.7109375" customWidth="1"/>
  </cols>
  <sheetData>
    <row r="1" spans="1:11" ht="14.25" customHeight="1" x14ac:dyDescent="0.25">
      <c r="A1" s="59" t="s">
        <v>57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 x14ac:dyDescent="0.3">
      <c r="A2" s="22"/>
      <c r="B2" s="23" t="s">
        <v>46</v>
      </c>
      <c r="C2" s="23" t="s">
        <v>47</v>
      </c>
      <c r="D2" s="23" t="s">
        <v>48</v>
      </c>
      <c r="E2" s="23" t="s">
        <v>49</v>
      </c>
      <c r="F2" s="23" t="s">
        <v>50</v>
      </c>
      <c r="G2" s="23" t="s">
        <v>51</v>
      </c>
      <c r="H2" s="23" t="s">
        <v>52</v>
      </c>
      <c r="I2" s="23" t="s">
        <v>53</v>
      </c>
      <c r="J2" s="23" t="s">
        <v>54</v>
      </c>
      <c r="K2" s="23" t="s">
        <v>34</v>
      </c>
    </row>
    <row r="3" spans="1:11" ht="14.25" customHeight="1" x14ac:dyDescent="0.3">
      <c r="A3" s="29">
        <v>2021</v>
      </c>
      <c r="B3" s="5">
        <v>141425075.16273731</v>
      </c>
      <c r="C3" s="5">
        <v>156568261.47041479</v>
      </c>
      <c r="D3" s="5">
        <v>40679497.638985284</v>
      </c>
      <c r="E3" s="5">
        <v>7625251.9688965017</v>
      </c>
      <c r="F3" s="5">
        <v>47401739.954514794</v>
      </c>
      <c r="G3" s="5">
        <v>74627103.448408589</v>
      </c>
      <c r="H3" s="5">
        <v>11210170.201904174</v>
      </c>
      <c r="I3" s="5">
        <v>80617139.776172012</v>
      </c>
      <c r="J3" s="5">
        <v>114077484.86960046</v>
      </c>
      <c r="K3" s="5">
        <v>674231724.49163389</v>
      </c>
    </row>
    <row r="4" spans="1:11" ht="14.25" customHeight="1" x14ac:dyDescent="0.3">
      <c r="A4" s="6">
        <v>2022</v>
      </c>
      <c r="B4" s="8">
        <v>131931994.32644741</v>
      </c>
      <c r="C4" s="8">
        <v>150709777.22868121</v>
      </c>
      <c r="D4" s="8">
        <v>41601408.341595575</v>
      </c>
      <c r="E4" s="8">
        <v>7560201.2903679581</v>
      </c>
      <c r="F4" s="8">
        <v>46505786.355571479</v>
      </c>
      <c r="G4" s="8">
        <v>76524197.044376433</v>
      </c>
      <c r="H4" s="8">
        <v>10271198.828694236</v>
      </c>
      <c r="I4" s="8">
        <v>76974467.368153691</v>
      </c>
      <c r="J4" s="8">
        <v>111016597.87791599</v>
      </c>
      <c r="K4" s="8">
        <v>653095628.66180396</v>
      </c>
    </row>
    <row r="5" spans="1:11" ht="14.25" customHeight="1" x14ac:dyDescent="0.3">
      <c r="A5" s="3" t="s">
        <v>37</v>
      </c>
      <c r="B5" s="5">
        <v>129638306.87723868</v>
      </c>
      <c r="C5" s="5">
        <v>151130253.17486161</v>
      </c>
      <c r="D5" s="5">
        <v>42607259.97557798</v>
      </c>
      <c r="E5" s="5">
        <v>7790695.6414848575</v>
      </c>
      <c r="F5" s="5">
        <v>80700187.533376738</v>
      </c>
      <c r="G5" s="5">
        <v>76769886.606968418</v>
      </c>
      <c r="H5" s="5">
        <v>9909823.1520677283</v>
      </c>
      <c r="I5" s="5">
        <v>70847371.152718976</v>
      </c>
      <c r="J5" s="5">
        <v>105270842.62292412</v>
      </c>
      <c r="K5" s="5">
        <v>674664626.7372191</v>
      </c>
    </row>
    <row r="6" spans="1:11" ht="14.25" customHeight="1" x14ac:dyDescent="0.3">
      <c r="A6" s="6">
        <v>2024</v>
      </c>
      <c r="B6" s="8">
        <v>129930051</v>
      </c>
      <c r="C6" s="8">
        <v>151918135</v>
      </c>
      <c r="D6" s="8">
        <v>40725318</v>
      </c>
      <c r="E6" s="8">
        <v>7711497</v>
      </c>
      <c r="F6" s="8">
        <v>44515698</v>
      </c>
      <c r="G6" s="8">
        <v>79553126</v>
      </c>
      <c r="H6" s="8">
        <v>9351358</v>
      </c>
      <c r="I6" s="8">
        <v>75798814</v>
      </c>
      <c r="J6" s="8">
        <v>111666009</v>
      </c>
      <c r="K6" s="8">
        <v>651170006</v>
      </c>
    </row>
    <row r="7" spans="1:11" ht="14.25" customHeight="1" x14ac:dyDescent="0.3">
      <c r="A7" s="3">
        <v>2025</v>
      </c>
      <c r="B7" s="5">
        <v>132735444</v>
      </c>
      <c r="C7" s="5">
        <v>157237802</v>
      </c>
      <c r="D7" s="5">
        <v>45198698</v>
      </c>
      <c r="E7" s="5">
        <v>7774229</v>
      </c>
      <c r="F7" s="5">
        <v>42070636</v>
      </c>
      <c r="G7" s="5">
        <v>89346016</v>
      </c>
      <c r="H7" s="5">
        <v>9251460</v>
      </c>
      <c r="I7" s="5">
        <v>86019335</v>
      </c>
      <c r="J7" s="5">
        <v>118363352</v>
      </c>
      <c r="K7" s="5">
        <v>687995972</v>
      </c>
    </row>
    <row r="8" spans="1:11" ht="14.25" customHeight="1" x14ac:dyDescent="0.25">
      <c r="A8" s="30" t="s">
        <v>38</v>
      </c>
    </row>
    <row r="9" spans="1:11" ht="14.25" customHeight="1" x14ac:dyDescent="0.25"/>
    <row r="10" spans="1:11" ht="14.25" customHeight="1" x14ac:dyDescent="0.25"/>
    <row r="11" spans="1:11" ht="14.25" customHeight="1" x14ac:dyDescent="0.25"/>
    <row r="12" spans="1:11" ht="14.25" customHeight="1" x14ac:dyDescent="0.25"/>
    <row r="13" spans="1:11" ht="14.25" customHeight="1" x14ac:dyDescent="0.25"/>
    <row r="14" spans="1:11" ht="14.25" customHeight="1" x14ac:dyDescent="0.25"/>
    <row r="15" spans="1:11" ht="14.25" customHeight="1" x14ac:dyDescent="0.25"/>
    <row r="16" spans="1:1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K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workbookViewId="0">
      <selection sqref="A1:F1"/>
    </sheetView>
  </sheetViews>
  <sheetFormatPr defaultColWidth="14.42578125" defaultRowHeight="15" customHeight="1" x14ac:dyDescent="0.25"/>
  <cols>
    <col min="1" max="1" width="8.7109375" customWidth="1"/>
    <col min="2" max="6" width="15.7109375" customWidth="1"/>
    <col min="7" max="26" width="8.7109375" customWidth="1"/>
  </cols>
  <sheetData>
    <row r="1" spans="1:6" ht="14.25" customHeight="1" x14ac:dyDescent="0.25">
      <c r="A1" s="59" t="s">
        <v>58</v>
      </c>
      <c r="B1" s="60"/>
      <c r="C1" s="60"/>
      <c r="D1" s="60"/>
      <c r="E1" s="60"/>
      <c r="F1" s="60"/>
    </row>
    <row r="2" spans="1:6" ht="14.25" customHeight="1" x14ac:dyDescent="0.3">
      <c r="A2" s="23" t="s">
        <v>26</v>
      </c>
      <c r="B2" s="23" t="s">
        <v>59</v>
      </c>
      <c r="C2" s="23" t="s">
        <v>60</v>
      </c>
      <c r="D2" s="23" t="s">
        <v>61</v>
      </c>
      <c r="E2" s="23" t="s">
        <v>62</v>
      </c>
      <c r="F2" s="23" t="s">
        <v>63</v>
      </c>
    </row>
    <row r="3" spans="1:6" ht="14.25" customHeight="1" x14ac:dyDescent="0.3">
      <c r="A3" s="31">
        <v>2021</v>
      </c>
      <c r="B3" s="5">
        <v>693982678.65526378</v>
      </c>
      <c r="C3" s="5">
        <v>674231724.49163389</v>
      </c>
      <c r="D3" s="5">
        <v>70639.299999999988</v>
      </c>
      <c r="E3" s="5">
        <v>9824.3142083127077</v>
      </c>
      <c r="F3" s="5">
        <v>9544.7112937364054</v>
      </c>
    </row>
    <row r="4" spans="1:6" ht="14.25" customHeight="1" x14ac:dyDescent="0.3">
      <c r="A4" s="32">
        <v>2022</v>
      </c>
      <c r="B4" s="8">
        <v>664500529.22543788</v>
      </c>
      <c r="C4" s="8">
        <v>653095628.66180396</v>
      </c>
      <c r="D4" s="8">
        <v>70726</v>
      </c>
      <c r="E4" s="8">
        <v>9395.4207678284911</v>
      </c>
      <c r="F4" s="8">
        <v>9234.1660586178205</v>
      </c>
    </row>
    <row r="5" spans="1:6" ht="14.25" customHeight="1" x14ac:dyDescent="0.3">
      <c r="A5" s="33" t="s">
        <v>37</v>
      </c>
      <c r="B5" s="5">
        <v>670302986.66232491</v>
      </c>
      <c r="C5" s="5">
        <v>674664628.79192436</v>
      </c>
      <c r="D5" s="5">
        <v>71444.890000000014</v>
      </c>
      <c r="E5" s="5">
        <v>9382.0983790768623</v>
      </c>
      <c r="F5" s="5">
        <v>9443.1474216269944</v>
      </c>
    </row>
    <row r="6" spans="1:6" ht="14.25" customHeight="1" x14ac:dyDescent="0.3">
      <c r="A6" s="32">
        <v>2024</v>
      </c>
      <c r="B6" s="8">
        <v>651303939</v>
      </c>
      <c r="C6" s="8">
        <v>651170003</v>
      </c>
      <c r="D6" s="8">
        <v>73981</v>
      </c>
      <c r="E6" s="8">
        <f t="shared" ref="E6:E7" si="0">B6/D6</f>
        <v>8803.6649815493165</v>
      </c>
      <c r="F6" s="8">
        <f t="shared" ref="F6:F7" si="1">C6/D6</f>
        <v>8801.8545707681697</v>
      </c>
    </row>
    <row r="7" spans="1:6" ht="14.25" customHeight="1" x14ac:dyDescent="0.3">
      <c r="A7" s="33">
        <v>2025</v>
      </c>
      <c r="B7" s="5">
        <v>682969442</v>
      </c>
      <c r="C7" s="5">
        <v>687995972</v>
      </c>
      <c r="D7" s="5">
        <v>74909</v>
      </c>
      <c r="E7" s="5">
        <f t="shared" si="0"/>
        <v>9117.3215768465743</v>
      </c>
      <c r="F7" s="5">
        <f t="shared" si="1"/>
        <v>9184.4233937177105</v>
      </c>
    </row>
    <row r="8" spans="1:6" ht="14.25" customHeight="1" x14ac:dyDescent="0.3">
      <c r="A8" s="1" t="s">
        <v>38</v>
      </c>
    </row>
    <row r="9" spans="1:6" ht="14.25" customHeight="1" x14ac:dyDescent="0.25"/>
    <row r="10" spans="1:6" ht="14.25" customHeight="1" x14ac:dyDescent="0.25"/>
    <row r="11" spans="1:6" ht="14.25" customHeight="1" x14ac:dyDescent="0.25"/>
    <row r="12" spans="1:6" ht="14.25" customHeight="1" x14ac:dyDescent="0.25"/>
    <row r="13" spans="1:6" ht="14.25" customHeight="1" x14ac:dyDescent="0.25"/>
    <row r="14" spans="1:6" ht="14.25" customHeight="1" x14ac:dyDescent="0.25"/>
    <row r="15" spans="1:6" ht="14.25" customHeight="1" x14ac:dyDescent="0.25"/>
    <row r="16" spans="1: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F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0"/>
  <sheetViews>
    <sheetView workbookViewId="0">
      <selection activeCell="D16" sqref="D16"/>
    </sheetView>
  </sheetViews>
  <sheetFormatPr defaultColWidth="14.42578125" defaultRowHeight="15" customHeight="1" x14ac:dyDescent="0.25"/>
  <cols>
    <col min="1" max="1" width="8.7109375" customWidth="1"/>
    <col min="2" max="4" width="15.7109375" customWidth="1"/>
    <col min="5" max="26" width="8.7109375" customWidth="1"/>
  </cols>
  <sheetData>
    <row r="1" spans="1:4" ht="14.25" customHeight="1" x14ac:dyDescent="0.25">
      <c r="A1" s="59" t="s">
        <v>64</v>
      </c>
      <c r="B1" s="60"/>
      <c r="C1" s="60"/>
      <c r="D1" s="60"/>
    </row>
    <row r="2" spans="1:4" ht="14.25" customHeight="1" x14ac:dyDescent="0.3">
      <c r="A2" s="1" t="s">
        <v>26</v>
      </c>
      <c r="B2" s="2" t="s">
        <v>65</v>
      </c>
      <c r="C2" s="2" t="s">
        <v>66</v>
      </c>
      <c r="D2" s="34" t="s">
        <v>67</v>
      </c>
    </row>
    <row r="3" spans="1:4" ht="14.25" customHeight="1" x14ac:dyDescent="0.3">
      <c r="A3" s="3">
        <v>2007</v>
      </c>
      <c r="B3" s="20">
        <v>239631266.90677619</v>
      </c>
      <c r="C3" s="5">
        <v>86247</v>
      </c>
      <c r="D3" s="35">
        <v>2778.4301704033323</v>
      </c>
    </row>
    <row r="4" spans="1:4" ht="14.25" customHeight="1" x14ac:dyDescent="0.3">
      <c r="A4" s="36">
        <v>2008</v>
      </c>
      <c r="B4" s="37">
        <v>255493687.20312506</v>
      </c>
      <c r="C4" s="8">
        <v>88495</v>
      </c>
      <c r="D4" s="38">
        <v>2887.097431528618</v>
      </c>
    </row>
    <row r="5" spans="1:4" ht="14.25" customHeight="1" x14ac:dyDescent="0.3">
      <c r="A5" s="3">
        <v>2009</v>
      </c>
      <c r="B5" s="20">
        <v>263069763.89499122</v>
      </c>
      <c r="C5" s="5">
        <v>92349</v>
      </c>
      <c r="D5" s="35">
        <v>2848.6476723623559</v>
      </c>
    </row>
    <row r="6" spans="1:4" ht="14.25" customHeight="1" x14ac:dyDescent="0.3">
      <c r="A6" s="6">
        <v>2010</v>
      </c>
      <c r="B6" s="37">
        <v>214569667.83540624</v>
      </c>
      <c r="C6" s="8">
        <v>104811</v>
      </c>
      <c r="D6" s="38">
        <v>2047.2056161605772</v>
      </c>
    </row>
    <row r="7" spans="1:4" ht="14.25" customHeight="1" x14ac:dyDescent="0.3">
      <c r="A7" s="3">
        <v>2011</v>
      </c>
      <c r="B7" s="20">
        <v>221476363.71159247</v>
      </c>
      <c r="C7" s="5">
        <v>107251</v>
      </c>
      <c r="D7" s="35">
        <v>2065.0284259502705</v>
      </c>
    </row>
    <row r="8" spans="1:4" ht="14.25" customHeight="1" x14ac:dyDescent="0.3">
      <c r="A8" s="6">
        <v>2012</v>
      </c>
      <c r="B8" s="37">
        <v>224519468.20405108</v>
      </c>
      <c r="C8" s="8">
        <v>102504.34</v>
      </c>
      <c r="D8" s="38">
        <v>2190.3410938897914</v>
      </c>
    </row>
    <row r="9" spans="1:4" ht="14.25" customHeight="1" x14ac:dyDescent="0.3">
      <c r="A9" s="3">
        <v>2013</v>
      </c>
      <c r="B9" s="20">
        <v>240057016.22895458</v>
      </c>
      <c r="C9" s="5">
        <v>96695.92</v>
      </c>
      <c r="D9" s="35">
        <v>2482.5971584835697</v>
      </c>
    </row>
    <row r="10" spans="1:4" ht="14.25" customHeight="1" x14ac:dyDescent="0.3">
      <c r="A10" s="6">
        <v>2014</v>
      </c>
      <c r="B10" s="37">
        <v>258307709.41640291</v>
      </c>
      <c r="C10" s="8">
        <v>91075.434500000003</v>
      </c>
      <c r="D10" s="38">
        <v>2836.1951917605497</v>
      </c>
    </row>
    <row r="11" spans="1:4" ht="14.25" customHeight="1" x14ac:dyDescent="0.3">
      <c r="A11" s="3">
        <v>2015</v>
      </c>
      <c r="B11" s="20">
        <v>267659892.82990572</v>
      </c>
      <c r="C11" s="5">
        <v>88619.425866666672</v>
      </c>
      <c r="D11" s="35">
        <v>3020.3298002925039</v>
      </c>
    </row>
    <row r="12" spans="1:4" ht="14.25" customHeight="1" x14ac:dyDescent="0.3">
      <c r="A12" s="6">
        <v>2016</v>
      </c>
      <c r="B12" s="37">
        <v>263201669.73137397</v>
      </c>
      <c r="C12" s="8">
        <v>93551.26999999999</v>
      </c>
      <c r="D12" s="38">
        <v>2813.4483875138626</v>
      </c>
    </row>
    <row r="13" spans="1:4" ht="14.25" customHeight="1" x14ac:dyDescent="0.3">
      <c r="A13" s="3">
        <v>2017</v>
      </c>
      <c r="B13" s="20">
        <v>255310681.4102245</v>
      </c>
      <c r="C13" s="5">
        <v>83388.5</v>
      </c>
      <c r="D13" s="35">
        <v>3061.7013306418089</v>
      </c>
    </row>
    <row r="14" spans="1:4" ht="14.25" customHeight="1" x14ac:dyDescent="0.3">
      <c r="A14" s="6">
        <v>2018</v>
      </c>
      <c r="B14" s="37">
        <v>251312391.98547706</v>
      </c>
      <c r="C14" s="8">
        <v>81627.423333333325</v>
      </c>
      <c r="D14" s="38">
        <v>3078.7740409153803</v>
      </c>
    </row>
    <row r="15" spans="1:4" ht="14.25" customHeight="1" x14ac:dyDescent="0.3">
      <c r="A15" s="3">
        <v>2019</v>
      </c>
      <c r="B15" s="20">
        <v>251973770.90360621</v>
      </c>
      <c r="C15" s="5">
        <v>79739</v>
      </c>
      <c r="D15" s="35">
        <v>3159.9815761873888</v>
      </c>
    </row>
    <row r="16" spans="1:4" ht="14.25" customHeight="1" x14ac:dyDescent="0.3">
      <c r="A16" s="6">
        <v>2020</v>
      </c>
      <c r="B16" s="37">
        <v>255978715.51801524</v>
      </c>
      <c r="C16" s="8">
        <v>75997.899999999994</v>
      </c>
      <c r="D16" s="38">
        <v>3368.2340632835285</v>
      </c>
    </row>
    <row r="17" spans="1:8" ht="14.25" customHeight="1" x14ac:dyDescent="0.3">
      <c r="A17" s="3">
        <v>2021</v>
      </c>
      <c r="B17" s="20">
        <v>239885960.48143855</v>
      </c>
      <c r="C17" s="5">
        <v>70639</v>
      </c>
      <c r="D17" s="35">
        <v>3395.9421917274954</v>
      </c>
    </row>
    <row r="18" spans="1:8" ht="14.25" customHeight="1" x14ac:dyDescent="0.3">
      <c r="A18" s="6">
        <v>2022</v>
      </c>
      <c r="B18" s="37">
        <v>230865503.05672419</v>
      </c>
      <c r="C18" s="25">
        <v>70726</v>
      </c>
      <c r="D18" s="39">
        <v>3264.2239495620306</v>
      </c>
    </row>
    <row r="19" spans="1:8" ht="14.25" customHeight="1" x14ac:dyDescent="0.3">
      <c r="A19" s="29">
        <v>2023</v>
      </c>
      <c r="B19" s="20">
        <v>230817639.47736892</v>
      </c>
      <c r="C19" s="40">
        <v>71444.890000000014</v>
      </c>
      <c r="D19" s="41">
        <v>3230.7088649358811</v>
      </c>
    </row>
    <row r="20" spans="1:8" ht="14.25" customHeight="1" x14ac:dyDescent="0.3">
      <c r="A20" s="6">
        <v>2024</v>
      </c>
      <c r="B20" s="37">
        <v>230600828</v>
      </c>
      <c r="C20" s="25">
        <v>73981</v>
      </c>
      <c r="D20" s="39">
        <v>3117.0277233343695</v>
      </c>
    </row>
    <row r="21" spans="1:8" ht="14.25" customHeight="1" x14ac:dyDescent="0.3">
      <c r="A21" s="3">
        <v>2025</v>
      </c>
      <c r="B21" s="20">
        <v>239608161</v>
      </c>
      <c r="C21" s="5">
        <v>74909</v>
      </c>
      <c r="D21" s="35">
        <v>3198.65</v>
      </c>
    </row>
    <row r="22" spans="1:8" ht="14.25" customHeight="1" x14ac:dyDescent="0.25"/>
    <row r="23" spans="1:8" ht="14.25" customHeight="1" x14ac:dyDescent="0.25"/>
    <row r="24" spans="1:8" ht="14.25" customHeight="1" x14ac:dyDescent="0.25"/>
    <row r="25" spans="1:8" ht="14.25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>
      <c r="H31" s="15"/>
    </row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D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00"/>
  <sheetViews>
    <sheetView workbookViewId="0">
      <selection activeCell="D11" sqref="D11"/>
    </sheetView>
  </sheetViews>
  <sheetFormatPr defaultColWidth="14.42578125" defaultRowHeight="15" customHeight="1" x14ac:dyDescent="0.25"/>
  <cols>
    <col min="1" max="1" width="14.7109375" customWidth="1"/>
    <col min="2" max="4" width="15.7109375" customWidth="1"/>
    <col min="5" max="5" width="12.7109375" customWidth="1"/>
    <col min="6" max="6" width="21.5703125" customWidth="1"/>
    <col min="7" max="26" width="8.7109375" customWidth="1"/>
  </cols>
  <sheetData>
    <row r="1" spans="1:6" ht="14.25" customHeight="1" x14ac:dyDescent="0.25">
      <c r="A1" s="59" t="s">
        <v>68</v>
      </c>
      <c r="B1" s="60"/>
      <c r="C1" s="60"/>
      <c r="D1" s="60"/>
      <c r="E1" s="60"/>
      <c r="F1" s="60"/>
    </row>
    <row r="2" spans="1:6" ht="14.25" customHeight="1" x14ac:dyDescent="0.3">
      <c r="A2" s="58" t="s">
        <v>1</v>
      </c>
      <c r="B2" s="34" t="s">
        <v>69</v>
      </c>
      <c r="C2" s="34" t="s">
        <v>70</v>
      </c>
      <c r="D2" s="34" t="s">
        <v>71</v>
      </c>
      <c r="E2" s="34" t="s">
        <v>72</v>
      </c>
      <c r="F2" s="42" t="s">
        <v>73</v>
      </c>
    </row>
    <row r="3" spans="1:6" ht="14.25" customHeight="1" x14ac:dyDescent="0.3">
      <c r="A3" s="57" t="s">
        <v>74</v>
      </c>
      <c r="B3" s="55">
        <v>3191.31</v>
      </c>
      <c r="C3" s="56">
        <v>3304.18</v>
      </c>
      <c r="D3" s="56">
        <v>3387.93</v>
      </c>
      <c r="E3" s="55">
        <v>3294.47</v>
      </c>
      <c r="F3" s="52">
        <f t="shared" ref="F3:F17" si="0">E3/E$18</f>
        <v>4.5528914820974861E-2</v>
      </c>
    </row>
    <row r="4" spans="1:6" ht="14.25" customHeight="1" x14ac:dyDescent="0.3">
      <c r="A4" s="43" t="s">
        <v>75</v>
      </c>
      <c r="B4" s="53">
        <v>2403.4499999999998</v>
      </c>
      <c r="C4" s="54">
        <v>2411</v>
      </c>
      <c r="D4" s="54">
        <v>2517.56</v>
      </c>
      <c r="E4" s="53">
        <v>2444</v>
      </c>
      <c r="F4" s="51">
        <f t="shared" si="0"/>
        <v>3.3775589949965421E-2</v>
      </c>
    </row>
    <row r="5" spans="1:6" ht="14.25" customHeight="1" x14ac:dyDescent="0.3">
      <c r="A5" s="47" t="s">
        <v>76</v>
      </c>
      <c r="B5" s="55">
        <v>1768.21</v>
      </c>
      <c r="C5" s="56">
        <v>1797.04</v>
      </c>
      <c r="D5" s="56">
        <v>1900.11</v>
      </c>
      <c r="E5" s="55">
        <v>1821.79</v>
      </c>
      <c r="F5" s="52">
        <f t="shared" si="0"/>
        <v>2.517677251020765E-2</v>
      </c>
    </row>
    <row r="6" spans="1:6" ht="14.25" customHeight="1" x14ac:dyDescent="0.3">
      <c r="A6" s="43" t="s">
        <v>77</v>
      </c>
      <c r="B6" s="53">
        <v>1495.35</v>
      </c>
      <c r="C6" s="54">
        <v>1565.63</v>
      </c>
      <c r="D6" s="54">
        <v>1629.65</v>
      </c>
      <c r="E6" s="53">
        <v>1563.54</v>
      </c>
      <c r="F6" s="51">
        <f t="shared" si="0"/>
        <v>2.1607809292294979E-2</v>
      </c>
    </row>
    <row r="7" spans="1:6" ht="14.25" customHeight="1" x14ac:dyDescent="0.3">
      <c r="A7" s="47" t="s">
        <v>78</v>
      </c>
      <c r="B7" s="55">
        <v>4609.96</v>
      </c>
      <c r="C7" s="56">
        <v>4636.1899999999996</v>
      </c>
      <c r="D7" s="56">
        <v>4791.3599999999997</v>
      </c>
      <c r="E7" s="55">
        <v>4679.17</v>
      </c>
      <c r="F7" s="52">
        <f t="shared" si="0"/>
        <v>6.4665191172741276E-2</v>
      </c>
    </row>
    <row r="8" spans="1:6" ht="14.25" customHeight="1" x14ac:dyDescent="0.3">
      <c r="A8" s="43" t="s">
        <v>79</v>
      </c>
      <c r="B8" s="53">
        <v>2198.36</v>
      </c>
      <c r="C8" s="54">
        <v>2250.5100000000002</v>
      </c>
      <c r="D8" s="54">
        <v>2396.8200000000002</v>
      </c>
      <c r="E8" s="53">
        <v>2281.9</v>
      </c>
      <c r="F8" s="51">
        <f t="shared" si="0"/>
        <v>3.1535400452874833E-2</v>
      </c>
    </row>
    <row r="9" spans="1:6" ht="14.25" customHeight="1" x14ac:dyDescent="0.3">
      <c r="A9" s="47" t="s">
        <v>80</v>
      </c>
      <c r="B9" s="55">
        <v>4395.28</v>
      </c>
      <c r="C9" s="56">
        <v>4894.3</v>
      </c>
      <c r="D9" s="56">
        <v>5333.75</v>
      </c>
      <c r="E9" s="55">
        <v>4874.4399999999996</v>
      </c>
      <c r="F9" s="52">
        <f t="shared" si="0"/>
        <v>6.7363783418866369E-2</v>
      </c>
    </row>
    <row r="10" spans="1:6" ht="14.25" customHeight="1" x14ac:dyDescent="0.3">
      <c r="A10" s="43" t="s">
        <v>81</v>
      </c>
      <c r="B10" s="53">
        <v>6102.76</v>
      </c>
      <c r="C10" s="54">
        <v>5825.15</v>
      </c>
      <c r="D10" s="54">
        <v>6150.43</v>
      </c>
      <c r="E10" s="53">
        <v>6026.11</v>
      </c>
      <c r="F10" s="51">
        <f t="shared" si="0"/>
        <v>8.3279631895820827E-2</v>
      </c>
    </row>
    <row r="11" spans="1:6" ht="14.25" customHeight="1" x14ac:dyDescent="0.3">
      <c r="A11" s="47" t="s">
        <v>82</v>
      </c>
      <c r="B11" s="55">
        <v>10558.91</v>
      </c>
      <c r="C11" s="56">
        <v>10406.25</v>
      </c>
      <c r="D11" s="56">
        <v>10954.3</v>
      </c>
      <c r="E11" s="55">
        <v>10639.82</v>
      </c>
      <c r="F11" s="52">
        <f t="shared" si="0"/>
        <v>0.14704017899404298</v>
      </c>
    </row>
    <row r="12" spans="1:6" ht="14.25" customHeight="1" x14ac:dyDescent="0.3">
      <c r="A12" s="43" t="s">
        <v>83</v>
      </c>
      <c r="B12" s="53">
        <v>17591.09</v>
      </c>
      <c r="C12" s="54">
        <v>17941.810000000001</v>
      </c>
      <c r="D12" s="54">
        <v>18719.13</v>
      </c>
      <c r="E12" s="53">
        <v>18084.009999999998</v>
      </c>
      <c r="F12" s="51">
        <f t="shared" si="0"/>
        <v>0.24991739214855729</v>
      </c>
    </row>
    <row r="13" spans="1:6" ht="14.25" customHeight="1" x14ac:dyDescent="0.3">
      <c r="A13" s="47" t="s">
        <v>84</v>
      </c>
      <c r="B13" s="55">
        <v>4305.93</v>
      </c>
      <c r="C13" s="56">
        <v>4370.29</v>
      </c>
      <c r="D13" s="56">
        <v>4541.7299999999996</v>
      </c>
      <c r="E13" s="55">
        <v>4405.9799999999996</v>
      </c>
      <c r="F13" s="52">
        <f t="shared" si="0"/>
        <v>6.0889760150469971E-2</v>
      </c>
    </row>
    <row r="14" spans="1:6" ht="14.25" customHeight="1" x14ac:dyDescent="0.3">
      <c r="A14" s="43" t="s">
        <v>85</v>
      </c>
      <c r="B14" s="53">
        <v>5187.05</v>
      </c>
      <c r="C14" s="54">
        <v>5040.76</v>
      </c>
      <c r="D14" s="54">
        <v>5378.83</v>
      </c>
      <c r="E14" s="53">
        <v>5202.21</v>
      </c>
      <c r="F14" s="51">
        <f t="shared" si="0"/>
        <v>7.1893499097221605E-2</v>
      </c>
    </row>
    <row r="15" spans="1:6" ht="14.25" customHeight="1" x14ac:dyDescent="0.3">
      <c r="A15" s="47" t="s">
        <v>86</v>
      </c>
      <c r="B15" s="55">
        <v>1416.02</v>
      </c>
      <c r="C15" s="56">
        <v>1479.07</v>
      </c>
      <c r="D15" s="56">
        <v>1445.2</v>
      </c>
      <c r="E15" s="55">
        <v>1446.76</v>
      </c>
      <c r="F15" s="52">
        <f t="shared" si="0"/>
        <v>1.9993933108024536E-2</v>
      </c>
    </row>
    <row r="16" spans="1:6" ht="14.25" customHeight="1" x14ac:dyDescent="0.3">
      <c r="A16" s="43" t="s">
        <v>87</v>
      </c>
      <c r="B16" s="53">
        <v>3298.08</v>
      </c>
      <c r="C16" s="54">
        <v>3182.75</v>
      </c>
      <c r="D16" s="54">
        <v>3238.47</v>
      </c>
      <c r="E16" s="53">
        <v>3239.77</v>
      </c>
      <c r="F16" s="51">
        <f t="shared" si="0"/>
        <v>4.4772971788952315E-2</v>
      </c>
    </row>
    <row r="17" spans="1:10" ht="14.25" customHeight="1" x14ac:dyDescent="0.3">
      <c r="A17" s="47" t="s">
        <v>88</v>
      </c>
      <c r="B17" s="55">
        <v>2204.06</v>
      </c>
      <c r="C17" s="56">
        <v>2339.96</v>
      </c>
      <c r="D17" s="56">
        <v>2523.91</v>
      </c>
      <c r="E17" s="55">
        <v>2355.98</v>
      </c>
      <c r="F17" s="52">
        <f t="shared" si="0"/>
        <v>3.2559171198985076E-2</v>
      </c>
    </row>
    <row r="18" spans="1:10" ht="14.25" customHeight="1" x14ac:dyDescent="0.3">
      <c r="A18" s="43" t="s">
        <v>23</v>
      </c>
      <c r="B18" s="45">
        <v>71444.890000000014</v>
      </c>
      <c r="C18" s="45">
        <f t="shared" ref="C18:F18" si="1">SUM(C3:C17)</f>
        <v>71444.890000000014</v>
      </c>
      <c r="D18" s="45">
        <f t="shared" si="1"/>
        <v>74909.180000000008</v>
      </c>
      <c r="E18" s="45">
        <f t="shared" si="1"/>
        <v>72359.95</v>
      </c>
      <c r="F18" s="51">
        <f t="shared" si="1"/>
        <v>1.0000000000000002</v>
      </c>
    </row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>
      <c r="J27" s="15"/>
    </row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F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10-1, 2</vt:lpstr>
      <vt:lpstr>Table 10-3</vt:lpstr>
      <vt:lpstr>Table 10-4, 5</vt:lpstr>
      <vt:lpstr>Table 10-6</vt:lpstr>
      <vt:lpstr>Table 10-7, 8</vt:lpstr>
      <vt:lpstr>Table 10-9</vt:lpstr>
      <vt:lpstr>Table 10-10</vt:lpstr>
      <vt:lpstr>Table 10-11</vt:lpstr>
      <vt:lpstr>Table 10-12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Vargason, Lora [IDOE]</dc:creator>
  <cp:lastModifiedBy>Craven-Webb, Shari [IDOE]</cp:lastModifiedBy>
  <cp:lastPrinted>2026-03-03T19:29:59Z</cp:lastPrinted>
  <dcterms:created xsi:type="dcterms:W3CDTF">2023-12-12T14:21:47Z</dcterms:created>
  <dcterms:modified xsi:type="dcterms:W3CDTF">2026-03-04T21:33:46Z</dcterms:modified>
</cp:coreProperties>
</file>