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6\"/>
    </mc:Choice>
  </mc:AlternateContent>
  <xr:revisionPtr revIDLastSave="0" documentId="13_ncr:1_{47D82D48-7AFF-44C0-97F0-BAF3AAB31E7C}" xr6:coauthVersionLast="36" xr6:coauthVersionMax="36" xr10:uidLastSave="{00000000-0000-0000-0000-000000000000}"/>
  <bookViews>
    <workbookView xWindow="0" yWindow="0" windowWidth="23040" windowHeight="10380" xr2:uid="{D23EDF5E-54E9-4E71-A2A5-BEA350AB7788}"/>
  </bookViews>
  <sheets>
    <sheet name="FY26" sheetId="1" r:id="rId1"/>
    <sheet name="Raw Data" sheetId="2" r:id="rId2"/>
  </sheets>
  <definedNames>
    <definedName name="_xlnm._FilterDatabase" localSheetId="0" hidden="1">'FY26'!$A$1:$A$327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1" i="2" l="1"/>
  <c r="U331" i="2"/>
  <c r="T331" i="2"/>
  <c r="S331" i="2"/>
  <c r="R331" i="2"/>
  <c r="Q331" i="2"/>
  <c r="P331" i="2"/>
  <c r="O331" i="2"/>
  <c r="N331" i="2"/>
  <c r="M331" i="2"/>
  <c r="L331" i="2"/>
  <c r="K331" i="2"/>
  <c r="J331" i="2"/>
  <c r="H331" i="2"/>
  <c r="I331" i="2"/>
  <c r="G331" i="2"/>
  <c r="F331" i="2"/>
  <c r="E331" i="2"/>
  <c r="D331" i="2"/>
  <c r="C331" i="2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J327" i="1"/>
  <c r="H331" i="1"/>
  <c r="G331" i="1"/>
  <c r="F331" i="1"/>
  <c r="E331" i="1"/>
  <c r="D331" i="1"/>
  <c r="W327" i="1" l="1"/>
  <c r="V327" i="1"/>
  <c r="U327" i="1"/>
  <c r="S327" i="1"/>
  <c r="R327" i="1"/>
  <c r="Q327" i="1"/>
  <c r="P327" i="1"/>
  <c r="O327" i="1"/>
  <c r="N327" i="1"/>
  <c r="M327" i="1"/>
  <c r="L327" i="1"/>
  <c r="K327" i="1"/>
  <c r="I327" i="1"/>
  <c r="H327" i="1"/>
  <c r="G327" i="1"/>
  <c r="F327" i="1"/>
  <c r="E327" i="1"/>
  <c r="D327" i="1"/>
  <c r="C327" i="1"/>
  <c r="T330" i="2" l="1"/>
  <c r="S330" i="2"/>
  <c r="M330" i="2"/>
  <c r="L330" i="2"/>
  <c r="F330" i="2"/>
  <c r="E330" i="2"/>
  <c r="T329" i="2"/>
  <c r="S329" i="2"/>
  <c r="U329" i="2" s="1"/>
  <c r="M329" i="2"/>
  <c r="V329" i="2" s="1"/>
  <c r="L329" i="2"/>
  <c r="E329" i="2"/>
  <c r="F329" i="2" s="1"/>
  <c r="T328" i="2"/>
  <c r="S328" i="2"/>
  <c r="M328" i="2"/>
  <c r="L328" i="2"/>
  <c r="E328" i="2"/>
  <c r="F328" i="2" s="1"/>
  <c r="T327" i="2"/>
  <c r="V327" i="2" s="1"/>
  <c r="S327" i="2"/>
  <c r="U327" i="2" s="1"/>
  <c r="M327" i="2"/>
  <c r="L327" i="2"/>
  <c r="E327" i="2"/>
  <c r="F327" i="2" s="1"/>
  <c r="T326" i="2"/>
  <c r="S326" i="2"/>
  <c r="M326" i="2"/>
  <c r="L326" i="2"/>
  <c r="E326" i="2"/>
  <c r="F326" i="2" s="1"/>
  <c r="T325" i="2"/>
  <c r="S325" i="2"/>
  <c r="M325" i="2"/>
  <c r="L325" i="2"/>
  <c r="E325" i="2"/>
  <c r="F325" i="2" s="1"/>
  <c r="V325" i="2" s="1"/>
  <c r="T324" i="2"/>
  <c r="S324" i="2"/>
  <c r="M324" i="2"/>
  <c r="L324" i="2"/>
  <c r="E324" i="2"/>
  <c r="T323" i="2"/>
  <c r="S323" i="2"/>
  <c r="M323" i="2"/>
  <c r="L323" i="2"/>
  <c r="E323" i="2"/>
  <c r="F323" i="2" s="1"/>
  <c r="U322" i="2"/>
  <c r="T322" i="2"/>
  <c r="S322" i="2"/>
  <c r="M322" i="2"/>
  <c r="L322" i="2"/>
  <c r="F322" i="2"/>
  <c r="E322" i="2"/>
  <c r="U321" i="2"/>
  <c r="T321" i="2"/>
  <c r="S321" i="2"/>
  <c r="M321" i="2"/>
  <c r="L321" i="2"/>
  <c r="E321" i="2"/>
  <c r="F321" i="2" s="1"/>
  <c r="T320" i="2"/>
  <c r="S320" i="2"/>
  <c r="M320" i="2"/>
  <c r="L320" i="2"/>
  <c r="F320" i="2"/>
  <c r="E320" i="2"/>
  <c r="T319" i="2"/>
  <c r="S319" i="2"/>
  <c r="M319" i="2"/>
  <c r="L319" i="2"/>
  <c r="E319" i="2"/>
  <c r="F319" i="2" s="1"/>
  <c r="U318" i="2"/>
  <c r="T318" i="2"/>
  <c r="S318" i="2"/>
  <c r="M318" i="2"/>
  <c r="L318" i="2"/>
  <c r="E318" i="2"/>
  <c r="F318" i="2" s="1"/>
  <c r="T317" i="2"/>
  <c r="V317" i="2" s="1"/>
  <c r="S317" i="2"/>
  <c r="U317" i="2" s="1"/>
  <c r="M317" i="2"/>
  <c r="L317" i="2"/>
  <c r="E317" i="2"/>
  <c r="F317" i="2" s="1"/>
  <c r="T316" i="2"/>
  <c r="S316" i="2"/>
  <c r="U316" i="2" s="1"/>
  <c r="M316" i="2"/>
  <c r="L316" i="2"/>
  <c r="F316" i="2"/>
  <c r="E316" i="2"/>
  <c r="T315" i="2"/>
  <c r="V315" i="2" s="1"/>
  <c r="S315" i="2"/>
  <c r="U315" i="2" s="1"/>
  <c r="M315" i="2"/>
  <c r="L315" i="2"/>
  <c r="E315" i="2"/>
  <c r="F315" i="2" s="1"/>
  <c r="T314" i="2"/>
  <c r="S314" i="2"/>
  <c r="M314" i="2"/>
  <c r="L314" i="2"/>
  <c r="F314" i="2"/>
  <c r="E314" i="2"/>
  <c r="V313" i="2"/>
  <c r="U313" i="2"/>
  <c r="T313" i="2"/>
  <c r="S313" i="2"/>
  <c r="M313" i="2"/>
  <c r="L313" i="2"/>
  <c r="E313" i="2"/>
  <c r="F313" i="2" s="1"/>
  <c r="T312" i="2"/>
  <c r="S312" i="2"/>
  <c r="M312" i="2"/>
  <c r="L312" i="2"/>
  <c r="E312" i="2"/>
  <c r="F312" i="2" s="1"/>
  <c r="T311" i="2"/>
  <c r="S311" i="2"/>
  <c r="U311" i="2" s="1"/>
  <c r="M311" i="2"/>
  <c r="L311" i="2"/>
  <c r="E311" i="2"/>
  <c r="F311" i="2" s="1"/>
  <c r="T310" i="2"/>
  <c r="S310" i="2"/>
  <c r="M310" i="2"/>
  <c r="L310" i="2"/>
  <c r="E310" i="2"/>
  <c r="F310" i="2" s="1"/>
  <c r="T309" i="2"/>
  <c r="S309" i="2"/>
  <c r="U309" i="2" s="1"/>
  <c r="M309" i="2"/>
  <c r="L309" i="2"/>
  <c r="E309" i="2"/>
  <c r="F309" i="2" s="1"/>
  <c r="T308" i="2"/>
  <c r="S308" i="2"/>
  <c r="M308" i="2"/>
  <c r="L308" i="2"/>
  <c r="E308" i="2"/>
  <c r="U308" i="2" s="1"/>
  <c r="T307" i="2"/>
  <c r="V307" i="2" s="1"/>
  <c r="S307" i="2"/>
  <c r="M307" i="2"/>
  <c r="L307" i="2"/>
  <c r="E307" i="2"/>
  <c r="F307" i="2" s="1"/>
  <c r="T306" i="2"/>
  <c r="S306" i="2"/>
  <c r="U306" i="2" s="1"/>
  <c r="M306" i="2"/>
  <c r="L306" i="2"/>
  <c r="F306" i="2"/>
  <c r="E306" i="2"/>
  <c r="T305" i="2"/>
  <c r="S305" i="2"/>
  <c r="M305" i="2"/>
  <c r="L305" i="2"/>
  <c r="U305" i="2" s="1"/>
  <c r="E305" i="2"/>
  <c r="F305" i="2" s="1"/>
  <c r="T304" i="2"/>
  <c r="S304" i="2"/>
  <c r="U304" i="2" s="1"/>
  <c r="M304" i="2"/>
  <c r="L304" i="2"/>
  <c r="E304" i="2"/>
  <c r="F304" i="2" s="1"/>
  <c r="T303" i="2"/>
  <c r="S303" i="2"/>
  <c r="M303" i="2"/>
  <c r="L303" i="2"/>
  <c r="E303" i="2"/>
  <c r="F303" i="2" s="1"/>
  <c r="T302" i="2"/>
  <c r="S302" i="2"/>
  <c r="U302" i="2" s="1"/>
  <c r="M302" i="2"/>
  <c r="L302" i="2"/>
  <c r="F302" i="2"/>
  <c r="E302" i="2"/>
  <c r="T301" i="2"/>
  <c r="S301" i="2"/>
  <c r="M301" i="2"/>
  <c r="L301" i="2"/>
  <c r="E301" i="2"/>
  <c r="F301" i="2" s="1"/>
  <c r="T300" i="2"/>
  <c r="S300" i="2"/>
  <c r="M300" i="2"/>
  <c r="L300" i="2"/>
  <c r="E300" i="2"/>
  <c r="F300" i="2" s="1"/>
  <c r="V299" i="2"/>
  <c r="T299" i="2"/>
  <c r="S299" i="2"/>
  <c r="U299" i="2" s="1"/>
  <c r="M299" i="2"/>
  <c r="L299" i="2"/>
  <c r="E299" i="2"/>
  <c r="F299" i="2" s="1"/>
  <c r="T298" i="2"/>
  <c r="S298" i="2"/>
  <c r="M298" i="2"/>
  <c r="L298" i="2"/>
  <c r="E298" i="2"/>
  <c r="T297" i="2"/>
  <c r="V297" i="2" s="1"/>
  <c r="S297" i="2"/>
  <c r="M297" i="2"/>
  <c r="L297" i="2"/>
  <c r="U297" i="2" s="1"/>
  <c r="E297" i="2"/>
  <c r="F297" i="2" s="1"/>
  <c r="T296" i="2"/>
  <c r="S296" i="2"/>
  <c r="M296" i="2"/>
  <c r="L296" i="2"/>
  <c r="E296" i="2"/>
  <c r="F296" i="2" s="1"/>
  <c r="V295" i="2"/>
  <c r="U295" i="2"/>
  <c r="T295" i="2"/>
  <c r="S295" i="2"/>
  <c r="M295" i="2"/>
  <c r="L295" i="2"/>
  <c r="E295" i="2"/>
  <c r="F295" i="2" s="1"/>
  <c r="T294" i="2"/>
  <c r="S294" i="2"/>
  <c r="U294" i="2" s="1"/>
  <c r="M294" i="2"/>
  <c r="L294" i="2"/>
  <c r="E294" i="2"/>
  <c r="F294" i="2" s="1"/>
  <c r="T293" i="2"/>
  <c r="S293" i="2"/>
  <c r="M293" i="2"/>
  <c r="L293" i="2"/>
  <c r="E293" i="2"/>
  <c r="F293" i="2" s="1"/>
  <c r="T292" i="2"/>
  <c r="S292" i="2"/>
  <c r="M292" i="2"/>
  <c r="L292" i="2"/>
  <c r="E292" i="2"/>
  <c r="F292" i="2" s="1"/>
  <c r="V292" i="2" s="1"/>
  <c r="T291" i="2"/>
  <c r="S291" i="2"/>
  <c r="U291" i="2" s="1"/>
  <c r="M291" i="2"/>
  <c r="L291" i="2"/>
  <c r="E291" i="2"/>
  <c r="F291" i="2" s="1"/>
  <c r="T290" i="2"/>
  <c r="S290" i="2"/>
  <c r="M290" i="2"/>
  <c r="L290" i="2"/>
  <c r="E290" i="2"/>
  <c r="U290" i="2" s="1"/>
  <c r="T289" i="2"/>
  <c r="V289" i="2" s="1"/>
  <c r="S289" i="2"/>
  <c r="M289" i="2"/>
  <c r="L289" i="2"/>
  <c r="E289" i="2"/>
  <c r="F289" i="2" s="1"/>
  <c r="U288" i="2"/>
  <c r="T288" i="2"/>
  <c r="S288" i="2"/>
  <c r="M288" i="2"/>
  <c r="L288" i="2"/>
  <c r="E288" i="2"/>
  <c r="F288" i="2" s="1"/>
  <c r="T287" i="2"/>
  <c r="S287" i="2"/>
  <c r="M287" i="2"/>
  <c r="L287" i="2"/>
  <c r="E287" i="2"/>
  <c r="F287" i="2" s="1"/>
  <c r="V287" i="2" s="1"/>
  <c r="U286" i="2"/>
  <c r="T286" i="2"/>
  <c r="S286" i="2"/>
  <c r="M286" i="2"/>
  <c r="L286" i="2"/>
  <c r="F286" i="2"/>
  <c r="E286" i="2"/>
  <c r="U285" i="2"/>
  <c r="T285" i="2"/>
  <c r="S285" i="2"/>
  <c r="M285" i="2"/>
  <c r="L285" i="2"/>
  <c r="E285" i="2"/>
  <c r="F285" i="2" s="1"/>
  <c r="T284" i="2"/>
  <c r="V284" i="2" s="1"/>
  <c r="S284" i="2"/>
  <c r="U284" i="2" s="1"/>
  <c r="M284" i="2"/>
  <c r="L284" i="2"/>
  <c r="E284" i="2"/>
  <c r="F284" i="2" s="1"/>
  <c r="T283" i="2"/>
  <c r="S283" i="2"/>
  <c r="U283" i="2" s="1"/>
  <c r="M283" i="2"/>
  <c r="L283" i="2"/>
  <c r="E283" i="2"/>
  <c r="F283" i="2" s="1"/>
  <c r="T282" i="2"/>
  <c r="S282" i="2"/>
  <c r="U282" i="2" s="1"/>
  <c r="M282" i="2"/>
  <c r="L282" i="2"/>
  <c r="E282" i="2"/>
  <c r="F282" i="2" s="1"/>
  <c r="T281" i="2"/>
  <c r="S281" i="2"/>
  <c r="M281" i="2"/>
  <c r="L281" i="2"/>
  <c r="E281" i="2"/>
  <c r="F281" i="2" s="1"/>
  <c r="T280" i="2"/>
  <c r="V280" i="2" s="1"/>
  <c r="S280" i="2"/>
  <c r="U280" i="2" s="1"/>
  <c r="M280" i="2"/>
  <c r="L280" i="2"/>
  <c r="F280" i="2"/>
  <c r="E280" i="2"/>
  <c r="T279" i="2"/>
  <c r="S279" i="2"/>
  <c r="M279" i="2"/>
  <c r="L279" i="2"/>
  <c r="E279" i="2"/>
  <c r="F279" i="2" s="1"/>
  <c r="T278" i="2"/>
  <c r="S278" i="2"/>
  <c r="M278" i="2"/>
  <c r="L278" i="2"/>
  <c r="E278" i="2"/>
  <c r="F278" i="2" s="1"/>
  <c r="T277" i="2"/>
  <c r="V277" i="2" s="1"/>
  <c r="S277" i="2"/>
  <c r="M277" i="2"/>
  <c r="L277" i="2"/>
  <c r="E277" i="2"/>
  <c r="F277" i="2" s="1"/>
  <c r="T276" i="2"/>
  <c r="S276" i="2"/>
  <c r="M276" i="2"/>
  <c r="L276" i="2"/>
  <c r="E276" i="2"/>
  <c r="F276" i="2" s="1"/>
  <c r="T275" i="2"/>
  <c r="S275" i="2"/>
  <c r="M275" i="2"/>
  <c r="L275" i="2"/>
  <c r="E275" i="2"/>
  <c r="F275" i="2" s="1"/>
  <c r="T274" i="2"/>
  <c r="S274" i="2"/>
  <c r="U274" i="2" s="1"/>
  <c r="M274" i="2"/>
  <c r="L274" i="2"/>
  <c r="F274" i="2"/>
  <c r="E274" i="2"/>
  <c r="T273" i="2"/>
  <c r="V273" i="2" s="1"/>
  <c r="S273" i="2"/>
  <c r="U273" i="2" s="1"/>
  <c r="M273" i="2"/>
  <c r="L273" i="2"/>
  <c r="E273" i="2"/>
  <c r="F273" i="2" s="1"/>
  <c r="T272" i="2"/>
  <c r="S272" i="2"/>
  <c r="M272" i="2"/>
  <c r="L272" i="2"/>
  <c r="E272" i="2"/>
  <c r="F272" i="2" s="1"/>
  <c r="T271" i="2"/>
  <c r="V271" i="2" s="1"/>
  <c r="S271" i="2"/>
  <c r="M271" i="2"/>
  <c r="L271" i="2"/>
  <c r="U271" i="2" s="1"/>
  <c r="E271" i="2"/>
  <c r="F271" i="2" s="1"/>
  <c r="T270" i="2"/>
  <c r="S270" i="2"/>
  <c r="M270" i="2"/>
  <c r="L270" i="2"/>
  <c r="E270" i="2"/>
  <c r="U270" i="2" s="1"/>
  <c r="U269" i="2"/>
  <c r="T269" i="2"/>
  <c r="V269" i="2" s="1"/>
  <c r="S269" i="2"/>
  <c r="M269" i="2"/>
  <c r="L269" i="2"/>
  <c r="E269" i="2"/>
  <c r="F269" i="2" s="1"/>
  <c r="T268" i="2"/>
  <c r="S268" i="2"/>
  <c r="M268" i="2"/>
  <c r="L268" i="2"/>
  <c r="F268" i="2"/>
  <c r="E268" i="2"/>
  <c r="T267" i="2"/>
  <c r="V267" i="2" s="1"/>
  <c r="S267" i="2"/>
  <c r="M267" i="2"/>
  <c r="L267" i="2"/>
  <c r="U267" i="2" s="1"/>
  <c r="E267" i="2"/>
  <c r="F267" i="2" s="1"/>
  <c r="T266" i="2"/>
  <c r="S266" i="2"/>
  <c r="M266" i="2"/>
  <c r="L266" i="2"/>
  <c r="E266" i="2"/>
  <c r="F266" i="2" s="1"/>
  <c r="T265" i="2"/>
  <c r="S265" i="2"/>
  <c r="J265" i="2"/>
  <c r="M265" i="2" s="1"/>
  <c r="E265" i="2"/>
  <c r="F265" i="2" s="1"/>
  <c r="T264" i="2"/>
  <c r="S264" i="2"/>
  <c r="M264" i="2"/>
  <c r="L264" i="2"/>
  <c r="E264" i="2"/>
  <c r="F264" i="2" s="1"/>
  <c r="T263" i="2"/>
  <c r="S263" i="2"/>
  <c r="U263" i="2" s="1"/>
  <c r="M263" i="2"/>
  <c r="L263" i="2"/>
  <c r="E263" i="2"/>
  <c r="F263" i="2" s="1"/>
  <c r="T262" i="2"/>
  <c r="S262" i="2"/>
  <c r="M262" i="2"/>
  <c r="L262" i="2"/>
  <c r="E262" i="2"/>
  <c r="F262" i="2" s="1"/>
  <c r="U261" i="2"/>
  <c r="T261" i="2"/>
  <c r="V261" i="2" s="1"/>
  <c r="S261" i="2"/>
  <c r="M261" i="2"/>
  <c r="L261" i="2"/>
  <c r="E261" i="2"/>
  <c r="F261" i="2" s="1"/>
  <c r="T260" i="2"/>
  <c r="S260" i="2"/>
  <c r="M260" i="2"/>
  <c r="L260" i="2"/>
  <c r="E260" i="2"/>
  <c r="F260" i="2" s="1"/>
  <c r="T259" i="2"/>
  <c r="V259" i="2" s="1"/>
  <c r="S259" i="2"/>
  <c r="U259" i="2" s="1"/>
  <c r="M259" i="2"/>
  <c r="L259" i="2"/>
  <c r="E259" i="2"/>
  <c r="F259" i="2" s="1"/>
  <c r="T258" i="2"/>
  <c r="S258" i="2"/>
  <c r="M258" i="2"/>
  <c r="L258" i="2"/>
  <c r="E258" i="2"/>
  <c r="F258" i="2" s="1"/>
  <c r="V258" i="2" s="1"/>
  <c r="U257" i="2"/>
  <c r="T257" i="2"/>
  <c r="V257" i="2" s="1"/>
  <c r="S257" i="2"/>
  <c r="M257" i="2"/>
  <c r="L257" i="2"/>
  <c r="E257" i="2"/>
  <c r="F257" i="2" s="1"/>
  <c r="T256" i="2"/>
  <c r="S256" i="2"/>
  <c r="M256" i="2"/>
  <c r="L256" i="2"/>
  <c r="E256" i="2"/>
  <c r="T255" i="2"/>
  <c r="S255" i="2"/>
  <c r="M255" i="2"/>
  <c r="L255" i="2"/>
  <c r="E255" i="2"/>
  <c r="V254" i="2"/>
  <c r="U254" i="2"/>
  <c r="T254" i="2"/>
  <c r="S254" i="2"/>
  <c r="M254" i="2"/>
  <c r="L254" i="2"/>
  <c r="E254" i="2"/>
  <c r="F254" i="2" s="1"/>
  <c r="T253" i="2"/>
  <c r="S253" i="2"/>
  <c r="M253" i="2"/>
  <c r="L253" i="2"/>
  <c r="E253" i="2"/>
  <c r="T252" i="2"/>
  <c r="S252" i="2"/>
  <c r="U252" i="2" s="1"/>
  <c r="M252" i="2"/>
  <c r="L252" i="2"/>
  <c r="F252" i="2"/>
  <c r="E252" i="2"/>
  <c r="T251" i="2"/>
  <c r="S251" i="2"/>
  <c r="M251" i="2"/>
  <c r="L251" i="2"/>
  <c r="E251" i="2"/>
  <c r="T250" i="2"/>
  <c r="V250" i="2" s="1"/>
  <c r="S250" i="2"/>
  <c r="U250" i="2" s="1"/>
  <c r="M250" i="2"/>
  <c r="L250" i="2"/>
  <c r="E250" i="2"/>
  <c r="F250" i="2" s="1"/>
  <c r="T249" i="2"/>
  <c r="S249" i="2"/>
  <c r="M249" i="2"/>
  <c r="L249" i="2"/>
  <c r="E249" i="2"/>
  <c r="T248" i="2"/>
  <c r="S248" i="2"/>
  <c r="M248" i="2"/>
  <c r="L248" i="2"/>
  <c r="U248" i="2" s="1"/>
  <c r="E248" i="2"/>
  <c r="F248" i="2" s="1"/>
  <c r="T247" i="2"/>
  <c r="S247" i="2"/>
  <c r="M247" i="2"/>
  <c r="L247" i="2"/>
  <c r="E247" i="2"/>
  <c r="T246" i="2"/>
  <c r="S246" i="2"/>
  <c r="M246" i="2"/>
  <c r="V246" i="2" s="1"/>
  <c r="L246" i="2"/>
  <c r="F246" i="2"/>
  <c r="E246" i="2"/>
  <c r="T245" i="2"/>
  <c r="S245" i="2"/>
  <c r="M245" i="2"/>
  <c r="L245" i="2"/>
  <c r="E245" i="2"/>
  <c r="F245" i="2" s="1"/>
  <c r="T244" i="2"/>
  <c r="S244" i="2"/>
  <c r="U244" i="2" s="1"/>
  <c r="M244" i="2"/>
  <c r="L244" i="2"/>
  <c r="E244" i="2"/>
  <c r="F244" i="2" s="1"/>
  <c r="V244" i="2" s="1"/>
  <c r="T243" i="2"/>
  <c r="V243" i="2" s="1"/>
  <c r="S243" i="2"/>
  <c r="M243" i="2"/>
  <c r="L243" i="2"/>
  <c r="E243" i="2"/>
  <c r="F243" i="2" s="1"/>
  <c r="T242" i="2"/>
  <c r="S242" i="2"/>
  <c r="M242" i="2"/>
  <c r="L242" i="2"/>
  <c r="E242" i="2"/>
  <c r="F242" i="2" s="1"/>
  <c r="T241" i="2"/>
  <c r="S241" i="2"/>
  <c r="M241" i="2"/>
  <c r="L241" i="2"/>
  <c r="E241" i="2"/>
  <c r="F241" i="2" s="1"/>
  <c r="V241" i="2" s="1"/>
  <c r="T240" i="2"/>
  <c r="S240" i="2"/>
  <c r="M240" i="2"/>
  <c r="L240" i="2"/>
  <c r="E240" i="2"/>
  <c r="F240" i="2" s="1"/>
  <c r="T239" i="2"/>
  <c r="V239" i="2" s="1"/>
  <c r="S239" i="2"/>
  <c r="M239" i="2"/>
  <c r="L239" i="2"/>
  <c r="E239" i="2"/>
  <c r="F239" i="2" s="1"/>
  <c r="T238" i="2"/>
  <c r="S238" i="2"/>
  <c r="M238" i="2"/>
  <c r="L238" i="2"/>
  <c r="E238" i="2"/>
  <c r="F238" i="2" s="1"/>
  <c r="V237" i="2"/>
  <c r="U237" i="2"/>
  <c r="T237" i="2"/>
  <c r="S237" i="2"/>
  <c r="M237" i="2"/>
  <c r="L237" i="2"/>
  <c r="E237" i="2"/>
  <c r="F237" i="2" s="1"/>
  <c r="T236" i="2"/>
  <c r="S236" i="2"/>
  <c r="M236" i="2"/>
  <c r="L236" i="2"/>
  <c r="E236" i="2"/>
  <c r="F236" i="2" s="1"/>
  <c r="T235" i="2"/>
  <c r="S235" i="2"/>
  <c r="U235" i="2" s="1"/>
  <c r="M235" i="2"/>
  <c r="L235" i="2"/>
  <c r="E235" i="2"/>
  <c r="F235" i="2" s="1"/>
  <c r="T234" i="2"/>
  <c r="S234" i="2"/>
  <c r="M234" i="2"/>
  <c r="L234" i="2"/>
  <c r="F234" i="2"/>
  <c r="E234" i="2"/>
  <c r="U233" i="2"/>
  <c r="T233" i="2"/>
  <c r="V233" i="2" s="1"/>
  <c r="S233" i="2"/>
  <c r="M233" i="2"/>
  <c r="L233" i="2"/>
  <c r="E233" i="2"/>
  <c r="F233" i="2" s="1"/>
  <c r="T232" i="2"/>
  <c r="S232" i="2"/>
  <c r="M232" i="2"/>
  <c r="L232" i="2"/>
  <c r="E232" i="2"/>
  <c r="F232" i="2" s="1"/>
  <c r="T231" i="2"/>
  <c r="S231" i="2"/>
  <c r="U231" i="2" s="1"/>
  <c r="M231" i="2"/>
  <c r="L231" i="2"/>
  <c r="E231" i="2"/>
  <c r="F231" i="2" s="1"/>
  <c r="T230" i="2"/>
  <c r="S230" i="2"/>
  <c r="M230" i="2"/>
  <c r="L230" i="2"/>
  <c r="E230" i="2"/>
  <c r="F230" i="2" s="1"/>
  <c r="T229" i="2"/>
  <c r="V229" i="2" s="1"/>
  <c r="S229" i="2"/>
  <c r="U229" i="2" s="1"/>
  <c r="M229" i="2"/>
  <c r="L229" i="2"/>
  <c r="E229" i="2"/>
  <c r="F229" i="2" s="1"/>
  <c r="T228" i="2"/>
  <c r="S228" i="2"/>
  <c r="M228" i="2"/>
  <c r="L228" i="2"/>
  <c r="E228" i="2"/>
  <c r="F228" i="2" s="1"/>
  <c r="T227" i="2"/>
  <c r="S227" i="2"/>
  <c r="M227" i="2"/>
  <c r="L227" i="2"/>
  <c r="E227" i="2"/>
  <c r="F227" i="2" s="1"/>
  <c r="T226" i="2"/>
  <c r="S226" i="2"/>
  <c r="U226" i="2" s="1"/>
  <c r="M226" i="2"/>
  <c r="L226" i="2"/>
  <c r="E226" i="2"/>
  <c r="F226" i="2" s="1"/>
  <c r="V226" i="2" s="1"/>
  <c r="T225" i="2"/>
  <c r="S225" i="2"/>
  <c r="M225" i="2"/>
  <c r="L225" i="2"/>
  <c r="E225" i="2"/>
  <c r="F225" i="2" s="1"/>
  <c r="T224" i="2"/>
  <c r="S224" i="2"/>
  <c r="M224" i="2"/>
  <c r="L224" i="2"/>
  <c r="E224" i="2"/>
  <c r="U224" i="2" s="1"/>
  <c r="T223" i="2"/>
  <c r="S223" i="2"/>
  <c r="M223" i="2"/>
  <c r="L223" i="2"/>
  <c r="E223" i="2"/>
  <c r="T222" i="2"/>
  <c r="S222" i="2"/>
  <c r="U222" i="2" s="1"/>
  <c r="M222" i="2"/>
  <c r="L222" i="2"/>
  <c r="E222" i="2"/>
  <c r="F222" i="2" s="1"/>
  <c r="V222" i="2" s="1"/>
  <c r="T221" i="2"/>
  <c r="S221" i="2"/>
  <c r="M221" i="2"/>
  <c r="L221" i="2"/>
  <c r="E221" i="2"/>
  <c r="T220" i="2"/>
  <c r="S220" i="2"/>
  <c r="U220" i="2" s="1"/>
  <c r="M220" i="2"/>
  <c r="L220" i="2"/>
  <c r="E220" i="2"/>
  <c r="F220" i="2" s="1"/>
  <c r="T219" i="2"/>
  <c r="S219" i="2"/>
  <c r="M219" i="2"/>
  <c r="L219" i="2"/>
  <c r="E219" i="2"/>
  <c r="T218" i="2"/>
  <c r="V218" i="2" s="1"/>
  <c r="S218" i="2"/>
  <c r="M218" i="2"/>
  <c r="L218" i="2"/>
  <c r="E218" i="2"/>
  <c r="F218" i="2" s="1"/>
  <c r="T217" i="2"/>
  <c r="S217" i="2"/>
  <c r="M217" i="2"/>
  <c r="L217" i="2"/>
  <c r="E217" i="2"/>
  <c r="U216" i="2"/>
  <c r="T216" i="2"/>
  <c r="S216" i="2"/>
  <c r="M216" i="2"/>
  <c r="L216" i="2"/>
  <c r="E216" i="2"/>
  <c r="F216" i="2" s="1"/>
  <c r="T215" i="2"/>
  <c r="S215" i="2"/>
  <c r="M215" i="2"/>
  <c r="L215" i="2"/>
  <c r="E215" i="2"/>
  <c r="T214" i="2"/>
  <c r="S214" i="2"/>
  <c r="M214" i="2"/>
  <c r="L214" i="2"/>
  <c r="F214" i="2"/>
  <c r="E214" i="2"/>
  <c r="T213" i="2"/>
  <c r="V213" i="2" s="1"/>
  <c r="S213" i="2"/>
  <c r="M213" i="2"/>
  <c r="L213" i="2"/>
  <c r="E213" i="2"/>
  <c r="F213" i="2" s="1"/>
  <c r="T212" i="2"/>
  <c r="S212" i="2"/>
  <c r="M212" i="2"/>
  <c r="L212" i="2"/>
  <c r="F212" i="2"/>
  <c r="V212" i="2" s="1"/>
  <c r="E212" i="2"/>
  <c r="T211" i="2"/>
  <c r="S211" i="2"/>
  <c r="M211" i="2"/>
  <c r="L211" i="2"/>
  <c r="E211" i="2"/>
  <c r="F211" i="2" s="1"/>
  <c r="T210" i="2"/>
  <c r="S210" i="2"/>
  <c r="U210" i="2" s="1"/>
  <c r="M210" i="2"/>
  <c r="L210" i="2"/>
  <c r="E210" i="2"/>
  <c r="F210" i="2" s="1"/>
  <c r="T209" i="2"/>
  <c r="S209" i="2"/>
  <c r="M209" i="2"/>
  <c r="L209" i="2"/>
  <c r="E209" i="2"/>
  <c r="F209" i="2" s="1"/>
  <c r="V209" i="2" s="1"/>
  <c r="T208" i="2"/>
  <c r="S208" i="2"/>
  <c r="M208" i="2"/>
  <c r="L208" i="2"/>
  <c r="E208" i="2"/>
  <c r="F208" i="2" s="1"/>
  <c r="T207" i="2"/>
  <c r="V207" i="2" s="1"/>
  <c r="S207" i="2"/>
  <c r="M207" i="2"/>
  <c r="L207" i="2"/>
  <c r="E207" i="2"/>
  <c r="F207" i="2" s="1"/>
  <c r="T206" i="2"/>
  <c r="S206" i="2"/>
  <c r="M206" i="2"/>
  <c r="L206" i="2"/>
  <c r="E206" i="2"/>
  <c r="F206" i="2" s="1"/>
  <c r="T205" i="2"/>
  <c r="S205" i="2"/>
  <c r="U205" i="2" s="1"/>
  <c r="M205" i="2"/>
  <c r="V205" i="2" s="1"/>
  <c r="L205" i="2"/>
  <c r="E205" i="2"/>
  <c r="F205" i="2" s="1"/>
  <c r="T204" i="2"/>
  <c r="S204" i="2"/>
  <c r="M204" i="2"/>
  <c r="L204" i="2"/>
  <c r="E204" i="2"/>
  <c r="F204" i="2" s="1"/>
  <c r="T203" i="2"/>
  <c r="V203" i="2" s="1"/>
  <c r="S203" i="2"/>
  <c r="U203" i="2" s="1"/>
  <c r="M203" i="2"/>
  <c r="L203" i="2"/>
  <c r="E203" i="2"/>
  <c r="F203" i="2" s="1"/>
  <c r="T202" i="2"/>
  <c r="S202" i="2"/>
  <c r="M202" i="2"/>
  <c r="L202" i="2"/>
  <c r="E202" i="2"/>
  <c r="F202" i="2" s="1"/>
  <c r="T201" i="2"/>
  <c r="S201" i="2"/>
  <c r="U201" i="2" s="1"/>
  <c r="M201" i="2"/>
  <c r="L201" i="2"/>
  <c r="D201" i="2"/>
  <c r="E201" i="2" s="1"/>
  <c r="F201" i="2" s="1"/>
  <c r="T200" i="2"/>
  <c r="S200" i="2"/>
  <c r="M200" i="2"/>
  <c r="L200" i="2"/>
  <c r="E200" i="2"/>
  <c r="F200" i="2" s="1"/>
  <c r="T199" i="2"/>
  <c r="S199" i="2"/>
  <c r="M199" i="2"/>
  <c r="L199" i="2"/>
  <c r="E199" i="2"/>
  <c r="F199" i="2" s="1"/>
  <c r="T198" i="2"/>
  <c r="S198" i="2"/>
  <c r="M198" i="2"/>
  <c r="L198" i="2"/>
  <c r="E198" i="2"/>
  <c r="F198" i="2" s="1"/>
  <c r="U197" i="2"/>
  <c r="T197" i="2"/>
  <c r="S197" i="2"/>
  <c r="M197" i="2"/>
  <c r="L197" i="2"/>
  <c r="E197" i="2"/>
  <c r="F197" i="2" s="1"/>
  <c r="T196" i="2"/>
  <c r="S196" i="2"/>
  <c r="M196" i="2"/>
  <c r="L196" i="2"/>
  <c r="U196" i="2" s="1"/>
  <c r="F196" i="2"/>
  <c r="E196" i="2"/>
  <c r="T195" i="2"/>
  <c r="S195" i="2"/>
  <c r="M195" i="2"/>
  <c r="V195" i="2" s="1"/>
  <c r="L195" i="2"/>
  <c r="E195" i="2"/>
  <c r="F195" i="2" s="1"/>
  <c r="T194" i="2"/>
  <c r="S194" i="2"/>
  <c r="M194" i="2"/>
  <c r="L194" i="2"/>
  <c r="F194" i="2"/>
  <c r="E194" i="2"/>
  <c r="V193" i="2"/>
  <c r="U193" i="2"/>
  <c r="T193" i="2"/>
  <c r="S193" i="2"/>
  <c r="M193" i="2"/>
  <c r="L193" i="2"/>
  <c r="E193" i="2"/>
  <c r="F193" i="2" s="1"/>
  <c r="T192" i="2"/>
  <c r="S192" i="2"/>
  <c r="M192" i="2"/>
  <c r="L192" i="2"/>
  <c r="E192" i="2"/>
  <c r="F192" i="2" s="1"/>
  <c r="T191" i="2"/>
  <c r="V191" i="2" s="1"/>
  <c r="S191" i="2"/>
  <c r="M191" i="2"/>
  <c r="L191" i="2"/>
  <c r="U191" i="2" s="1"/>
  <c r="E191" i="2"/>
  <c r="F191" i="2" s="1"/>
  <c r="T190" i="2"/>
  <c r="S190" i="2"/>
  <c r="M190" i="2"/>
  <c r="L190" i="2"/>
  <c r="E190" i="2"/>
  <c r="F190" i="2" s="1"/>
  <c r="T189" i="2"/>
  <c r="S189" i="2"/>
  <c r="U189" i="2" s="1"/>
  <c r="M189" i="2"/>
  <c r="L189" i="2"/>
  <c r="E189" i="2"/>
  <c r="F189" i="2" s="1"/>
  <c r="T188" i="2"/>
  <c r="S188" i="2"/>
  <c r="M188" i="2"/>
  <c r="L188" i="2"/>
  <c r="F188" i="2"/>
  <c r="E188" i="2"/>
  <c r="T187" i="2"/>
  <c r="S187" i="2"/>
  <c r="M187" i="2"/>
  <c r="L187" i="2"/>
  <c r="E187" i="2"/>
  <c r="F187" i="2" s="1"/>
  <c r="V187" i="2" s="1"/>
  <c r="T186" i="2"/>
  <c r="S186" i="2"/>
  <c r="M186" i="2"/>
  <c r="L186" i="2"/>
  <c r="E186" i="2"/>
  <c r="F186" i="2" s="1"/>
  <c r="T185" i="2"/>
  <c r="S185" i="2"/>
  <c r="M185" i="2"/>
  <c r="L185" i="2"/>
  <c r="E185" i="2"/>
  <c r="F185" i="2" s="1"/>
  <c r="V185" i="2" s="1"/>
  <c r="T184" i="2"/>
  <c r="S184" i="2"/>
  <c r="M184" i="2"/>
  <c r="L184" i="2"/>
  <c r="E184" i="2"/>
  <c r="F184" i="2" s="1"/>
  <c r="T183" i="2"/>
  <c r="S183" i="2"/>
  <c r="J183" i="2"/>
  <c r="E183" i="2"/>
  <c r="F183" i="2" s="1"/>
  <c r="T182" i="2"/>
  <c r="S182" i="2"/>
  <c r="M182" i="2"/>
  <c r="L182" i="2"/>
  <c r="E182" i="2"/>
  <c r="F182" i="2" s="1"/>
  <c r="T181" i="2"/>
  <c r="S181" i="2"/>
  <c r="M181" i="2"/>
  <c r="L181" i="2"/>
  <c r="E181" i="2"/>
  <c r="F181" i="2" s="1"/>
  <c r="V181" i="2" s="1"/>
  <c r="T180" i="2"/>
  <c r="V180" i="2" s="1"/>
  <c r="S180" i="2"/>
  <c r="M180" i="2"/>
  <c r="L180" i="2"/>
  <c r="E180" i="2"/>
  <c r="F180" i="2" s="1"/>
  <c r="T179" i="2"/>
  <c r="V179" i="2" s="1"/>
  <c r="S179" i="2"/>
  <c r="M179" i="2"/>
  <c r="L179" i="2"/>
  <c r="U179" i="2" s="1"/>
  <c r="F179" i="2"/>
  <c r="E179" i="2"/>
  <c r="T178" i="2"/>
  <c r="S178" i="2"/>
  <c r="M178" i="2"/>
  <c r="L178" i="2"/>
  <c r="E178" i="2"/>
  <c r="F178" i="2" s="1"/>
  <c r="T177" i="2"/>
  <c r="S177" i="2"/>
  <c r="M177" i="2"/>
  <c r="L177" i="2"/>
  <c r="E177" i="2"/>
  <c r="F177" i="2" s="1"/>
  <c r="T176" i="2"/>
  <c r="S176" i="2"/>
  <c r="M176" i="2"/>
  <c r="L176" i="2"/>
  <c r="F176" i="2"/>
  <c r="E176" i="2"/>
  <c r="T175" i="2"/>
  <c r="S175" i="2"/>
  <c r="M175" i="2"/>
  <c r="L175" i="2"/>
  <c r="E175" i="2"/>
  <c r="F175" i="2" s="1"/>
  <c r="T174" i="2"/>
  <c r="S174" i="2"/>
  <c r="M174" i="2"/>
  <c r="L174" i="2"/>
  <c r="E174" i="2"/>
  <c r="U174" i="2" s="1"/>
  <c r="T173" i="2"/>
  <c r="S173" i="2"/>
  <c r="M173" i="2"/>
  <c r="L173" i="2"/>
  <c r="E173" i="2"/>
  <c r="F173" i="2" s="1"/>
  <c r="T172" i="2"/>
  <c r="S172" i="2"/>
  <c r="U172" i="2" s="1"/>
  <c r="M172" i="2"/>
  <c r="L172" i="2"/>
  <c r="E172" i="2"/>
  <c r="F172" i="2" s="1"/>
  <c r="T171" i="2"/>
  <c r="S171" i="2"/>
  <c r="M171" i="2"/>
  <c r="L171" i="2"/>
  <c r="U171" i="2" s="1"/>
  <c r="E171" i="2"/>
  <c r="F171" i="2" s="1"/>
  <c r="T170" i="2"/>
  <c r="V170" i="2" s="1"/>
  <c r="S170" i="2"/>
  <c r="J170" i="2"/>
  <c r="M170" i="2" s="1"/>
  <c r="E170" i="2"/>
  <c r="F170" i="2" s="1"/>
  <c r="T169" i="2"/>
  <c r="S169" i="2"/>
  <c r="M169" i="2"/>
  <c r="L169" i="2"/>
  <c r="E169" i="2"/>
  <c r="F169" i="2" s="1"/>
  <c r="T168" i="2"/>
  <c r="S168" i="2"/>
  <c r="M168" i="2"/>
  <c r="L168" i="2"/>
  <c r="U168" i="2" s="1"/>
  <c r="E168" i="2"/>
  <c r="F168" i="2" s="1"/>
  <c r="V168" i="2" s="1"/>
  <c r="T167" i="2"/>
  <c r="S167" i="2"/>
  <c r="M167" i="2"/>
  <c r="L167" i="2"/>
  <c r="E167" i="2"/>
  <c r="F167" i="2" s="1"/>
  <c r="T166" i="2"/>
  <c r="S166" i="2"/>
  <c r="M166" i="2"/>
  <c r="L166" i="2"/>
  <c r="E166" i="2"/>
  <c r="F166" i="2" s="1"/>
  <c r="T165" i="2"/>
  <c r="S165" i="2"/>
  <c r="M165" i="2"/>
  <c r="L165" i="2"/>
  <c r="U165" i="2" s="1"/>
  <c r="E165" i="2"/>
  <c r="F165" i="2" s="1"/>
  <c r="T164" i="2"/>
  <c r="S164" i="2"/>
  <c r="M164" i="2"/>
  <c r="L164" i="2"/>
  <c r="E164" i="2"/>
  <c r="F164" i="2" s="1"/>
  <c r="T163" i="2"/>
  <c r="S163" i="2"/>
  <c r="M163" i="2"/>
  <c r="L163" i="2"/>
  <c r="E163" i="2"/>
  <c r="T162" i="2"/>
  <c r="S162" i="2"/>
  <c r="U162" i="2" s="1"/>
  <c r="M162" i="2"/>
  <c r="L162" i="2"/>
  <c r="F162" i="2"/>
  <c r="E162" i="2"/>
  <c r="T161" i="2"/>
  <c r="S161" i="2"/>
  <c r="M161" i="2"/>
  <c r="L161" i="2"/>
  <c r="E161" i="2"/>
  <c r="F161" i="2" s="1"/>
  <c r="T160" i="2"/>
  <c r="S160" i="2"/>
  <c r="U160" i="2" s="1"/>
  <c r="M160" i="2"/>
  <c r="L160" i="2"/>
  <c r="E160" i="2"/>
  <c r="F160" i="2" s="1"/>
  <c r="T159" i="2"/>
  <c r="S159" i="2"/>
  <c r="M159" i="2"/>
  <c r="L159" i="2"/>
  <c r="U159" i="2" s="1"/>
  <c r="F159" i="2"/>
  <c r="E159" i="2"/>
  <c r="T158" i="2"/>
  <c r="S158" i="2"/>
  <c r="U158" i="2" s="1"/>
  <c r="M158" i="2"/>
  <c r="L158" i="2"/>
  <c r="E158" i="2"/>
  <c r="F158" i="2" s="1"/>
  <c r="T157" i="2"/>
  <c r="S157" i="2"/>
  <c r="M157" i="2"/>
  <c r="L157" i="2"/>
  <c r="E157" i="2"/>
  <c r="U157" i="2" s="1"/>
  <c r="T156" i="2"/>
  <c r="S156" i="2"/>
  <c r="U156" i="2" s="1"/>
  <c r="M156" i="2"/>
  <c r="L156" i="2"/>
  <c r="E156" i="2"/>
  <c r="F156" i="2" s="1"/>
  <c r="T155" i="2"/>
  <c r="S155" i="2"/>
  <c r="U155" i="2" s="1"/>
  <c r="M155" i="2"/>
  <c r="L155" i="2"/>
  <c r="E155" i="2"/>
  <c r="F155" i="2" s="1"/>
  <c r="T154" i="2"/>
  <c r="S154" i="2"/>
  <c r="M154" i="2"/>
  <c r="L154" i="2"/>
  <c r="E154" i="2"/>
  <c r="F154" i="2" s="1"/>
  <c r="U153" i="2"/>
  <c r="T153" i="2"/>
  <c r="S153" i="2"/>
  <c r="M153" i="2"/>
  <c r="L153" i="2"/>
  <c r="E153" i="2"/>
  <c r="F153" i="2" s="1"/>
  <c r="T152" i="2"/>
  <c r="S152" i="2"/>
  <c r="M152" i="2"/>
  <c r="L152" i="2"/>
  <c r="E152" i="2"/>
  <c r="F152" i="2" s="1"/>
  <c r="T151" i="2"/>
  <c r="S151" i="2"/>
  <c r="U151" i="2" s="1"/>
  <c r="M151" i="2"/>
  <c r="L151" i="2"/>
  <c r="E151" i="2"/>
  <c r="F151" i="2" s="1"/>
  <c r="T150" i="2"/>
  <c r="S150" i="2"/>
  <c r="M150" i="2"/>
  <c r="L150" i="2"/>
  <c r="E150" i="2"/>
  <c r="F150" i="2" s="1"/>
  <c r="T149" i="2"/>
  <c r="S149" i="2"/>
  <c r="U149" i="2" s="1"/>
  <c r="M149" i="2"/>
  <c r="L149" i="2"/>
  <c r="E149" i="2"/>
  <c r="F149" i="2" s="1"/>
  <c r="T148" i="2"/>
  <c r="S148" i="2"/>
  <c r="M148" i="2"/>
  <c r="L148" i="2"/>
  <c r="E148" i="2"/>
  <c r="F148" i="2" s="1"/>
  <c r="T147" i="2"/>
  <c r="S147" i="2"/>
  <c r="U147" i="2" s="1"/>
  <c r="M147" i="2"/>
  <c r="L147" i="2"/>
  <c r="E147" i="2"/>
  <c r="F147" i="2" s="1"/>
  <c r="T146" i="2"/>
  <c r="S146" i="2"/>
  <c r="M146" i="2"/>
  <c r="L146" i="2"/>
  <c r="E146" i="2"/>
  <c r="F146" i="2" s="1"/>
  <c r="U145" i="2"/>
  <c r="T145" i="2"/>
  <c r="S145" i="2"/>
  <c r="M145" i="2"/>
  <c r="L145" i="2"/>
  <c r="E145" i="2"/>
  <c r="F145" i="2" s="1"/>
  <c r="T144" i="2"/>
  <c r="S144" i="2"/>
  <c r="M144" i="2"/>
  <c r="L144" i="2"/>
  <c r="E144" i="2"/>
  <c r="F144" i="2" s="1"/>
  <c r="T143" i="2"/>
  <c r="S143" i="2"/>
  <c r="M143" i="2"/>
  <c r="L143" i="2"/>
  <c r="U143" i="2" s="1"/>
  <c r="F143" i="2"/>
  <c r="E143" i="2"/>
  <c r="T142" i="2"/>
  <c r="S142" i="2"/>
  <c r="U142" i="2" s="1"/>
  <c r="M142" i="2"/>
  <c r="L142" i="2"/>
  <c r="F142" i="2"/>
  <c r="E142" i="2"/>
  <c r="T141" i="2"/>
  <c r="S141" i="2"/>
  <c r="M141" i="2"/>
  <c r="L141" i="2"/>
  <c r="E141" i="2"/>
  <c r="F141" i="2" s="1"/>
  <c r="T140" i="2"/>
  <c r="S140" i="2"/>
  <c r="M140" i="2"/>
  <c r="L140" i="2"/>
  <c r="E140" i="2"/>
  <c r="T139" i="2"/>
  <c r="S139" i="2"/>
  <c r="M139" i="2"/>
  <c r="L139" i="2"/>
  <c r="E139" i="2"/>
  <c r="F139" i="2" s="1"/>
  <c r="T138" i="2"/>
  <c r="S138" i="2"/>
  <c r="U138" i="2" s="1"/>
  <c r="M138" i="2"/>
  <c r="L138" i="2"/>
  <c r="E138" i="2"/>
  <c r="F138" i="2" s="1"/>
  <c r="T137" i="2"/>
  <c r="S137" i="2"/>
  <c r="M137" i="2"/>
  <c r="L137" i="2"/>
  <c r="E137" i="2"/>
  <c r="F137" i="2" s="1"/>
  <c r="U136" i="2"/>
  <c r="T136" i="2"/>
  <c r="S136" i="2"/>
  <c r="M136" i="2"/>
  <c r="L136" i="2"/>
  <c r="E136" i="2"/>
  <c r="F136" i="2" s="1"/>
  <c r="T135" i="2"/>
  <c r="S135" i="2"/>
  <c r="M135" i="2"/>
  <c r="L135" i="2"/>
  <c r="E135" i="2"/>
  <c r="F135" i="2" s="1"/>
  <c r="T134" i="2"/>
  <c r="S134" i="2"/>
  <c r="U134" i="2" s="1"/>
  <c r="M134" i="2"/>
  <c r="L134" i="2"/>
  <c r="E134" i="2"/>
  <c r="F134" i="2" s="1"/>
  <c r="V134" i="2" s="1"/>
  <c r="T133" i="2"/>
  <c r="S133" i="2"/>
  <c r="M133" i="2"/>
  <c r="L133" i="2"/>
  <c r="E133" i="2"/>
  <c r="F133" i="2" s="1"/>
  <c r="T132" i="2"/>
  <c r="V132" i="2" s="1"/>
  <c r="S132" i="2"/>
  <c r="U132" i="2" s="1"/>
  <c r="M132" i="2"/>
  <c r="L132" i="2"/>
  <c r="E132" i="2"/>
  <c r="F132" i="2" s="1"/>
  <c r="T131" i="2"/>
  <c r="S131" i="2"/>
  <c r="M131" i="2"/>
  <c r="L131" i="2"/>
  <c r="E131" i="2"/>
  <c r="T130" i="2"/>
  <c r="V130" i="2" s="1"/>
  <c r="S130" i="2"/>
  <c r="U130" i="2" s="1"/>
  <c r="M130" i="2"/>
  <c r="L130" i="2"/>
  <c r="E130" i="2"/>
  <c r="F130" i="2" s="1"/>
  <c r="T129" i="2"/>
  <c r="S129" i="2"/>
  <c r="M129" i="2"/>
  <c r="L129" i="2"/>
  <c r="E129" i="2"/>
  <c r="F129" i="2" s="1"/>
  <c r="T128" i="2"/>
  <c r="S128" i="2"/>
  <c r="U128" i="2" s="1"/>
  <c r="M128" i="2"/>
  <c r="L128" i="2"/>
  <c r="E128" i="2"/>
  <c r="F128" i="2" s="1"/>
  <c r="T127" i="2"/>
  <c r="S127" i="2"/>
  <c r="M127" i="2"/>
  <c r="L127" i="2"/>
  <c r="U127" i="2" s="1"/>
  <c r="F127" i="2"/>
  <c r="E127" i="2"/>
  <c r="T126" i="2"/>
  <c r="S126" i="2"/>
  <c r="M126" i="2"/>
  <c r="L126" i="2"/>
  <c r="E126" i="2"/>
  <c r="F126" i="2" s="1"/>
  <c r="T125" i="2"/>
  <c r="S125" i="2"/>
  <c r="M125" i="2"/>
  <c r="L125" i="2"/>
  <c r="E125" i="2"/>
  <c r="T124" i="2"/>
  <c r="S124" i="2"/>
  <c r="M124" i="2"/>
  <c r="L124" i="2"/>
  <c r="E124" i="2"/>
  <c r="F124" i="2" s="1"/>
  <c r="T123" i="2"/>
  <c r="S123" i="2"/>
  <c r="U123" i="2" s="1"/>
  <c r="M123" i="2"/>
  <c r="L123" i="2"/>
  <c r="E123" i="2"/>
  <c r="F123" i="2" s="1"/>
  <c r="T122" i="2"/>
  <c r="S122" i="2"/>
  <c r="M122" i="2"/>
  <c r="L122" i="2"/>
  <c r="E122" i="2"/>
  <c r="F122" i="2" s="1"/>
  <c r="T121" i="2"/>
  <c r="S121" i="2"/>
  <c r="U121" i="2" s="1"/>
  <c r="M121" i="2"/>
  <c r="L121" i="2"/>
  <c r="F121" i="2"/>
  <c r="E121" i="2"/>
  <c r="Q120" i="2"/>
  <c r="M120" i="2"/>
  <c r="L120" i="2"/>
  <c r="E120" i="2"/>
  <c r="F120" i="2" s="1"/>
  <c r="T119" i="2"/>
  <c r="S119" i="2"/>
  <c r="M119" i="2"/>
  <c r="L119" i="2"/>
  <c r="E119" i="2"/>
  <c r="F119" i="2" s="1"/>
  <c r="V119" i="2" s="1"/>
  <c r="T118" i="2"/>
  <c r="S118" i="2"/>
  <c r="M118" i="2"/>
  <c r="L118" i="2"/>
  <c r="E118" i="2"/>
  <c r="F118" i="2" s="1"/>
  <c r="T117" i="2"/>
  <c r="V117" i="2" s="1"/>
  <c r="S117" i="2"/>
  <c r="U117" i="2" s="1"/>
  <c r="M117" i="2"/>
  <c r="L117" i="2"/>
  <c r="E117" i="2"/>
  <c r="F117" i="2" s="1"/>
  <c r="T116" i="2"/>
  <c r="S116" i="2"/>
  <c r="M116" i="2"/>
  <c r="L116" i="2"/>
  <c r="U116" i="2" s="1"/>
  <c r="F116" i="2"/>
  <c r="E116" i="2"/>
  <c r="T115" i="2"/>
  <c r="S115" i="2"/>
  <c r="M115" i="2"/>
  <c r="V115" i="2" s="1"/>
  <c r="L115" i="2"/>
  <c r="E115" i="2"/>
  <c r="F115" i="2" s="1"/>
  <c r="T114" i="2"/>
  <c r="S114" i="2"/>
  <c r="U114" i="2" s="1"/>
  <c r="M114" i="2"/>
  <c r="L114" i="2"/>
  <c r="F114" i="2"/>
  <c r="E114" i="2"/>
  <c r="T113" i="2"/>
  <c r="S113" i="2"/>
  <c r="M113" i="2"/>
  <c r="L113" i="2"/>
  <c r="E113" i="2"/>
  <c r="F113" i="2" s="1"/>
  <c r="T112" i="2"/>
  <c r="S112" i="2"/>
  <c r="M112" i="2"/>
  <c r="L112" i="2"/>
  <c r="E112" i="2"/>
  <c r="F112" i="2" s="1"/>
  <c r="T111" i="2"/>
  <c r="S111" i="2"/>
  <c r="M111" i="2"/>
  <c r="L111" i="2"/>
  <c r="E111" i="2"/>
  <c r="F111" i="2" s="1"/>
  <c r="V111" i="2" s="1"/>
  <c r="T110" i="2"/>
  <c r="S110" i="2"/>
  <c r="U110" i="2" s="1"/>
  <c r="M110" i="2"/>
  <c r="L110" i="2"/>
  <c r="E110" i="2"/>
  <c r="F110" i="2" s="1"/>
  <c r="T109" i="2"/>
  <c r="S109" i="2"/>
  <c r="M109" i="2"/>
  <c r="L109" i="2"/>
  <c r="E109" i="2"/>
  <c r="F109" i="2" s="1"/>
  <c r="T108" i="2"/>
  <c r="S108" i="2"/>
  <c r="M108" i="2"/>
  <c r="L108" i="2"/>
  <c r="E108" i="2"/>
  <c r="F108" i="2" s="1"/>
  <c r="V108" i="2" s="1"/>
  <c r="T107" i="2"/>
  <c r="S107" i="2"/>
  <c r="M107" i="2"/>
  <c r="L107" i="2"/>
  <c r="E107" i="2"/>
  <c r="F107" i="2" s="1"/>
  <c r="V106" i="2"/>
  <c r="T106" i="2"/>
  <c r="S106" i="2"/>
  <c r="U106" i="2" s="1"/>
  <c r="M106" i="2"/>
  <c r="L106" i="2"/>
  <c r="F106" i="2"/>
  <c r="E106" i="2"/>
  <c r="T105" i="2"/>
  <c r="S105" i="2"/>
  <c r="M105" i="2"/>
  <c r="L105" i="2"/>
  <c r="E105" i="2"/>
  <c r="F105" i="2" s="1"/>
  <c r="T104" i="2"/>
  <c r="V104" i="2" s="1"/>
  <c r="S104" i="2"/>
  <c r="U104" i="2" s="1"/>
  <c r="M104" i="2"/>
  <c r="L104" i="2"/>
  <c r="F104" i="2"/>
  <c r="E104" i="2"/>
  <c r="T103" i="2"/>
  <c r="S103" i="2"/>
  <c r="M103" i="2"/>
  <c r="L103" i="2"/>
  <c r="E103" i="2"/>
  <c r="F103" i="2" s="1"/>
  <c r="U102" i="2"/>
  <c r="T102" i="2"/>
  <c r="S102" i="2"/>
  <c r="M102" i="2"/>
  <c r="L102" i="2"/>
  <c r="E102" i="2"/>
  <c r="F102" i="2" s="1"/>
  <c r="T101" i="2"/>
  <c r="S101" i="2"/>
  <c r="M101" i="2"/>
  <c r="L101" i="2"/>
  <c r="E101" i="2"/>
  <c r="F101" i="2" s="1"/>
  <c r="T100" i="2"/>
  <c r="S100" i="2"/>
  <c r="U100" i="2" s="1"/>
  <c r="M100" i="2"/>
  <c r="L100" i="2"/>
  <c r="E100" i="2"/>
  <c r="F100" i="2" s="1"/>
  <c r="T99" i="2"/>
  <c r="S99" i="2"/>
  <c r="M99" i="2"/>
  <c r="L99" i="2"/>
  <c r="E99" i="2"/>
  <c r="F99" i="2" s="1"/>
  <c r="T98" i="2"/>
  <c r="S98" i="2"/>
  <c r="U98" i="2" s="1"/>
  <c r="M98" i="2"/>
  <c r="L98" i="2"/>
  <c r="E98" i="2"/>
  <c r="F98" i="2" s="1"/>
  <c r="V98" i="2" s="1"/>
  <c r="T97" i="2"/>
  <c r="S97" i="2"/>
  <c r="M97" i="2"/>
  <c r="L97" i="2"/>
  <c r="E97" i="2"/>
  <c r="F97" i="2" s="1"/>
  <c r="T96" i="2"/>
  <c r="V96" i="2" s="1"/>
  <c r="S96" i="2"/>
  <c r="M96" i="2"/>
  <c r="L96" i="2"/>
  <c r="F96" i="2"/>
  <c r="E96" i="2"/>
  <c r="T95" i="2"/>
  <c r="S95" i="2"/>
  <c r="M95" i="2"/>
  <c r="L95" i="2"/>
  <c r="E95" i="2"/>
  <c r="F95" i="2" s="1"/>
  <c r="T94" i="2"/>
  <c r="S94" i="2"/>
  <c r="M94" i="2"/>
  <c r="L94" i="2"/>
  <c r="E94" i="2"/>
  <c r="F94" i="2" s="1"/>
  <c r="T93" i="2"/>
  <c r="S93" i="2"/>
  <c r="M93" i="2"/>
  <c r="L93" i="2"/>
  <c r="E93" i="2"/>
  <c r="F93" i="2" s="1"/>
  <c r="T92" i="2"/>
  <c r="S92" i="2"/>
  <c r="M92" i="2"/>
  <c r="L92" i="2"/>
  <c r="U92" i="2" s="1"/>
  <c r="F92" i="2"/>
  <c r="E92" i="2"/>
  <c r="T91" i="2"/>
  <c r="S91" i="2"/>
  <c r="M91" i="2"/>
  <c r="V91" i="2" s="1"/>
  <c r="L91" i="2"/>
  <c r="E91" i="2"/>
  <c r="F91" i="2" s="1"/>
  <c r="T90" i="2"/>
  <c r="S90" i="2"/>
  <c r="M90" i="2"/>
  <c r="L90" i="2"/>
  <c r="F90" i="2"/>
  <c r="E90" i="2"/>
  <c r="T89" i="2"/>
  <c r="S89" i="2"/>
  <c r="M89" i="2"/>
  <c r="L89" i="2"/>
  <c r="E89" i="2"/>
  <c r="F89" i="2" s="1"/>
  <c r="T88" i="2"/>
  <c r="S88" i="2"/>
  <c r="M88" i="2"/>
  <c r="L88" i="2"/>
  <c r="E88" i="2"/>
  <c r="F88" i="2" s="1"/>
  <c r="T87" i="2"/>
  <c r="S87" i="2"/>
  <c r="M87" i="2"/>
  <c r="L87" i="2"/>
  <c r="E87" i="2"/>
  <c r="F87" i="2" s="1"/>
  <c r="V87" i="2" s="1"/>
  <c r="T86" i="2"/>
  <c r="S86" i="2"/>
  <c r="M86" i="2"/>
  <c r="L86" i="2"/>
  <c r="E86" i="2"/>
  <c r="F86" i="2" s="1"/>
  <c r="T85" i="2"/>
  <c r="S85" i="2"/>
  <c r="U85" i="2" s="1"/>
  <c r="M85" i="2"/>
  <c r="V85" i="2" s="1"/>
  <c r="L85" i="2"/>
  <c r="E85" i="2"/>
  <c r="F85" i="2" s="1"/>
  <c r="T84" i="2"/>
  <c r="S84" i="2"/>
  <c r="M84" i="2"/>
  <c r="L84" i="2"/>
  <c r="E84" i="2"/>
  <c r="F84" i="2" s="1"/>
  <c r="T83" i="2"/>
  <c r="S83" i="2"/>
  <c r="M83" i="2"/>
  <c r="L83" i="2"/>
  <c r="E83" i="2"/>
  <c r="F83" i="2" s="1"/>
  <c r="T82" i="2"/>
  <c r="S82" i="2"/>
  <c r="U82" i="2" s="1"/>
  <c r="M82" i="2"/>
  <c r="L82" i="2"/>
  <c r="E82" i="2"/>
  <c r="F82" i="2" s="1"/>
  <c r="T81" i="2"/>
  <c r="S81" i="2"/>
  <c r="M81" i="2"/>
  <c r="L81" i="2"/>
  <c r="F81" i="2"/>
  <c r="E81" i="2"/>
  <c r="T80" i="2"/>
  <c r="S80" i="2"/>
  <c r="M80" i="2"/>
  <c r="L80" i="2"/>
  <c r="E80" i="2"/>
  <c r="F80" i="2" s="1"/>
  <c r="T79" i="2"/>
  <c r="S79" i="2"/>
  <c r="M79" i="2"/>
  <c r="L79" i="2"/>
  <c r="E79" i="2"/>
  <c r="F79" i="2" s="1"/>
  <c r="V79" i="2" s="1"/>
  <c r="T78" i="2"/>
  <c r="S78" i="2"/>
  <c r="M78" i="2"/>
  <c r="L78" i="2"/>
  <c r="E78" i="2"/>
  <c r="F78" i="2" s="1"/>
  <c r="T77" i="2"/>
  <c r="S77" i="2"/>
  <c r="M77" i="2"/>
  <c r="L77" i="2"/>
  <c r="E77" i="2"/>
  <c r="F77" i="2" s="1"/>
  <c r="T76" i="2"/>
  <c r="S76" i="2"/>
  <c r="M76" i="2"/>
  <c r="L76" i="2"/>
  <c r="E76" i="2"/>
  <c r="F76" i="2" s="1"/>
  <c r="V76" i="2" s="1"/>
  <c r="T75" i="2"/>
  <c r="S75" i="2"/>
  <c r="U75" i="2" s="1"/>
  <c r="M75" i="2"/>
  <c r="L75" i="2"/>
  <c r="E75" i="2"/>
  <c r="F75" i="2" s="1"/>
  <c r="U74" i="2"/>
  <c r="T74" i="2"/>
  <c r="S74" i="2"/>
  <c r="M74" i="2"/>
  <c r="L74" i="2"/>
  <c r="E74" i="2"/>
  <c r="F74" i="2" s="1"/>
  <c r="T73" i="2"/>
  <c r="S73" i="2"/>
  <c r="M73" i="2"/>
  <c r="L73" i="2"/>
  <c r="E73" i="2"/>
  <c r="F73" i="2" s="1"/>
  <c r="T72" i="2"/>
  <c r="V72" i="2" s="1"/>
  <c r="S72" i="2"/>
  <c r="U72" i="2" s="1"/>
  <c r="M72" i="2"/>
  <c r="L72" i="2"/>
  <c r="E72" i="2"/>
  <c r="F72" i="2" s="1"/>
  <c r="T71" i="2"/>
  <c r="S71" i="2"/>
  <c r="M71" i="2"/>
  <c r="L71" i="2"/>
  <c r="E71" i="2"/>
  <c r="F71" i="2" s="1"/>
  <c r="T70" i="2"/>
  <c r="S70" i="2"/>
  <c r="U70" i="2" s="1"/>
  <c r="M70" i="2"/>
  <c r="L70" i="2"/>
  <c r="E70" i="2"/>
  <c r="F70" i="2" s="1"/>
  <c r="T69" i="2"/>
  <c r="S69" i="2"/>
  <c r="M69" i="2"/>
  <c r="L69" i="2"/>
  <c r="E69" i="2"/>
  <c r="F69" i="2" s="1"/>
  <c r="T68" i="2"/>
  <c r="S68" i="2"/>
  <c r="U68" i="2" s="1"/>
  <c r="M68" i="2"/>
  <c r="V68" i="2" s="1"/>
  <c r="L68" i="2"/>
  <c r="F68" i="2"/>
  <c r="E68" i="2"/>
  <c r="T67" i="2"/>
  <c r="S67" i="2"/>
  <c r="M67" i="2"/>
  <c r="L67" i="2"/>
  <c r="E67" i="2"/>
  <c r="F67" i="2" s="1"/>
  <c r="U66" i="2"/>
  <c r="T66" i="2"/>
  <c r="S66" i="2"/>
  <c r="M66" i="2"/>
  <c r="L66" i="2"/>
  <c r="E66" i="2"/>
  <c r="F66" i="2" s="1"/>
  <c r="V66" i="2" s="1"/>
  <c r="T65" i="2"/>
  <c r="S65" i="2"/>
  <c r="M65" i="2"/>
  <c r="L65" i="2"/>
  <c r="E65" i="2"/>
  <c r="F65" i="2" s="1"/>
  <c r="T64" i="2"/>
  <c r="S64" i="2"/>
  <c r="U64" i="2" s="1"/>
  <c r="M64" i="2"/>
  <c r="L64" i="2"/>
  <c r="F64" i="2"/>
  <c r="E64" i="2"/>
  <c r="T63" i="2"/>
  <c r="S63" i="2"/>
  <c r="M63" i="2"/>
  <c r="L63" i="2"/>
  <c r="E63" i="2"/>
  <c r="F63" i="2" s="1"/>
  <c r="T62" i="2"/>
  <c r="S62" i="2"/>
  <c r="U62" i="2" s="1"/>
  <c r="M62" i="2"/>
  <c r="L62" i="2"/>
  <c r="E62" i="2"/>
  <c r="F62" i="2" s="1"/>
  <c r="T61" i="2"/>
  <c r="S61" i="2"/>
  <c r="M61" i="2"/>
  <c r="L61" i="2"/>
  <c r="E61" i="2"/>
  <c r="F61" i="2" s="1"/>
  <c r="T60" i="2"/>
  <c r="S60" i="2"/>
  <c r="M60" i="2"/>
  <c r="L60" i="2"/>
  <c r="E60" i="2"/>
  <c r="F60" i="2" s="1"/>
  <c r="T59" i="2"/>
  <c r="S59" i="2"/>
  <c r="M59" i="2"/>
  <c r="L59" i="2"/>
  <c r="E59" i="2"/>
  <c r="F59" i="2" s="1"/>
  <c r="T58" i="2"/>
  <c r="S58" i="2"/>
  <c r="U58" i="2" s="1"/>
  <c r="M58" i="2"/>
  <c r="L58" i="2"/>
  <c r="E58" i="2"/>
  <c r="F58" i="2" s="1"/>
  <c r="T57" i="2"/>
  <c r="S57" i="2"/>
  <c r="M57" i="2"/>
  <c r="L57" i="2"/>
  <c r="E57" i="2"/>
  <c r="F57" i="2" s="1"/>
  <c r="V57" i="2" s="1"/>
  <c r="T56" i="2"/>
  <c r="S56" i="2"/>
  <c r="M56" i="2"/>
  <c r="L56" i="2"/>
  <c r="F56" i="2"/>
  <c r="E56" i="2"/>
  <c r="T55" i="2"/>
  <c r="V55" i="2" s="1"/>
  <c r="S55" i="2"/>
  <c r="M55" i="2"/>
  <c r="L55" i="2"/>
  <c r="E55" i="2"/>
  <c r="F55" i="2" s="1"/>
  <c r="T54" i="2"/>
  <c r="S54" i="2"/>
  <c r="U54" i="2" s="1"/>
  <c r="M54" i="2"/>
  <c r="V54" i="2" s="1"/>
  <c r="L54" i="2"/>
  <c r="J54" i="2"/>
  <c r="E54" i="2"/>
  <c r="F54" i="2" s="1"/>
  <c r="T53" i="2"/>
  <c r="S53" i="2"/>
  <c r="M53" i="2"/>
  <c r="L53" i="2"/>
  <c r="E53" i="2"/>
  <c r="F53" i="2" s="1"/>
  <c r="T52" i="2"/>
  <c r="S52" i="2"/>
  <c r="M52" i="2"/>
  <c r="L52" i="2"/>
  <c r="E52" i="2"/>
  <c r="F52" i="2" s="1"/>
  <c r="T51" i="2"/>
  <c r="S51" i="2"/>
  <c r="U51" i="2" s="1"/>
  <c r="M51" i="2"/>
  <c r="L51" i="2"/>
  <c r="E51" i="2"/>
  <c r="F51" i="2" s="1"/>
  <c r="Q50" i="2"/>
  <c r="T50" i="2" s="1"/>
  <c r="M50" i="2"/>
  <c r="L50" i="2"/>
  <c r="D50" i="2"/>
  <c r="E50" i="2" s="1"/>
  <c r="F50" i="2" s="1"/>
  <c r="T49" i="2"/>
  <c r="S49" i="2"/>
  <c r="M49" i="2"/>
  <c r="L49" i="2"/>
  <c r="E49" i="2"/>
  <c r="F49" i="2" s="1"/>
  <c r="T48" i="2"/>
  <c r="V48" i="2" s="1"/>
  <c r="S48" i="2"/>
  <c r="M48" i="2"/>
  <c r="L48" i="2"/>
  <c r="E48" i="2"/>
  <c r="F48" i="2" s="1"/>
  <c r="T47" i="2"/>
  <c r="S47" i="2"/>
  <c r="M47" i="2"/>
  <c r="L47" i="2"/>
  <c r="E47" i="2"/>
  <c r="F47" i="2" s="1"/>
  <c r="T46" i="2"/>
  <c r="S46" i="2"/>
  <c r="M46" i="2"/>
  <c r="L46" i="2"/>
  <c r="E46" i="2"/>
  <c r="F46" i="2" s="1"/>
  <c r="V46" i="2" s="1"/>
  <c r="T45" i="2"/>
  <c r="S45" i="2"/>
  <c r="U45" i="2" s="1"/>
  <c r="M45" i="2"/>
  <c r="L45" i="2"/>
  <c r="E45" i="2"/>
  <c r="F45" i="2" s="1"/>
  <c r="T44" i="2"/>
  <c r="V44" i="2" s="1"/>
  <c r="S44" i="2"/>
  <c r="M44" i="2"/>
  <c r="L44" i="2"/>
  <c r="U44" i="2" s="1"/>
  <c r="E44" i="2"/>
  <c r="F44" i="2" s="1"/>
  <c r="T43" i="2"/>
  <c r="S43" i="2"/>
  <c r="M43" i="2"/>
  <c r="L43" i="2"/>
  <c r="E43" i="2"/>
  <c r="F43" i="2" s="1"/>
  <c r="V42" i="2"/>
  <c r="T42" i="2"/>
  <c r="S42" i="2"/>
  <c r="U42" i="2" s="1"/>
  <c r="M42" i="2"/>
  <c r="L42" i="2"/>
  <c r="E42" i="2"/>
  <c r="F42" i="2" s="1"/>
  <c r="U41" i="2"/>
  <c r="T41" i="2"/>
  <c r="S41" i="2"/>
  <c r="M41" i="2"/>
  <c r="L41" i="2"/>
  <c r="E41" i="2"/>
  <c r="F41" i="2" s="1"/>
  <c r="U40" i="2"/>
  <c r="T40" i="2"/>
  <c r="V40" i="2" s="1"/>
  <c r="S40" i="2"/>
  <c r="M40" i="2"/>
  <c r="L40" i="2"/>
  <c r="E40" i="2"/>
  <c r="F40" i="2" s="1"/>
  <c r="T39" i="2"/>
  <c r="S39" i="2"/>
  <c r="M39" i="2"/>
  <c r="L39" i="2"/>
  <c r="U39" i="2" s="1"/>
  <c r="E39" i="2"/>
  <c r="F39" i="2" s="1"/>
  <c r="T38" i="2"/>
  <c r="S38" i="2"/>
  <c r="M38" i="2"/>
  <c r="L38" i="2"/>
  <c r="E38" i="2"/>
  <c r="F38" i="2" s="1"/>
  <c r="T37" i="2"/>
  <c r="S37" i="2"/>
  <c r="M37" i="2"/>
  <c r="L37" i="2"/>
  <c r="E37" i="2"/>
  <c r="F37" i="2" s="1"/>
  <c r="T36" i="2"/>
  <c r="S36" i="2"/>
  <c r="M36" i="2"/>
  <c r="V36" i="2" s="1"/>
  <c r="J36" i="2"/>
  <c r="L36" i="2" s="1"/>
  <c r="E36" i="2"/>
  <c r="F36" i="2" s="1"/>
  <c r="T35" i="2"/>
  <c r="S35" i="2"/>
  <c r="M35" i="2"/>
  <c r="L35" i="2"/>
  <c r="E35" i="2"/>
  <c r="F35" i="2" s="1"/>
  <c r="T34" i="2"/>
  <c r="Q34" i="2"/>
  <c r="S34" i="2" s="1"/>
  <c r="U34" i="2" s="1"/>
  <c r="M34" i="2"/>
  <c r="L34" i="2"/>
  <c r="E34" i="2"/>
  <c r="F34" i="2" s="1"/>
  <c r="T33" i="2"/>
  <c r="S33" i="2"/>
  <c r="M33" i="2"/>
  <c r="L33" i="2"/>
  <c r="E33" i="2"/>
  <c r="F33" i="2" s="1"/>
  <c r="T32" i="2"/>
  <c r="V32" i="2" s="1"/>
  <c r="S32" i="2"/>
  <c r="M32" i="2"/>
  <c r="L32" i="2"/>
  <c r="E32" i="2"/>
  <c r="F32" i="2" s="1"/>
  <c r="T31" i="2"/>
  <c r="S31" i="2"/>
  <c r="M31" i="2"/>
  <c r="L31" i="2"/>
  <c r="E31" i="2"/>
  <c r="F31" i="2" s="1"/>
  <c r="T30" i="2"/>
  <c r="S30" i="2"/>
  <c r="M30" i="2"/>
  <c r="L30" i="2"/>
  <c r="E30" i="2"/>
  <c r="F30" i="2" s="1"/>
  <c r="T29" i="2"/>
  <c r="S29" i="2"/>
  <c r="M29" i="2"/>
  <c r="L29" i="2"/>
  <c r="E29" i="2"/>
  <c r="F29" i="2" s="1"/>
  <c r="T28" i="2"/>
  <c r="S28" i="2"/>
  <c r="U28" i="2" s="1"/>
  <c r="M28" i="2"/>
  <c r="L28" i="2"/>
  <c r="E28" i="2"/>
  <c r="F28" i="2" s="1"/>
  <c r="T27" i="2"/>
  <c r="S27" i="2"/>
  <c r="M27" i="2"/>
  <c r="L27" i="2"/>
  <c r="E27" i="2"/>
  <c r="F27" i="2" s="1"/>
  <c r="T26" i="2"/>
  <c r="V26" i="2" s="1"/>
  <c r="S26" i="2"/>
  <c r="U26" i="2" s="1"/>
  <c r="M26" i="2"/>
  <c r="L26" i="2"/>
  <c r="E26" i="2"/>
  <c r="F26" i="2" s="1"/>
  <c r="T25" i="2"/>
  <c r="S25" i="2"/>
  <c r="M25" i="2"/>
  <c r="L25" i="2"/>
  <c r="E25" i="2"/>
  <c r="F25" i="2" s="1"/>
  <c r="T24" i="2"/>
  <c r="V24" i="2" s="1"/>
  <c r="S24" i="2"/>
  <c r="M24" i="2"/>
  <c r="L24" i="2"/>
  <c r="U24" i="2" s="1"/>
  <c r="E24" i="2"/>
  <c r="F24" i="2" s="1"/>
  <c r="T23" i="2"/>
  <c r="S23" i="2"/>
  <c r="M23" i="2"/>
  <c r="L23" i="2"/>
  <c r="E23" i="2"/>
  <c r="F23" i="2" s="1"/>
  <c r="T22" i="2"/>
  <c r="S22" i="2"/>
  <c r="U22" i="2" s="1"/>
  <c r="M22" i="2"/>
  <c r="V22" i="2" s="1"/>
  <c r="L22" i="2"/>
  <c r="E22" i="2"/>
  <c r="F22" i="2" s="1"/>
  <c r="T21" i="2"/>
  <c r="S21" i="2"/>
  <c r="M21" i="2"/>
  <c r="L21" i="2"/>
  <c r="E21" i="2"/>
  <c r="F21" i="2" s="1"/>
  <c r="T20" i="2"/>
  <c r="S20" i="2"/>
  <c r="M20" i="2"/>
  <c r="L20" i="2"/>
  <c r="E20" i="2"/>
  <c r="F20" i="2" s="1"/>
  <c r="T19" i="2"/>
  <c r="S19" i="2"/>
  <c r="M19" i="2"/>
  <c r="L19" i="2"/>
  <c r="E19" i="2"/>
  <c r="F19" i="2" s="1"/>
  <c r="T18" i="2"/>
  <c r="S18" i="2"/>
  <c r="M18" i="2"/>
  <c r="L18" i="2"/>
  <c r="E18" i="2"/>
  <c r="F18" i="2" s="1"/>
  <c r="V18" i="2" s="1"/>
  <c r="T17" i="2"/>
  <c r="S17" i="2"/>
  <c r="M17" i="2"/>
  <c r="L17" i="2"/>
  <c r="E17" i="2"/>
  <c r="F17" i="2" s="1"/>
  <c r="T16" i="2"/>
  <c r="S16" i="2"/>
  <c r="M16" i="2"/>
  <c r="L16" i="2"/>
  <c r="E16" i="2"/>
  <c r="F16" i="2" s="1"/>
  <c r="T15" i="2"/>
  <c r="S15" i="2"/>
  <c r="M15" i="2"/>
  <c r="L15" i="2"/>
  <c r="E15" i="2"/>
  <c r="F15" i="2" s="1"/>
  <c r="T14" i="2"/>
  <c r="V14" i="2" s="1"/>
  <c r="S14" i="2"/>
  <c r="M14" i="2"/>
  <c r="L14" i="2"/>
  <c r="E14" i="2"/>
  <c r="F14" i="2" s="1"/>
  <c r="T13" i="2"/>
  <c r="S13" i="2"/>
  <c r="M13" i="2"/>
  <c r="L13" i="2"/>
  <c r="E13" i="2"/>
  <c r="F13" i="2" s="1"/>
  <c r="T12" i="2"/>
  <c r="V12" i="2" s="1"/>
  <c r="S12" i="2"/>
  <c r="M12" i="2"/>
  <c r="L12" i="2"/>
  <c r="E12" i="2"/>
  <c r="F12" i="2" s="1"/>
  <c r="T11" i="2"/>
  <c r="S11" i="2"/>
  <c r="M11" i="2"/>
  <c r="L11" i="2"/>
  <c r="E11" i="2"/>
  <c r="F11" i="2" s="1"/>
  <c r="T10" i="2"/>
  <c r="S10" i="2"/>
  <c r="M10" i="2"/>
  <c r="L10" i="2"/>
  <c r="E10" i="2"/>
  <c r="F10" i="2" s="1"/>
  <c r="T9" i="2"/>
  <c r="S9" i="2"/>
  <c r="M9" i="2"/>
  <c r="L9" i="2"/>
  <c r="E9" i="2"/>
  <c r="F9" i="2" s="1"/>
  <c r="T8" i="2"/>
  <c r="V8" i="2" s="1"/>
  <c r="S8" i="2"/>
  <c r="U8" i="2" s="1"/>
  <c r="M8" i="2"/>
  <c r="L8" i="2"/>
  <c r="E8" i="2"/>
  <c r="F8" i="2" s="1"/>
  <c r="T7" i="2"/>
  <c r="S7" i="2"/>
  <c r="U7" i="2" s="1"/>
  <c r="M7" i="2"/>
  <c r="L7" i="2"/>
  <c r="F7" i="2"/>
  <c r="E7" i="2"/>
  <c r="T6" i="2"/>
  <c r="S6" i="2"/>
  <c r="M6" i="2"/>
  <c r="L6" i="2"/>
  <c r="U6" i="2" s="1"/>
  <c r="E6" i="2"/>
  <c r="F6" i="2" s="1"/>
  <c r="V74" i="2" l="1"/>
  <c r="V100" i="2"/>
  <c r="V282" i="2"/>
  <c r="V70" i="2"/>
  <c r="U148" i="2"/>
  <c r="U185" i="2"/>
  <c r="V7" i="2"/>
  <c r="S50" i="2"/>
  <c r="U50" i="2" s="1"/>
  <c r="V80" i="2"/>
  <c r="U112" i="2"/>
  <c r="U129" i="2"/>
  <c r="V197" i="2"/>
  <c r="V228" i="2"/>
  <c r="V248" i="2"/>
  <c r="F270" i="2"/>
  <c r="V59" i="2"/>
  <c r="U80" i="2"/>
  <c r="V83" i="2"/>
  <c r="U88" i="2"/>
  <c r="V112" i="2"/>
  <c r="U115" i="2"/>
  <c r="U118" i="2"/>
  <c r="U126" i="2"/>
  <c r="V143" i="2"/>
  <c r="V189" i="2"/>
  <c r="V231" i="2"/>
  <c r="V245" i="2"/>
  <c r="L265" i="2"/>
  <c r="U265" i="2" s="1"/>
  <c r="U275" i="2"/>
  <c r="U278" i="2"/>
  <c r="U298" i="2"/>
  <c r="U300" i="2"/>
  <c r="V164" i="2"/>
  <c r="U53" i="2"/>
  <c r="V20" i="2"/>
  <c r="V64" i="2"/>
  <c r="V34" i="2"/>
  <c r="U48" i="2"/>
  <c r="U83" i="2"/>
  <c r="V88" i="2"/>
  <c r="U186" i="2"/>
  <c r="U200" i="2"/>
  <c r="U208" i="2"/>
  <c r="V211" i="2"/>
  <c r="U214" i="2"/>
  <c r="U262" i="2"/>
  <c r="U268" i="2"/>
  <c r="V270" i="2"/>
  <c r="V278" i="2"/>
  <c r="U281" i="2"/>
  <c r="V300" i="2"/>
  <c r="U303" i="2"/>
  <c r="U325" i="2"/>
  <c r="V62" i="2"/>
  <c r="V93" i="2"/>
  <c r="V136" i="2"/>
  <c r="V19" i="2"/>
  <c r="U47" i="2"/>
  <c r="U228" i="2"/>
  <c r="U272" i="2"/>
  <c r="V188" i="2"/>
  <c r="V311" i="2"/>
  <c r="U319" i="2"/>
  <c r="U14" i="2"/>
  <c r="U20" i="2"/>
  <c r="V56" i="2"/>
  <c r="U78" i="2"/>
  <c r="V89" i="2"/>
  <c r="U94" i="2"/>
  <c r="U107" i="2"/>
  <c r="V138" i="2"/>
  <c r="V172" i="2"/>
  <c r="U180" i="2"/>
  <c r="V214" i="2"/>
  <c r="V234" i="2"/>
  <c r="V286" i="2"/>
  <c r="U289" i="2"/>
  <c r="U292" i="2"/>
  <c r="V303" i="2"/>
  <c r="V322" i="2"/>
  <c r="V102" i="2"/>
  <c r="V265" i="2"/>
  <c r="V110" i="2"/>
  <c r="V160" i="2"/>
  <c r="V220" i="2"/>
  <c r="V81" i="2"/>
  <c r="U124" i="2"/>
  <c r="U166" i="2"/>
  <c r="V309" i="2"/>
  <c r="V60" i="2"/>
  <c r="U73" i="2"/>
  <c r="U144" i="2"/>
  <c r="U161" i="2"/>
  <c r="V166" i="2"/>
  <c r="U181" i="2"/>
  <c r="U190" i="2"/>
  <c r="U195" i="2"/>
  <c r="U212" i="2"/>
  <c r="V260" i="2"/>
  <c r="V279" i="2"/>
  <c r="V301" i="2"/>
  <c r="V320" i="2"/>
  <c r="U326" i="2"/>
  <c r="U12" i="2"/>
  <c r="U18" i="2"/>
  <c r="V30" i="2"/>
  <c r="U60" i="2"/>
  <c r="V63" i="2"/>
  <c r="V92" i="2"/>
  <c r="V116" i="2"/>
  <c r="U125" i="2"/>
  <c r="U133" i="2"/>
  <c r="V144" i="2"/>
  <c r="V147" i="2"/>
  <c r="U178" i="2"/>
  <c r="U184" i="2"/>
  <c r="U218" i="2"/>
  <c r="V235" i="2"/>
  <c r="V252" i="2"/>
  <c r="V263" i="2"/>
  <c r="V285" i="2"/>
  <c r="U287" i="2"/>
  <c r="U293" i="2"/>
  <c r="V321" i="2"/>
  <c r="U323" i="2"/>
  <c r="U32" i="2"/>
  <c r="U105" i="2"/>
  <c r="U175" i="2"/>
  <c r="U260" i="2"/>
  <c r="U279" i="2"/>
  <c r="U301" i="2"/>
  <c r="V306" i="2"/>
  <c r="U320" i="2"/>
  <c r="V84" i="2"/>
  <c r="U119" i="2"/>
  <c r="V142" i="2"/>
  <c r="U187" i="2"/>
  <c r="V38" i="2"/>
  <c r="V43" i="2"/>
  <c r="U46" i="2"/>
  <c r="U49" i="2"/>
  <c r="U76" i="2"/>
  <c r="U87" i="2"/>
  <c r="V201" i="2"/>
  <c r="U258" i="2"/>
  <c r="V288" i="2"/>
  <c r="U310" i="2"/>
  <c r="U324" i="2"/>
  <c r="U330" i="2"/>
  <c r="V113" i="2"/>
  <c r="U29" i="2"/>
  <c r="V78" i="2"/>
  <c r="U84" i="2"/>
  <c r="U246" i="2"/>
  <c r="V6" i="2"/>
  <c r="U38" i="2"/>
  <c r="U108" i="2"/>
  <c r="V178" i="2"/>
  <c r="V293" i="2"/>
  <c r="V10" i="2"/>
  <c r="V16" i="2"/>
  <c r="U30" i="2"/>
  <c r="V49" i="2"/>
  <c r="U55" i="2"/>
  <c r="U164" i="2"/>
  <c r="V176" i="2"/>
  <c r="V199" i="2"/>
  <c r="V227" i="2"/>
  <c r="U256" i="2"/>
  <c r="U277" i="2"/>
  <c r="V305" i="2"/>
  <c r="U307" i="2"/>
  <c r="V94" i="2"/>
  <c r="V28" i="2"/>
  <c r="U36" i="2"/>
  <c r="V61" i="2"/>
  <c r="U10" i="2"/>
  <c r="U16" i="2"/>
  <c r="V50" i="2"/>
  <c r="U96" i="2"/>
  <c r="V128" i="2"/>
  <c r="U140" i="2"/>
  <c r="V162" i="2"/>
  <c r="V171" i="2"/>
  <c r="V173" i="2"/>
  <c r="U176" i="2"/>
  <c r="U199" i="2"/>
  <c r="V216" i="2"/>
  <c r="U242" i="2"/>
  <c r="V275" i="2"/>
  <c r="U314" i="2"/>
  <c r="V177" i="2"/>
  <c r="V109" i="2"/>
  <c r="V77" i="2"/>
  <c r="V47" i="2"/>
  <c r="V39" i="2"/>
  <c r="U33" i="2"/>
  <c r="V192" i="2"/>
  <c r="F223" i="2"/>
  <c r="V223" i="2" s="1"/>
  <c r="U223" i="2"/>
  <c r="V266" i="2"/>
  <c r="U276" i="2"/>
  <c r="U11" i="2"/>
  <c r="V33" i="2"/>
  <c r="V124" i="2"/>
  <c r="V202" i="2"/>
  <c r="U238" i="2"/>
  <c r="U264" i="2"/>
  <c r="U328" i="2"/>
  <c r="V51" i="2"/>
  <c r="V86" i="2"/>
  <c r="V69" i="2"/>
  <c r="V15" i="2"/>
  <c r="V23" i="2"/>
  <c r="V11" i="2"/>
  <c r="V45" i="2"/>
  <c r="V58" i="2"/>
  <c r="U77" i="2"/>
  <c r="V95" i="2"/>
  <c r="U109" i="2"/>
  <c r="U137" i="2"/>
  <c r="U150" i="2"/>
  <c r="F163" i="2"/>
  <c r="U163" i="2"/>
  <c r="V210" i="2"/>
  <c r="U236" i="2"/>
  <c r="F249" i="2"/>
  <c r="V249" i="2" s="1"/>
  <c r="U249" i="2"/>
  <c r="V264" i="2"/>
  <c r="U37" i="2"/>
  <c r="V21" i="2"/>
  <c r="U31" i="2"/>
  <c r="U43" i="2"/>
  <c r="V53" i="2"/>
  <c r="V122" i="2"/>
  <c r="V137" i="2"/>
  <c r="U188" i="2"/>
  <c r="V190" i="2"/>
  <c r="V236" i="2"/>
  <c r="V302" i="2"/>
  <c r="V17" i="2"/>
  <c r="U225" i="2"/>
  <c r="V238" i="2"/>
  <c r="U9" i="2"/>
  <c r="V31" i="2"/>
  <c r="V82" i="2"/>
  <c r="U90" i="2"/>
  <c r="U122" i="2"/>
  <c r="U135" i="2"/>
  <c r="V145" i="2"/>
  <c r="V175" i="2"/>
  <c r="U198" i="2"/>
  <c r="V200" i="2"/>
  <c r="F221" i="2"/>
  <c r="U221" i="2"/>
  <c r="V274" i="2"/>
  <c r="V323" i="2"/>
  <c r="U146" i="2"/>
  <c r="V139" i="2"/>
  <c r="V251" i="2"/>
  <c r="U21" i="2"/>
  <c r="V41" i="2"/>
  <c r="V114" i="2"/>
  <c r="V9" i="2"/>
  <c r="U19" i="2"/>
  <c r="U56" i="2"/>
  <c r="V75" i="2"/>
  <c r="V90" i="2"/>
  <c r="V107" i="2"/>
  <c r="V150" i="2"/>
  <c r="V158" i="2"/>
  <c r="U173" i="2"/>
  <c r="U234" i="2"/>
  <c r="F247" i="2"/>
  <c r="V247" i="2" s="1"/>
  <c r="U247" i="2"/>
  <c r="V262" i="2"/>
  <c r="V272" i="2"/>
  <c r="V318" i="2"/>
  <c r="V221" i="2"/>
  <c r="V29" i="2"/>
  <c r="V73" i="2"/>
  <c r="V105" i="2"/>
  <c r="V198" i="2"/>
  <c r="V208" i="2"/>
  <c r="F219" i="2"/>
  <c r="V219" i="2" s="1"/>
  <c r="U219" i="2"/>
  <c r="F255" i="2"/>
  <c r="V255" i="2" s="1"/>
  <c r="U255" i="2"/>
  <c r="F298" i="2"/>
  <c r="V298" i="2" s="1"/>
  <c r="T120" i="2"/>
  <c r="V120" i="2" s="1"/>
  <c r="S120" i="2"/>
  <c r="U120" i="2" s="1"/>
  <c r="U17" i="2"/>
  <c r="V71" i="2"/>
  <c r="F131" i="2"/>
  <c r="V131" i="2" s="1"/>
  <c r="U131" i="2"/>
  <c r="V148" i="2"/>
  <c r="V186" i="2"/>
  <c r="V206" i="2"/>
  <c r="V242" i="2"/>
  <c r="U71" i="2"/>
  <c r="V118" i="2"/>
  <c r="V156" i="2"/>
  <c r="U194" i="2"/>
  <c r="V196" i="2"/>
  <c r="U206" i="2"/>
  <c r="U232" i="2"/>
  <c r="V316" i="2"/>
  <c r="U15" i="2"/>
  <c r="V232" i="2"/>
  <c r="F253" i="2"/>
  <c r="V253" i="2" s="1"/>
  <c r="U253" i="2"/>
  <c r="V319" i="2"/>
  <c r="V27" i="2"/>
  <c r="V149" i="2"/>
  <c r="U192" i="2"/>
  <c r="V103" i="2"/>
  <c r="U86" i="2"/>
  <c r="U204" i="2"/>
  <c r="F217" i="2"/>
  <c r="V217" i="2" s="1"/>
  <c r="U217" i="2"/>
  <c r="U81" i="2"/>
  <c r="U113" i="2"/>
  <c r="V126" i="2"/>
  <c r="V146" i="2"/>
  <c r="V154" i="2"/>
  <c r="V184" i="2"/>
  <c r="V25" i="2"/>
  <c r="U52" i="2"/>
  <c r="V169" i="2"/>
  <c r="U177" i="2"/>
  <c r="V194" i="2"/>
  <c r="U230" i="2"/>
  <c r="V268" i="2"/>
  <c r="U296" i="2"/>
  <c r="U13" i="2"/>
  <c r="V35" i="2"/>
  <c r="V52" i="2"/>
  <c r="U152" i="2"/>
  <c r="U167" i="2"/>
  <c r="U182" i="2"/>
  <c r="U202" i="2"/>
  <c r="F215" i="2"/>
  <c r="V215" i="2" s="1"/>
  <c r="U215" i="2"/>
  <c r="V230" i="2"/>
  <c r="V240" i="2"/>
  <c r="F251" i="2"/>
  <c r="U251" i="2"/>
  <c r="V291" i="2"/>
  <c r="U27" i="2"/>
  <c r="V101" i="2"/>
  <c r="U141" i="2"/>
  <c r="U25" i="2"/>
  <c r="V37" i="2"/>
  <c r="V141" i="2"/>
  <c r="U169" i="2"/>
  <c r="V204" i="2"/>
  <c r="U227" i="2"/>
  <c r="V283" i="2"/>
  <c r="U35" i="2"/>
  <c r="V67" i="2"/>
  <c r="V99" i="2"/>
  <c r="U154" i="2"/>
  <c r="U240" i="2"/>
  <c r="V13" i="2"/>
  <c r="U23" i="2"/>
  <c r="V65" i="2"/>
  <c r="U79" i="2"/>
  <c r="V97" i="2"/>
  <c r="U111" i="2"/>
  <c r="U139" i="2"/>
  <c r="V152" i="2"/>
  <c r="V182" i="2"/>
  <c r="V225" i="2"/>
  <c r="U266" i="2"/>
  <c r="V276" i="2"/>
  <c r="V281" i="2"/>
  <c r="V304" i="2"/>
  <c r="U312" i="2"/>
  <c r="U99" i="2"/>
  <c r="F125" i="2"/>
  <c r="V125" i="2" s="1"/>
  <c r="V129" i="2"/>
  <c r="F157" i="2"/>
  <c r="V157" i="2" s="1"/>
  <c r="V161" i="2"/>
  <c r="F174" i="2"/>
  <c r="V174" i="2" s="1"/>
  <c r="F224" i="2"/>
  <c r="V224" i="2" s="1"/>
  <c r="F256" i="2"/>
  <c r="V256" i="2" s="1"/>
  <c r="F290" i="2"/>
  <c r="V290" i="2" s="1"/>
  <c r="V296" i="2"/>
  <c r="F308" i="2"/>
  <c r="V308" i="2" s="1"/>
  <c r="V312" i="2"/>
  <c r="F324" i="2"/>
  <c r="V328" i="2"/>
  <c r="U63" i="2"/>
  <c r="U95" i="2"/>
  <c r="V127" i="2"/>
  <c r="V159" i="2"/>
  <c r="U213" i="2"/>
  <c r="U245" i="2"/>
  <c r="U59" i="2"/>
  <c r="U91" i="2"/>
  <c r="V123" i="2"/>
  <c r="V155" i="2"/>
  <c r="L170" i="2"/>
  <c r="U170" i="2" s="1"/>
  <c r="U211" i="2"/>
  <c r="U243" i="2"/>
  <c r="U97" i="2"/>
  <c r="F140" i="2"/>
  <c r="V140" i="2" s="1"/>
  <c r="U93" i="2"/>
  <c r="V294" i="2"/>
  <c r="V310" i="2"/>
  <c r="V326" i="2"/>
  <c r="U57" i="2"/>
  <c r="U89" i="2"/>
  <c r="V121" i="2"/>
  <c r="V153" i="2"/>
  <c r="U209" i="2"/>
  <c r="U241" i="2"/>
  <c r="V324" i="2"/>
  <c r="V163" i="2"/>
  <c r="U65" i="2"/>
  <c r="U61" i="2"/>
  <c r="V151" i="2"/>
  <c r="M183" i="2"/>
  <c r="V183" i="2" s="1"/>
  <c r="L183" i="2"/>
  <c r="U183" i="2" s="1"/>
  <c r="U207" i="2"/>
  <c r="U239" i="2"/>
  <c r="U103" i="2"/>
  <c r="V135" i="2"/>
  <c r="V167" i="2"/>
  <c r="U69" i="2"/>
  <c r="U101" i="2"/>
  <c r="V133" i="2"/>
  <c r="V165" i="2"/>
  <c r="V314" i="2"/>
  <c r="V330" i="2"/>
  <c r="U67" i="2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2" i="1"/>
</calcChain>
</file>

<file path=xl/sharedStrings.xml><?xml version="1.0" encoding="utf-8"?>
<sst xmlns="http://schemas.openxmlformats.org/spreadsheetml/2006/main" count="1379" uniqueCount="724">
  <si>
    <t>0009</t>
  </si>
  <si>
    <t>AGWSR</t>
  </si>
  <si>
    <t>0018</t>
  </si>
  <si>
    <t>Adair-Casey</t>
  </si>
  <si>
    <t>0027</t>
  </si>
  <si>
    <t>Adel-DeSoto-Minburn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</si>
  <si>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</si>
  <si>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</si>
  <si>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</si>
  <si>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</si>
  <si>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</si>
  <si>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</si>
  <si>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</si>
  <si>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</si>
  <si>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</si>
  <si>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</si>
  <si>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</si>
  <si>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</si>
  <si>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</si>
  <si>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</si>
  <si>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</si>
  <si>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</si>
  <si>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</si>
  <si>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</si>
  <si>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</si>
  <si>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</si>
  <si>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</si>
  <si>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</si>
  <si>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</si>
  <si>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</si>
  <si>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</si>
  <si>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</si>
  <si>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</si>
  <si>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</si>
  <si>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</si>
  <si>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>North Union</t>
  </si>
  <si>
    <t>0355</t>
  </si>
  <si>
    <t>Ar-We-Va</t>
  </si>
  <si>
    <t>0387</t>
  </si>
  <si>
    <t>Atlantic</t>
  </si>
  <si>
    <t>0414</t>
  </si>
  <si>
    <t>Audubon</t>
  </si>
  <si>
    <t>0441</t>
  </si>
  <si>
    <t>A-H-S-T-W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</si>
  <si>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</si>
  <si>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</si>
  <si>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</si>
  <si>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</si>
  <si>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</si>
  <si>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</si>
  <si>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</si>
  <si>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</si>
  <si>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</si>
  <si>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</si>
  <si>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</si>
  <si>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</si>
  <si>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</si>
  <si>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</si>
  <si>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</si>
  <si>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</si>
  <si>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</si>
  <si>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</si>
  <si>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</si>
  <si>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</si>
  <si>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</si>
  <si>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Eddyville-Blakesburg-Fremont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</si>
  <si>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</si>
  <si>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</si>
  <si>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</si>
  <si>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</si>
  <si>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</si>
  <si>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</si>
  <si>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</si>
  <si>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</si>
  <si>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</si>
  <si>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</si>
  <si>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</si>
  <si>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</si>
  <si>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</si>
  <si>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</si>
  <si>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</si>
  <si>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</si>
  <si>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</si>
  <si>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</si>
  <si>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</si>
  <si>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</si>
  <si>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</si>
  <si>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</si>
  <si>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</si>
  <si>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</si>
  <si>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</si>
  <si>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</si>
  <si>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</si>
  <si>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</si>
  <si>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</si>
  <si>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</si>
  <si>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</si>
  <si>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</si>
  <si>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</si>
  <si>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</si>
  <si>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</si>
  <si>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</si>
  <si>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</si>
  <si>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</si>
  <si>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</si>
  <si>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</t>
  </si>
  <si>
    <t>1082</t>
  </si>
  <si>
    <t>Central De 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</si>
  <si>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</si>
  <si>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</si>
  <si>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</si>
  <si>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</si>
  <si>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</si>
  <si>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</si>
  <si>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</si>
  <si>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</si>
  <si>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</si>
  <si>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</si>
  <si>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</si>
  <si>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</si>
  <si>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</si>
  <si>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</si>
  <si>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</si>
  <si>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</si>
  <si>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</si>
  <si>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</si>
  <si>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</si>
  <si>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</si>
  <si>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</si>
  <si>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</si>
  <si>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</si>
  <si>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</si>
  <si>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</si>
  <si>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</si>
  <si>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</si>
  <si>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</si>
  <si>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</si>
  <si>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</si>
  <si>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</si>
  <si>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</si>
  <si>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</si>
  <si>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</si>
  <si>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</si>
  <si>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</si>
  <si>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</si>
  <si>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</si>
  <si>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</si>
  <si>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</si>
  <si>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</si>
  <si>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</si>
  <si>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</si>
  <si>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</si>
  <si>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</si>
  <si>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</si>
  <si>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</si>
  <si>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</si>
  <si>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</si>
  <si>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</si>
  <si>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</si>
  <si>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</si>
  <si>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</si>
  <si>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</si>
  <si>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</si>
  <si>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</si>
  <si>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</si>
  <si>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</si>
  <si>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</si>
  <si>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</si>
  <si>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</si>
  <si>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</si>
  <si>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</si>
  <si>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</si>
  <si>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</si>
  <si>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</si>
  <si>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</si>
  <si>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</si>
  <si>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</si>
  <si>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</si>
  <si>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</si>
  <si>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</si>
  <si>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</si>
  <si>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</si>
  <si>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</si>
  <si>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</si>
  <si>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</si>
  <si>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</si>
  <si>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</si>
  <si>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</si>
  <si>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</si>
  <si>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</si>
  <si>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</si>
  <si>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</si>
  <si>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</si>
  <si>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</si>
  <si>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</si>
  <si>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</si>
  <si>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</si>
  <si>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</si>
  <si>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</si>
  <si>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</si>
  <si>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</si>
  <si>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</si>
  <si>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</si>
  <si>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</si>
  <si>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</si>
  <si>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</si>
  <si>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</si>
  <si>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</si>
  <si>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</si>
  <si>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</si>
  <si>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</si>
  <si>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</si>
  <si>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</si>
  <si>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</si>
  <si>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</si>
  <si>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</si>
  <si>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</si>
  <si>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</si>
  <si>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</si>
  <si>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</si>
  <si>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</si>
  <si>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</si>
  <si>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</si>
  <si>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</si>
  <si>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</si>
  <si>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</si>
  <si>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</si>
  <si>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</si>
  <si>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</si>
  <si>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</si>
  <si>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</si>
  <si>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</si>
  <si>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</si>
  <si>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</si>
  <si>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</si>
  <si>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</si>
  <si>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</si>
  <si>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</si>
  <si>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</si>
  <si>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</si>
  <si>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</si>
  <si>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</si>
  <si>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</si>
  <si>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</si>
  <si>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>Nodaway Valley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</si>
  <si>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</si>
  <si>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</si>
  <si>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</si>
  <si>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</si>
  <si>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</si>
  <si>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</si>
  <si>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</si>
  <si>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</si>
  <si>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</si>
  <si>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</si>
  <si>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</si>
  <si>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</si>
  <si>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</si>
  <si>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</si>
  <si>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</si>
  <si>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</si>
  <si>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</si>
  <si>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</si>
  <si>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</si>
  <si>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</si>
  <si>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</si>
  <si>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</si>
  <si>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</si>
  <si>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</si>
  <si>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</si>
  <si>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</si>
  <si>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</si>
  <si>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</si>
  <si>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</si>
  <si>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</si>
  <si>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</si>
  <si>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</si>
  <si>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</si>
  <si>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</si>
  <si>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</si>
  <si>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</si>
  <si>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</si>
  <si>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</si>
  <si>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</si>
  <si>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</si>
  <si>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</si>
  <si>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</si>
  <si>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</si>
  <si>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</si>
  <si>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</si>
  <si>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</si>
  <si>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</si>
  <si>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</si>
  <si>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</si>
  <si>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</si>
  <si>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</si>
  <si>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</si>
  <si>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</si>
  <si>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</si>
  <si>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</si>
  <si>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</si>
  <si>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</si>
  <si>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</si>
  <si>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</si>
  <si>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</si>
  <si>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</si>
  <si>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</si>
  <si>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</si>
  <si>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</si>
  <si>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</si>
  <si>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</si>
  <si>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</si>
  <si>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</si>
  <si>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</si>
  <si>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</si>
  <si>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</si>
  <si>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</si>
  <si>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</si>
  <si>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</si>
  <si>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</si>
  <si>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</si>
  <si>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</si>
  <si>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</si>
  <si>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</si>
  <si>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</si>
  <si>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</si>
  <si>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</si>
  <si>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</si>
  <si>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</si>
  <si>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</si>
  <si>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</si>
  <si>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</si>
  <si>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</si>
  <si>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</si>
  <si>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</si>
  <si>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</si>
  <si>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</si>
  <si>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</si>
  <si>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</si>
  <si>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</si>
  <si>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</si>
  <si>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3978</t>
  </si>
  <si>
    <t>East Mills</t>
  </si>
  <si>
    <t>4023</t>
  </si>
  <si>
    <t>Manson-Northwest Webster</t>
  </si>
  <si>
    <t>4033</t>
  </si>
  <si>
    <t>Maple Valley-Anthon-Oto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</si>
  <si>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</si>
  <si>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</si>
  <si>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</si>
  <si>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</si>
  <si>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</si>
  <si>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</si>
  <si>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</si>
  <si>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</si>
  <si>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</si>
  <si>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</si>
  <si>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</si>
  <si>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</si>
  <si>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</si>
  <si>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</si>
  <si>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</si>
  <si>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</si>
  <si>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</si>
  <si>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</si>
  <si>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</si>
  <si>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</si>
  <si>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</si>
  <si>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</si>
  <si>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</si>
  <si>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</si>
  <si>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</si>
  <si>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</si>
  <si>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</si>
  <si>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</si>
  <si>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</si>
  <si>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</si>
  <si>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</si>
  <si>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</si>
  <si>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</si>
  <si>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</si>
  <si>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</si>
  <si>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</si>
  <si>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</si>
  <si>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</si>
  <si>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</si>
  <si>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</si>
  <si>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</si>
  <si>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</si>
  <si>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</si>
  <si>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</si>
  <si>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</si>
  <si>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</si>
  <si>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</si>
  <si>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</si>
  <si>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</si>
  <si>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</si>
  <si>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</si>
  <si>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</si>
  <si>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</si>
  <si>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</si>
  <si>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</si>
  <si>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</si>
  <si>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</si>
  <si>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</si>
  <si>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</si>
  <si>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</si>
  <si>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</si>
  <si>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</si>
  <si>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</si>
  <si>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4773</t>
  </si>
  <si>
    <t>Northeast</t>
  </si>
  <si>
    <t>4774</t>
  </si>
  <si>
    <t>North Fayette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</si>
  <si>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</si>
  <si>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</si>
  <si>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</si>
  <si>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</si>
  <si>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</si>
  <si>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</si>
  <si>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</si>
  <si>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</si>
  <si>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</si>
  <si>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</si>
  <si>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</si>
  <si>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</t>
  </si>
  <si>
    <t>4788</t>
  </si>
  <si>
    <t>Northwood-Kensett</t>
  </si>
  <si>
    <t>4797</t>
  </si>
  <si>
    <t>Norwalk</t>
  </si>
  <si>
    <t>4860</t>
  </si>
  <si>
    <t>4869</t>
  </si>
  <si>
    <t>Oelwein</t>
  </si>
  <si>
    <t>4878</t>
  </si>
  <si>
    <t>Ogden</t>
  </si>
  <si>
    <t>4890</t>
  </si>
  <si>
    <t>Okoboji</t>
  </si>
  <si>
    <t>4905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</si>
  <si>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</si>
  <si>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</si>
  <si>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</si>
  <si>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</si>
  <si>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</si>
  <si>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</si>
  <si>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</si>
  <si>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</si>
  <si>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</si>
  <si>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</si>
  <si>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</si>
  <si>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</si>
  <si>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</si>
  <si>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</si>
  <si>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</si>
  <si>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</si>
  <si>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</si>
  <si>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</si>
  <si>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</si>
  <si>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</si>
  <si>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</si>
  <si>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</si>
  <si>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</si>
  <si>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</si>
  <si>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</si>
  <si>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5310</t>
  </si>
  <si>
    <t>Postville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</si>
  <si>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</si>
  <si>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</si>
  <si>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</si>
  <si>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</si>
  <si>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</si>
  <si>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</si>
  <si>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</si>
  <si>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</si>
  <si>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</si>
  <si>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</si>
  <si>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</si>
  <si>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</si>
  <si>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</si>
  <si>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</si>
  <si>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</si>
  <si>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</si>
  <si>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</si>
  <si>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</si>
  <si>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</si>
  <si>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</si>
  <si>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</si>
  <si>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</si>
  <si>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</si>
  <si>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</si>
  <si>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</si>
  <si>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</si>
  <si>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</si>
  <si>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</si>
  <si>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</si>
  <si>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</si>
  <si>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</si>
  <si>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</si>
  <si>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</si>
  <si>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</si>
  <si>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</si>
  <si>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</si>
  <si>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</si>
  <si>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</si>
  <si>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</si>
  <si>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</si>
  <si>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</si>
  <si>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</si>
  <si>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</si>
  <si>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</si>
  <si>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</si>
  <si>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</si>
  <si>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</si>
  <si>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</si>
  <si>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</si>
  <si>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</si>
  <si>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</si>
  <si>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</si>
  <si>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</si>
  <si>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</si>
  <si>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</si>
  <si>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6097</t>
  </si>
  <si>
    <t>South Page</t>
  </si>
  <si>
    <t>6098</t>
  </si>
  <si>
    <t>South Tama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</si>
  <si>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</si>
  <si>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</si>
  <si>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</si>
  <si>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</si>
  <si>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</si>
  <si>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</si>
  <si>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</si>
  <si>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</si>
  <si>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</si>
  <si>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</si>
  <si>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</si>
  <si>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</si>
  <si>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</si>
  <si>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</si>
  <si>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</si>
  <si>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</si>
  <si>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</si>
  <si>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</si>
  <si>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</si>
  <si>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</si>
  <si>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</si>
  <si>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</si>
  <si>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</si>
  <si>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</si>
  <si>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</si>
  <si>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</si>
  <si>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</si>
  <si>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</si>
  <si>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</si>
  <si>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</si>
  <si>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</si>
  <si>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</si>
  <si>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</si>
  <si>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</si>
  <si>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</si>
  <si>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</si>
  <si>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</si>
  <si>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</si>
  <si>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</si>
  <si>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</si>
  <si>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</si>
  <si>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</si>
  <si>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</si>
  <si>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</si>
  <si>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</si>
  <si>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</si>
  <si>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</si>
  <si>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</si>
  <si>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</si>
  <si>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</si>
  <si>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</si>
  <si>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</si>
  <si>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</si>
  <si>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</si>
  <si>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</si>
  <si>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</si>
  <si>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</si>
  <si>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</si>
  <si>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</si>
  <si>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</si>
  <si>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</si>
  <si>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</si>
  <si>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</si>
  <si>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</si>
  <si>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</si>
  <si>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</si>
  <si>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</si>
  <si>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</si>
  <si>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</si>
  <si>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</si>
  <si>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</si>
  <si>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</si>
  <si>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</si>
  <si>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</si>
  <si>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</si>
  <si>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</si>
  <si>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</si>
  <si>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</si>
  <si>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</si>
  <si>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</si>
  <si>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</si>
  <si>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</si>
  <si>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</si>
  <si>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</si>
  <si>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</si>
  <si>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</si>
  <si>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</si>
  <si>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</si>
  <si>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</si>
  <si>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</si>
  <si>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</si>
  <si>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</si>
  <si>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</si>
  <si>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</si>
  <si>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</si>
  <si>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</si>
  <si>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</si>
  <si>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</si>
  <si>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</si>
  <si>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</si>
  <si>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</si>
  <si>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</si>
  <si>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</si>
  <si>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</si>
  <si>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</si>
  <si>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</si>
  <si>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</si>
  <si>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</si>
  <si>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</si>
  <si>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</si>
  <si>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</si>
  <si>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</si>
  <si>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</si>
  <si>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</si>
  <si>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</si>
  <si>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</si>
  <si>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</si>
  <si>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</si>
  <si>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District Number</t>
  </si>
  <si>
    <t>District Name</t>
  </si>
  <si>
    <t>1.72 Count</t>
  </si>
  <si>
    <t>1.72 Add'l Weighting</t>
  </si>
  <si>
    <t>1.72 General Receipts</t>
  </si>
  <si>
    <t>1.72 Add'l Weighting Receipts</t>
  </si>
  <si>
    <t>1.72 Total Receipts</t>
  </si>
  <si>
    <t>2.21 Count</t>
  </si>
  <si>
    <t>2.21 Add'l Weighting</t>
  </si>
  <si>
    <t>2.21 General Receipts</t>
  </si>
  <si>
    <t>2.21 Add'l Weighting Receipts</t>
  </si>
  <si>
    <t>2.21 Total Receipts</t>
  </si>
  <si>
    <t>3.74 Count</t>
  </si>
  <si>
    <t>3.74 Add'l Weighting</t>
  </si>
  <si>
    <t>3.74 General Receipts</t>
  </si>
  <si>
    <t>3.74 Add'l Weighting Receipts</t>
  </si>
  <si>
    <t>3.74 Total Receipts</t>
  </si>
  <si>
    <t>Total Count</t>
  </si>
  <si>
    <t>Total Add'l Weighting</t>
  </si>
  <si>
    <t>DCPP</t>
  </si>
  <si>
    <t>Total General Receipts</t>
  </si>
  <si>
    <t>Total Add'l Weighting Receipts</t>
  </si>
  <si>
    <t>Total Receipts</t>
  </si>
  <si>
    <t>Head</t>
  </si>
  <si>
    <t>Total</t>
  </si>
  <si>
    <t>R1</t>
  </si>
  <si>
    <t>L1</t>
  </si>
  <si>
    <t>R2</t>
  </si>
  <si>
    <t>PK2F</t>
  </si>
  <si>
    <t>PK2P</t>
  </si>
  <si>
    <t>SA2F</t>
  </si>
  <si>
    <t>SA2P</t>
  </si>
  <si>
    <t>R3</t>
  </si>
  <si>
    <t>PK3F</t>
  </si>
  <si>
    <t>PK3P</t>
  </si>
  <si>
    <t>SA3F</t>
  </si>
  <si>
    <t>SA3P</t>
  </si>
  <si>
    <t>D</t>
  </si>
  <si>
    <t>E</t>
  </si>
  <si>
    <t>H</t>
  </si>
  <si>
    <t>I</t>
  </si>
  <si>
    <t>J</t>
  </si>
  <si>
    <t>K</t>
  </si>
  <si>
    <t>L</t>
  </si>
  <si>
    <t>O</t>
  </si>
  <si>
    <t>P</t>
  </si>
  <si>
    <t>Q</t>
  </si>
  <si>
    <t>R</t>
  </si>
  <si>
    <t>S</t>
  </si>
  <si>
    <t>Oct 25,  2024 SE Weighted Enrollment</t>
  </si>
  <si>
    <t>B</t>
  </si>
  <si>
    <t>C</t>
  </si>
  <si>
    <t>F</t>
  </si>
  <si>
    <t>G</t>
  </si>
  <si>
    <t>WT1</t>
  </si>
  <si>
    <t>WT 2</t>
  </si>
  <si>
    <t>WT 3</t>
  </si>
  <si>
    <t>All</t>
  </si>
  <si>
    <t>Add WT</t>
  </si>
  <si>
    <t>M</t>
  </si>
  <si>
    <t>N</t>
  </si>
  <si>
    <t>T</t>
  </si>
  <si>
    <t>U</t>
  </si>
  <si>
    <t>V</t>
  </si>
  <si>
    <t>W</t>
  </si>
  <si>
    <t>Decorah</t>
  </si>
  <si>
    <t>Odebolt-Arthur-Battle Creek-Ida Grove</t>
  </si>
  <si>
    <t xml:space="preserve">Olin </t>
  </si>
  <si>
    <t>Pocahontas Area</t>
  </si>
  <si>
    <t>Southeast Valley</t>
  </si>
  <si>
    <t>Van Buren</t>
  </si>
  <si>
    <t>Webster City</t>
  </si>
  <si>
    <t xml:space="preserve">Janesville </t>
  </si>
  <si>
    <t>Odebolt-Arthur &amp; Battle Creek-Ida Grove</t>
  </si>
  <si>
    <t xml:space="preserve">Pocahontas Area </t>
  </si>
  <si>
    <t xml:space="preserve">Van Buren </t>
  </si>
  <si>
    <t xml:space="preserve">Webster City </t>
  </si>
  <si>
    <t>FY25 Totals</t>
  </si>
  <si>
    <t>FY26 Totals</t>
  </si>
  <si>
    <t>FY24 Totals</t>
  </si>
  <si>
    <t xml:space="preserve">Difference </t>
  </si>
  <si>
    <t xml:space="preserve">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</si>
</sst>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71" formatCode="_(* #,##0_);_(* \(#,##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8"/>
      <color theme="1"/>
      <name val="Courier New"/>
      <family val="2"/>
    </font>
    <font>
      <sz val="12"/>
      <color theme="1"/>
      <name val="Calibri"/>
      <family val="2"/>
    </font>
    <font>
      <sz val="8"/>
      <color theme="0"/>
      <name val="Courier New"/>
      <family val="2"/>
    </font>
    <font>
      <sz val="12"/>
      <color theme="0"/>
      <name val="Calibri"/>
      <family val="2"/>
    </font>
    <font>
      <sz val="8"/>
      <color rgb="FF9C0006"/>
      <name val="Courier New"/>
      <family val="2"/>
    </font>
    <font>
      <sz val="12"/>
      <color rgb="FF9C0006"/>
      <name val="Calibri"/>
      <family val="2"/>
    </font>
    <font>
      <b/>
      <sz val="8"/>
      <color rgb="FFFA7D00"/>
      <name val="Courier New"/>
      <family val="2"/>
    </font>
    <font>
      <b/>
      <sz val="12"/>
      <color rgb="FFFA7D00"/>
      <name val="Calibri"/>
      <family val="2"/>
    </font>
    <font>
      <b/>
      <sz val="8"/>
      <color theme="0"/>
      <name val="Courier New"/>
      <family val="2"/>
    </font>
    <font>
      <b/>
      <sz val="12"/>
      <color theme="0"/>
      <name val="Calibri"/>
      <family val="2"/>
    </font>
    <font>
      <sz val="8"/>
      <name val="Courier New"/>
      <family val="3"/>
    </font>
    <font>
      <i/>
      <sz val="8"/>
      <color rgb="FF7F7F7F"/>
      <name val="Courier New"/>
      <family val="2"/>
    </font>
    <font>
      <i/>
      <sz val="12"/>
      <color rgb="FF7F7F7F"/>
      <name val="Calibri"/>
      <family val="2"/>
    </font>
    <font>
      <sz val="8"/>
      <color rgb="FF006100"/>
      <name val="Courier New"/>
      <family val="2"/>
    </font>
    <font>
      <sz val="12"/>
      <color rgb="FF006100"/>
      <name val="Calibri"/>
      <family val="2"/>
    </font>
    <font>
      <b/>
      <sz val="15"/>
      <color theme="3"/>
      <name val="Courier New"/>
      <family val="2"/>
    </font>
    <font>
      <b/>
      <sz val="15"/>
      <color theme="3"/>
      <name val="Calibri"/>
      <family val="2"/>
    </font>
    <font>
      <b/>
      <sz val="13"/>
      <color theme="3"/>
      <name val="Courier New"/>
      <family val="2"/>
    </font>
    <font>
      <b/>
      <sz val="13"/>
      <color theme="3"/>
      <name val="Calibri"/>
      <family val="2"/>
    </font>
    <font>
      <b/>
      <sz val="11"/>
      <color theme="3"/>
      <name val="Courier New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sz val="8"/>
      <color rgb="FF3F3F76"/>
      <name val="Courier New"/>
      <family val="2"/>
    </font>
    <font>
      <sz val="12"/>
      <color rgb="FF3F3F76"/>
      <name val="Calibri"/>
      <family val="2"/>
    </font>
    <font>
      <sz val="8"/>
      <color rgb="FFFA7D00"/>
      <name val="Courier New"/>
      <family val="2"/>
    </font>
    <font>
      <sz val="12"/>
      <color rgb="FFFA7D00"/>
      <name val="Calibri"/>
      <family val="2"/>
    </font>
    <font>
      <sz val="8"/>
      <color rgb="FF9C6500"/>
      <name val="Courier New"/>
      <family val="2"/>
    </font>
    <font>
      <sz val="12"/>
      <color rgb="FF9C6500"/>
      <name val="Calibri"/>
      <family val="2"/>
    </font>
    <font>
      <sz val="10"/>
      <color rgb="FF000000"/>
      <name val="Times New Roman"/>
      <family val="1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rgb="FF3F3F3F"/>
      <name val="Courier New"/>
      <family val="2"/>
    </font>
    <font>
      <b/>
      <sz val="12"/>
      <color rgb="FF3F3F3F"/>
      <name val="Calibri"/>
      <family val="2"/>
    </font>
    <font>
      <b/>
      <sz val="8"/>
      <color theme="1"/>
      <name val="Courier New"/>
      <family val="2"/>
    </font>
    <font>
      <b/>
      <sz val="12"/>
      <color theme="1"/>
      <name val="Calibri"/>
      <family val="2"/>
    </font>
    <font>
      <sz val="8"/>
      <color rgb="FFFF0000"/>
      <name val="Courier New"/>
      <family val="2"/>
    </font>
    <font>
      <sz val="12"/>
      <color rgb="FFFF0000"/>
      <name val="Calibri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17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15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6" borderId="0" applyNumberFormat="0" applyBorder="0" applyAlignment="0" applyProtection="0"/>
    <xf numFmtId="0" fontId="15" fillId="20" borderId="0" applyNumberFormat="0" applyBorder="0" applyAlignment="0" applyProtection="0"/>
    <xf numFmtId="0" fontId="24" fillId="20" borderId="0" applyNumberFormat="0" applyBorder="0" applyAlignment="0" applyProtection="0"/>
    <xf numFmtId="0" fontId="25" fillId="20" borderId="0" applyNumberFormat="0" applyBorder="0" applyAlignment="0" applyProtection="0"/>
    <xf numFmtId="0" fontId="15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24" borderId="0" applyNumberFormat="0" applyBorder="0" applyAlignment="0" applyProtection="0"/>
    <xf numFmtId="0" fontId="15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15" fillId="32" borderId="0" applyNumberFormat="0" applyBorder="0" applyAlignment="0" applyProtection="0"/>
    <xf numFmtId="0" fontId="24" fillId="32" borderId="0" applyNumberFormat="0" applyBorder="0" applyAlignment="0" applyProtection="0"/>
    <xf numFmtId="0" fontId="25" fillId="32" borderId="0" applyNumberFormat="0" applyBorder="0" applyAlignment="0" applyProtection="0"/>
    <xf numFmtId="0" fontId="1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15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15" fillId="17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15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1" borderId="0" applyNumberFormat="0" applyBorder="0" applyAlignment="0" applyProtection="0"/>
    <xf numFmtId="0" fontId="15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5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9" fillId="6" borderId="4" applyNumberFormat="0" applyAlignment="0" applyProtection="0"/>
    <xf numFmtId="0" fontId="28" fillId="6" borderId="4" applyNumberFormat="0" applyAlignment="0" applyProtection="0"/>
    <xf numFmtId="0" fontId="29" fillId="6" borderId="4" applyNumberFormat="0" applyAlignment="0" applyProtection="0"/>
    <xf numFmtId="0" fontId="11" fillId="7" borderId="7" applyNumberFormat="0" applyAlignment="0" applyProtection="0"/>
    <xf numFmtId="0" fontId="30" fillId="7" borderId="7" applyNumberFormat="0" applyAlignment="0" applyProtection="0"/>
    <xf numFmtId="0" fontId="31" fillId="7" borderId="7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0" borderId="1" applyNumberFormat="0" applyFill="0" applyAlignment="0" applyProtection="0"/>
    <xf numFmtId="0" fontId="37" fillId="0" borderId="1" applyNumberFormat="0" applyFill="0" applyAlignment="0" applyProtection="0"/>
    <xf numFmtId="0" fontId="38" fillId="0" borderId="1" applyNumberFormat="0" applyFill="0" applyAlignment="0" applyProtection="0"/>
    <xf numFmtId="0" fontId="3" fillId="0" borderId="2" applyNumberFormat="0" applyFill="0" applyAlignment="0" applyProtection="0"/>
    <xf numFmtId="0" fontId="39" fillId="0" borderId="2" applyNumberFormat="0" applyFill="0" applyAlignment="0" applyProtection="0"/>
    <xf numFmtId="0" fontId="40" fillId="0" borderId="2" applyNumberFormat="0" applyFill="0" applyAlignment="0" applyProtection="0"/>
    <xf numFmtId="0" fontId="4" fillId="0" borderId="3" applyNumberFormat="0" applyFill="0" applyAlignment="0" applyProtection="0"/>
    <xf numFmtId="0" fontId="41" fillId="0" borderId="3" applyNumberFormat="0" applyFill="0" applyAlignment="0" applyProtection="0"/>
    <xf numFmtId="0" fontId="42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" fillId="5" borderId="4" applyNumberFormat="0" applyAlignment="0" applyProtection="0"/>
    <xf numFmtId="0" fontId="44" fillId="5" borderId="4" applyNumberFormat="0" applyAlignment="0" applyProtection="0"/>
    <xf numFmtId="0" fontId="45" fillId="5" borderId="4" applyNumberFormat="0" applyAlignment="0" applyProtection="0"/>
    <xf numFmtId="0" fontId="10" fillId="0" borderId="6" applyNumberFormat="0" applyFill="0" applyAlignment="0" applyProtection="0"/>
    <xf numFmtId="0" fontId="46" fillId="0" borderId="6" applyNumberFormat="0" applyFill="0" applyAlignment="0" applyProtection="0"/>
    <xf numFmtId="0" fontId="47" fillId="0" borderId="6" applyNumberFormat="0" applyFill="0" applyAlignment="0" applyProtection="0"/>
    <xf numFmtId="0" fontId="21" fillId="4" borderId="0" applyNumberFormat="0" applyBorder="0" applyAlignment="0" applyProtection="0"/>
    <xf numFmtId="0" fontId="48" fillId="4" borderId="0" applyNumberFormat="0" applyBorder="0" applyAlignment="0" applyProtection="0"/>
    <xf numFmtId="0" fontId="49" fillId="4" borderId="0" applyNumberFormat="0" applyBorder="0" applyAlignment="0" applyProtection="0"/>
    <xf numFmtId="0" fontId="50" fillId="0" borderId="0"/>
    <xf numFmtId="0" fontId="5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52" fillId="0" borderId="0">
      <alignment vertical="top"/>
    </xf>
    <xf numFmtId="0" fontId="1" fillId="0" borderId="0"/>
    <xf numFmtId="0" fontId="20" fillId="0" borderId="0"/>
    <xf numFmtId="0" fontId="2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53" fillId="0" borderId="0"/>
    <xf numFmtId="0" fontId="1" fillId="0" borderId="0" applyNumberFormat="0" applyFill="0" applyBorder="0" applyAlignment="0" applyProtection="0"/>
    <xf numFmtId="0" fontId="1" fillId="0" borderId="0"/>
    <xf numFmtId="0" fontId="32" fillId="0" borderId="0"/>
    <xf numFmtId="0" fontId="50" fillId="0" borderId="0"/>
    <xf numFmtId="0" fontId="5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54" fillId="0" borderId="0"/>
    <xf numFmtId="0" fontId="54" fillId="0" borderId="0"/>
    <xf numFmtId="0" fontId="50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20" fillId="0" borderId="0"/>
    <xf numFmtId="0" fontId="52" fillId="0" borderId="0">
      <alignment vertical="top"/>
    </xf>
    <xf numFmtId="0" fontId="50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51" fillId="0" borderId="0"/>
    <xf numFmtId="0" fontId="1" fillId="0" borderId="0"/>
    <xf numFmtId="0" fontId="1" fillId="0" borderId="0"/>
    <xf numFmtId="0" fontId="5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" fillId="6" borderId="5" applyNumberFormat="0" applyAlignment="0" applyProtection="0"/>
    <xf numFmtId="0" fontId="55" fillId="6" borderId="5" applyNumberFormat="0" applyAlignment="0" applyProtection="0"/>
    <xf numFmtId="0" fontId="56" fillId="6" borderId="5" applyNumberFormat="0" applyAlignment="0" applyProtection="0"/>
    <xf numFmtId="9" fontId="3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9" applyNumberFormat="0" applyFill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36" borderId="10" xfId="0" applyNumberFormat="1" applyFont="1" applyFill="1" applyBorder="1" applyAlignment="1" applyProtection="1">
      <alignment horizontal="center"/>
    </xf>
    <xf numFmtId="0" fontId="17" fillId="34" borderId="10" xfId="0" applyNumberFormat="1" applyFont="1" applyFill="1" applyBorder="1" applyAlignment="1" applyProtection="1">
      <alignment horizontal="center"/>
    </xf>
    <xf numFmtId="0" fontId="17" fillId="37" borderId="10" xfId="0" applyNumberFormat="1" applyFont="1" applyFill="1" applyBorder="1" applyAlignment="1" applyProtection="1">
      <alignment horizontal="center"/>
    </xf>
    <xf numFmtId="0" fontId="17" fillId="33" borderId="10" xfId="0" applyNumberFormat="1" applyFont="1" applyFill="1" applyBorder="1" applyAlignment="1" applyProtection="1">
      <alignment horizontal="center"/>
    </xf>
    <xf numFmtId="0" fontId="17" fillId="38" borderId="10" xfId="0" applyNumberFormat="1" applyFont="1" applyFill="1" applyBorder="1" applyAlignment="1" applyProtection="1">
      <alignment horizontal="center"/>
    </xf>
    <xf numFmtId="0" fontId="19" fillId="39" borderId="10" xfId="0" applyNumberFormat="1" applyFont="1" applyFill="1" applyBorder="1" applyAlignment="1" applyProtection="1">
      <alignment horizontal="center"/>
    </xf>
    <xf numFmtId="0" fontId="17" fillId="39" borderId="10" xfId="0" applyNumberFormat="1" applyFont="1" applyFill="1" applyBorder="1" applyAlignment="1" applyProtection="1">
      <alignment horizontal="center"/>
    </xf>
    <xf numFmtId="0" fontId="20" fillId="0" borderId="10" xfId="0" applyFont="1" applyFill="1" applyBorder="1" applyAlignment="1">
      <alignment horizontal="left" indent="1"/>
    </xf>
    <xf numFmtId="0" fontId="17" fillId="0" borderId="10" xfId="0" applyNumberFormat="1" applyFont="1" applyFill="1" applyBorder="1" applyAlignment="1" applyProtection="1"/>
    <xf numFmtId="0" fontId="19" fillId="36" borderId="10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0" fontId="17" fillId="0" borderId="10" xfId="0" applyFont="1" applyFill="1" applyBorder="1"/>
    <xf numFmtId="0" fontId="17" fillId="0" borderId="10" xfId="0" applyFont="1" applyBorder="1"/>
    <xf numFmtId="0" fontId="19" fillId="0" borderId="10" xfId="0" quotePrefix="1" applyNumberFormat="1" applyFont="1" applyFill="1" applyBorder="1" applyAlignment="1" applyProtection="1">
      <alignment horizontal="left"/>
    </xf>
    <xf numFmtId="0" fontId="17" fillId="39" borderId="10" xfId="0" applyFont="1" applyFill="1" applyBorder="1"/>
    <xf numFmtId="0" fontId="17" fillId="40" borderId="10" xfId="0" applyNumberFormat="1" applyFont="1" applyFill="1" applyBorder="1" applyAlignment="1" applyProtection="1">
      <alignment horizontal="center"/>
    </xf>
    <xf numFmtId="0" fontId="17" fillId="39" borderId="10" xfId="0" applyNumberFormat="1" applyFont="1" applyFill="1" applyBorder="1" applyAlignment="1" applyProtection="1"/>
    <xf numFmtId="0" fontId="19" fillId="40" borderId="10" xfId="0" applyNumberFormat="1" applyFont="1" applyFill="1" applyBorder="1" applyAlignment="1" applyProtection="1">
      <alignment horizontal="center"/>
    </xf>
    <xf numFmtId="0" fontId="17" fillId="35" borderId="10" xfId="0" applyNumberFormat="1" applyFont="1" applyFill="1" applyBorder="1" applyAlignment="1" applyProtection="1"/>
    <xf numFmtId="0" fontId="17" fillId="35" borderId="10" xfId="0" applyNumberFormat="1" applyFont="1" applyFill="1" applyBorder="1" applyAlignment="1" applyProtection="1">
      <alignment horizontal="center"/>
    </xf>
    <xf numFmtId="0" fontId="17" fillId="35" borderId="10" xfId="0" applyFont="1" applyFill="1" applyBorder="1"/>
    <xf numFmtId="0" fontId="19" fillId="35" borderId="10" xfId="0" applyNumberFormat="1" applyFont="1" applyFill="1" applyBorder="1" applyAlignment="1" applyProtection="1">
      <alignment horizontal="center"/>
    </xf>
    <xf numFmtId="2" fontId="17" fillId="0" borderId="10" xfId="0" applyNumberFormat="1" applyFont="1" applyFill="1" applyBorder="1" applyAlignment="1" applyProtection="1"/>
    <xf numFmtId="0" fontId="19" fillId="40" borderId="10" xfId="0" applyNumberFormat="1" applyFont="1" applyFill="1" applyBorder="1" applyAlignment="1" applyProtection="1"/>
    <xf numFmtId="2" fontId="19" fillId="40" borderId="10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/>
    <xf numFmtId="2" fontId="20" fillId="0" borderId="10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>
      <alignment horizontal="left"/>
    </xf>
    <xf numFmtId="0" fontId="61" fillId="40" borderId="10" xfId="0" applyNumberFormat="1" applyFont="1" applyFill="1" applyBorder="1" applyAlignment="1" applyProtection="1"/>
    <xf numFmtId="2" fontId="61" fillId="40" borderId="10" xfId="0" applyNumberFormat="1" applyFont="1" applyFill="1" applyBorder="1" applyAlignment="1" applyProtection="1"/>
    <xf numFmtId="0" fontId="20" fillId="0" borderId="10" xfId="0" applyFont="1" applyBorder="1"/>
    <xf numFmtId="0" fontId="19" fillId="33" borderId="10" xfId="0" applyFont="1" applyFill="1" applyBorder="1"/>
    <xf numFmtId="1" fontId="19" fillId="33" borderId="10" xfId="0" applyNumberFormat="1" applyFont="1" applyFill="1" applyBorder="1"/>
    <xf numFmtId="2" fontId="19" fillId="33" borderId="10" xfId="0" applyNumberFormat="1" applyFont="1" applyFill="1" applyBorder="1"/>
    <xf numFmtId="0" fontId="17" fillId="33" borderId="10" xfId="0" applyFont="1" applyFill="1" applyBorder="1"/>
    <xf numFmtId="1" fontId="19" fillId="0" borderId="10" xfId="0" applyNumberFormat="1" applyFont="1" applyBorder="1"/>
    <xf numFmtId="2" fontId="19" fillId="0" borderId="10" xfId="0" applyNumberFormat="1" applyFont="1" applyBorder="1"/>
    <xf numFmtId="43" fontId="19" fillId="0" borderId="10" xfId="0" applyNumberFormat="1" applyFont="1" applyBorder="1"/>
    <xf numFmtId="171" fontId="19" fillId="0" borderId="10" xfId="0" applyNumberFormat="1" applyFont="1" applyBorder="1"/>
    <xf numFmtId="0" fontId="17" fillId="0" borderId="10" xfId="0" applyNumberFormat="1" applyFont="1" applyBorder="1"/>
    <xf numFmtId="164" fontId="19" fillId="0" borderId="10" xfId="0" applyNumberFormat="1" applyFont="1" applyBorder="1"/>
    <xf numFmtId="3" fontId="19" fillId="0" borderId="10" xfId="0" applyNumberFormat="1" applyFont="1" applyBorder="1"/>
    <xf numFmtId="2" fontId="19" fillId="0" borderId="10" xfId="267" applyNumberFormat="1" applyFont="1" applyBorder="1"/>
    <xf numFmtId="43" fontId="19" fillId="0" borderId="10" xfId="267" applyFont="1" applyBorder="1"/>
    <xf numFmtId="171" fontId="19" fillId="0" borderId="10" xfId="267" applyNumberFormat="1" applyFont="1" applyBorder="1"/>
    <xf numFmtId="0" fontId="19" fillId="0" borderId="10" xfId="0" applyFont="1" applyFill="1" applyBorder="1"/>
    <xf numFmtId="164" fontId="17" fillId="0" borderId="10" xfId="0" applyNumberFormat="1" applyFont="1" applyBorder="1"/>
    <xf numFmtId="2" fontId="17" fillId="0" borderId="10" xfId="0" applyNumberFormat="1" applyFont="1" applyBorder="1"/>
    <xf numFmtId="171" fontId="17" fillId="0" borderId="10" xfId="267" applyNumberFormat="1" applyFont="1" applyBorder="1"/>
    <xf numFmtId="164" fontId="19" fillId="0" borderId="10" xfId="1" applyNumberFormat="1" applyFont="1" applyBorder="1"/>
    <xf numFmtId="0" fontId="17" fillId="0" borderId="10" xfId="0" applyNumberFormat="1" applyFont="1" applyFill="1" applyBorder="1" applyAlignment="1" applyProtection="1">
      <alignment horizontal="left" vertical="top"/>
    </xf>
    <xf numFmtId="0" fontId="19" fillId="0" borderId="10" xfId="0" applyNumberFormat="1" applyFont="1" applyFill="1" applyBorder="1" applyAlignment="1">
      <alignment horizontal="center" wrapText="1"/>
    </xf>
    <xf numFmtId="171" fontId="19" fillId="0" borderId="10" xfId="267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</cellXfs>
  <cellStyles count="268">
    <cellStyle name="20% - Accent1 2" xfId="4" xr:uid="{00000000-0005-0000-0000-000000000000}"/>
    <cellStyle name="20% - Accent1 2 2" xfId="5" xr:uid="{00000000-0005-0000-0000-000001000000}"/>
    <cellStyle name="20% - Accent1 2 3" xfId="6" xr:uid="{00000000-0005-0000-0000-000002000000}"/>
    <cellStyle name="20% - Accent1 2 4" xfId="7" xr:uid="{00000000-0005-0000-0000-000003000000}"/>
    <cellStyle name="20% - Accent1 3" xfId="8" xr:uid="{00000000-0005-0000-0000-000004000000}"/>
    <cellStyle name="20% - Accent1 4" xfId="9" xr:uid="{00000000-0005-0000-0000-000005000000}"/>
    <cellStyle name="20% - Accent1 4 2" xfId="10" xr:uid="{00000000-0005-0000-0000-000006000000}"/>
    <cellStyle name="20% - Accent1 5" xfId="11" xr:uid="{00000000-0005-0000-0000-000007000000}"/>
    <cellStyle name="20% - Accent2 2" xfId="12" xr:uid="{00000000-0005-0000-0000-000008000000}"/>
    <cellStyle name="20% - Accent2 2 2" xfId="13" xr:uid="{00000000-0005-0000-0000-000009000000}"/>
    <cellStyle name="20% - Accent2 2 3" xfId="14" xr:uid="{00000000-0005-0000-0000-00000A000000}"/>
    <cellStyle name="20% - Accent2 2 4" xfId="15" xr:uid="{00000000-0005-0000-0000-00000B000000}"/>
    <cellStyle name="20% - Accent2 3" xfId="16" xr:uid="{00000000-0005-0000-0000-00000C000000}"/>
    <cellStyle name="20% - Accent2 4" xfId="17" xr:uid="{00000000-0005-0000-0000-00000D000000}"/>
    <cellStyle name="20% - Accent2 4 2" xfId="18" xr:uid="{00000000-0005-0000-0000-00000E000000}"/>
    <cellStyle name="20% - Accent2 5" xfId="19" xr:uid="{00000000-0005-0000-0000-00000F000000}"/>
    <cellStyle name="20% - Accent3 2" xfId="20" xr:uid="{00000000-0005-0000-0000-000010000000}"/>
    <cellStyle name="20% - Accent3 2 2" xfId="21" xr:uid="{00000000-0005-0000-0000-000011000000}"/>
    <cellStyle name="20% - Accent3 2 3" xfId="22" xr:uid="{00000000-0005-0000-0000-000012000000}"/>
    <cellStyle name="20% - Accent3 2 4" xfId="23" xr:uid="{00000000-0005-0000-0000-000013000000}"/>
    <cellStyle name="20% - Accent3 3" xfId="24" xr:uid="{00000000-0005-0000-0000-000014000000}"/>
    <cellStyle name="20% - Accent3 4" xfId="25" xr:uid="{00000000-0005-0000-0000-000015000000}"/>
    <cellStyle name="20% - Accent3 4 2" xfId="26" xr:uid="{00000000-0005-0000-0000-000016000000}"/>
    <cellStyle name="20% - Accent3 5" xfId="27" xr:uid="{00000000-0005-0000-0000-000017000000}"/>
    <cellStyle name="20% - Accent4 2" xfId="28" xr:uid="{00000000-0005-0000-0000-000018000000}"/>
    <cellStyle name="20% - Accent4 2 2" xfId="29" xr:uid="{00000000-0005-0000-0000-000019000000}"/>
    <cellStyle name="20% - Accent4 2 3" xfId="30" xr:uid="{00000000-0005-0000-0000-00001A000000}"/>
    <cellStyle name="20% - Accent4 2 4" xfId="31" xr:uid="{00000000-0005-0000-0000-00001B000000}"/>
    <cellStyle name="20% - Accent4 3" xfId="32" xr:uid="{00000000-0005-0000-0000-00001C000000}"/>
    <cellStyle name="20% - Accent4 4" xfId="33" xr:uid="{00000000-0005-0000-0000-00001D000000}"/>
    <cellStyle name="20% - Accent4 4 2" xfId="34" xr:uid="{00000000-0005-0000-0000-00001E000000}"/>
    <cellStyle name="20% - Accent4 5" xfId="35" xr:uid="{00000000-0005-0000-0000-00001F000000}"/>
    <cellStyle name="20% - Accent5 2" xfId="36" xr:uid="{00000000-0005-0000-0000-000020000000}"/>
    <cellStyle name="20% - Accent5 2 2" xfId="37" xr:uid="{00000000-0005-0000-0000-000021000000}"/>
    <cellStyle name="20% - Accent5 2 3" xfId="38" xr:uid="{00000000-0005-0000-0000-000022000000}"/>
    <cellStyle name="20% - Accent5 2 4" xfId="39" xr:uid="{00000000-0005-0000-0000-000023000000}"/>
    <cellStyle name="20% - Accent5 3" xfId="40" xr:uid="{00000000-0005-0000-0000-000024000000}"/>
    <cellStyle name="20% - Accent5 4" xfId="41" xr:uid="{00000000-0005-0000-0000-000025000000}"/>
    <cellStyle name="20% - Accent5 4 2" xfId="42" xr:uid="{00000000-0005-0000-0000-000026000000}"/>
    <cellStyle name="20% - Accent5 5" xfId="43" xr:uid="{00000000-0005-0000-0000-000027000000}"/>
    <cellStyle name="20% - Accent6 2" xfId="44" xr:uid="{00000000-0005-0000-0000-000028000000}"/>
    <cellStyle name="20% - Accent6 2 2" xfId="45" xr:uid="{00000000-0005-0000-0000-000029000000}"/>
    <cellStyle name="20% - Accent6 2 3" xfId="46" xr:uid="{00000000-0005-0000-0000-00002A000000}"/>
    <cellStyle name="20% - Accent6 2 4" xfId="47" xr:uid="{00000000-0005-0000-0000-00002B000000}"/>
    <cellStyle name="20% - Accent6 3" xfId="48" xr:uid="{00000000-0005-0000-0000-00002C000000}"/>
    <cellStyle name="20% - Accent6 4" xfId="49" xr:uid="{00000000-0005-0000-0000-00002D000000}"/>
    <cellStyle name="20% - Accent6 4 2" xfId="50" xr:uid="{00000000-0005-0000-0000-00002E000000}"/>
    <cellStyle name="20% - Accent6 5" xfId="51" xr:uid="{00000000-0005-0000-0000-00002F000000}"/>
    <cellStyle name="40% - Accent1 2" xfId="52" xr:uid="{00000000-0005-0000-0000-000030000000}"/>
    <cellStyle name="40% - Accent1 2 2" xfId="53" xr:uid="{00000000-0005-0000-0000-000031000000}"/>
    <cellStyle name="40% - Accent1 2 3" xfId="54" xr:uid="{00000000-0005-0000-0000-000032000000}"/>
    <cellStyle name="40% - Accent1 2 4" xfId="55" xr:uid="{00000000-0005-0000-0000-000033000000}"/>
    <cellStyle name="40% - Accent1 3" xfId="56" xr:uid="{00000000-0005-0000-0000-000034000000}"/>
    <cellStyle name="40% - Accent1 4" xfId="57" xr:uid="{00000000-0005-0000-0000-000035000000}"/>
    <cellStyle name="40% - Accent1 4 2" xfId="58" xr:uid="{00000000-0005-0000-0000-000036000000}"/>
    <cellStyle name="40% - Accent1 5" xfId="59" xr:uid="{00000000-0005-0000-0000-000037000000}"/>
    <cellStyle name="40% - Accent2 2" xfId="60" xr:uid="{00000000-0005-0000-0000-000038000000}"/>
    <cellStyle name="40% - Accent2 2 2" xfId="61" xr:uid="{00000000-0005-0000-0000-000039000000}"/>
    <cellStyle name="40% - Accent2 2 3" xfId="62" xr:uid="{00000000-0005-0000-0000-00003A000000}"/>
    <cellStyle name="40% - Accent2 2 4" xfId="63" xr:uid="{00000000-0005-0000-0000-00003B000000}"/>
    <cellStyle name="40% - Accent2 3" xfId="64" xr:uid="{00000000-0005-0000-0000-00003C000000}"/>
    <cellStyle name="40% - Accent2 4" xfId="65" xr:uid="{00000000-0005-0000-0000-00003D000000}"/>
    <cellStyle name="40% - Accent2 4 2" xfId="66" xr:uid="{00000000-0005-0000-0000-00003E000000}"/>
    <cellStyle name="40% - Accent2 5" xfId="67" xr:uid="{00000000-0005-0000-0000-00003F000000}"/>
    <cellStyle name="40% - Accent3 2" xfId="68" xr:uid="{00000000-0005-0000-0000-000040000000}"/>
    <cellStyle name="40% - Accent3 2 2" xfId="69" xr:uid="{00000000-0005-0000-0000-000041000000}"/>
    <cellStyle name="40% - Accent3 2 3" xfId="70" xr:uid="{00000000-0005-0000-0000-000042000000}"/>
    <cellStyle name="40% - Accent3 2 4" xfId="71" xr:uid="{00000000-0005-0000-0000-000043000000}"/>
    <cellStyle name="40% - Accent3 3" xfId="72" xr:uid="{00000000-0005-0000-0000-000044000000}"/>
    <cellStyle name="40% - Accent3 4" xfId="73" xr:uid="{00000000-0005-0000-0000-000045000000}"/>
    <cellStyle name="40% - Accent3 4 2" xfId="74" xr:uid="{00000000-0005-0000-0000-000046000000}"/>
    <cellStyle name="40% - Accent3 5" xfId="75" xr:uid="{00000000-0005-0000-0000-000047000000}"/>
    <cellStyle name="40% - Accent4 2" xfId="76" xr:uid="{00000000-0005-0000-0000-000048000000}"/>
    <cellStyle name="40% - Accent4 2 2" xfId="77" xr:uid="{00000000-0005-0000-0000-000049000000}"/>
    <cellStyle name="40% - Accent4 2 3" xfId="78" xr:uid="{00000000-0005-0000-0000-00004A000000}"/>
    <cellStyle name="40% - Accent4 2 4" xfId="79" xr:uid="{00000000-0005-0000-0000-00004B000000}"/>
    <cellStyle name="40% - Accent4 3" xfId="80" xr:uid="{00000000-0005-0000-0000-00004C000000}"/>
    <cellStyle name="40% - Accent4 4" xfId="81" xr:uid="{00000000-0005-0000-0000-00004D000000}"/>
    <cellStyle name="40% - Accent4 4 2" xfId="82" xr:uid="{00000000-0005-0000-0000-00004E000000}"/>
    <cellStyle name="40% - Accent4 5" xfId="83" xr:uid="{00000000-0005-0000-0000-00004F000000}"/>
    <cellStyle name="40% - Accent5 2" xfId="84" xr:uid="{00000000-0005-0000-0000-000050000000}"/>
    <cellStyle name="40% - Accent5 2 2" xfId="85" xr:uid="{00000000-0005-0000-0000-000051000000}"/>
    <cellStyle name="40% - Accent5 2 3" xfId="86" xr:uid="{00000000-0005-0000-0000-000052000000}"/>
    <cellStyle name="40% - Accent5 2 4" xfId="87" xr:uid="{00000000-0005-0000-0000-000053000000}"/>
    <cellStyle name="40% - Accent5 3" xfId="88" xr:uid="{00000000-0005-0000-0000-000054000000}"/>
    <cellStyle name="40% - Accent5 4" xfId="89" xr:uid="{00000000-0005-0000-0000-000055000000}"/>
    <cellStyle name="40% - Accent5 4 2" xfId="90" xr:uid="{00000000-0005-0000-0000-000056000000}"/>
    <cellStyle name="40% - Accent5 5" xfId="91" xr:uid="{00000000-0005-0000-0000-000057000000}"/>
    <cellStyle name="40% - Accent6 2" xfId="92" xr:uid="{00000000-0005-0000-0000-000058000000}"/>
    <cellStyle name="40% - Accent6 2 2" xfId="93" xr:uid="{00000000-0005-0000-0000-000059000000}"/>
    <cellStyle name="40% - Accent6 2 3" xfId="94" xr:uid="{00000000-0005-0000-0000-00005A000000}"/>
    <cellStyle name="40% - Accent6 2 4" xfId="95" xr:uid="{00000000-0005-0000-0000-00005B000000}"/>
    <cellStyle name="40% - Accent6 3" xfId="96" xr:uid="{00000000-0005-0000-0000-00005C000000}"/>
    <cellStyle name="40% - Accent6 4" xfId="97" xr:uid="{00000000-0005-0000-0000-00005D000000}"/>
    <cellStyle name="40% - Accent6 4 2" xfId="98" xr:uid="{00000000-0005-0000-0000-00005E000000}"/>
    <cellStyle name="40% - Accent6 5" xfId="99" xr:uid="{00000000-0005-0000-0000-00005F000000}"/>
    <cellStyle name="60% - Accent1 2" xfId="100" xr:uid="{00000000-0005-0000-0000-000060000000}"/>
    <cellStyle name="60% - Accent1 2 2" xfId="101" xr:uid="{00000000-0005-0000-0000-000061000000}"/>
    <cellStyle name="60% - Accent1 3" xfId="102" xr:uid="{00000000-0005-0000-0000-000062000000}"/>
    <cellStyle name="60% - Accent2 2" xfId="103" xr:uid="{00000000-0005-0000-0000-000063000000}"/>
    <cellStyle name="60% - Accent2 2 2" xfId="104" xr:uid="{00000000-0005-0000-0000-000064000000}"/>
    <cellStyle name="60% - Accent2 3" xfId="105" xr:uid="{00000000-0005-0000-0000-000065000000}"/>
    <cellStyle name="60% - Accent3 2" xfId="106" xr:uid="{00000000-0005-0000-0000-000066000000}"/>
    <cellStyle name="60% - Accent3 2 2" xfId="107" xr:uid="{00000000-0005-0000-0000-000067000000}"/>
    <cellStyle name="60% - Accent3 3" xfId="108" xr:uid="{00000000-0005-0000-0000-000068000000}"/>
    <cellStyle name="60% - Accent4 2" xfId="109" xr:uid="{00000000-0005-0000-0000-000069000000}"/>
    <cellStyle name="60% - Accent4 2 2" xfId="110" xr:uid="{00000000-0005-0000-0000-00006A000000}"/>
    <cellStyle name="60% - Accent4 3" xfId="111" xr:uid="{00000000-0005-0000-0000-00006B000000}"/>
    <cellStyle name="60% - Accent5 2" xfId="112" xr:uid="{00000000-0005-0000-0000-00006C000000}"/>
    <cellStyle name="60% - Accent5 2 2" xfId="113" xr:uid="{00000000-0005-0000-0000-00006D000000}"/>
    <cellStyle name="60% - Accent5 3" xfId="114" xr:uid="{00000000-0005-0000-0000-00006E000000}"/>
    <cellStyle name="60% - Accent6 2" xfId="115" xr:uid="{00000000-0005-0000-0000-00006F000000}"/>
    <cellStyle name="60% - Accent6 2 2" xfId="116" xr:uid="{00000000-0005-0000-0000-000070000000}"/>
    <cellStyle name="60% - Accent6 3" xfId="117" xr:uid="{00000000-0005-0000-0000-000071000000}"/>
    <cellStyle name="Accent1 2" xfId="118" xr:uid="{00000000-0005-0000-0000-000072000000}"/>
    <cellStyle name="Accent1 2 2" xfId="119" xr:uid="{00000000-0005-0000-0000-000073000000}"/>
    <cellStyle name="Accent1 3" xfId="120" xr:uid="{00000000-0005-0000-0000-000074000000}"/>
    <cellStyle name="Accent2 2" xfId="121" xr:uid="{00000000-0005-0000-0000-000075000000}"/>
    <cellStyle name="Accent2 2 2" xfId="122" xr:uid="{00000000-0005-0000-0000-000076000000}"/>
    <cellStyle name="Accent2 3" xfId="123" xr:uid="{00000000-0005-0000-0000-000077000000}"/>
    <cellStyle name="Accent3 2" xfId="124" xr:uid="{00000000-0005-0000-0000-000078000000}"/>
    <cellStyle name="Accent3 2 2" xfId="125" xr:uid="{00000000-0005-0000-0000-000079000000}"/>
    <cellStyle name="Accent3 3" xfId="126" xr:uid="{00000000-0005-0000-0000-00007A000000}"/>
    <cellStyle name="Accent4 2" xfId="127" xr:uid="{00000000-0005-0000-0000-00007B000000}"/>
    <cellStyle name="Accent4 2 2" xfId="128" xr:uid="{00000000-0005-0000-0000-00007C000000}"/>
    <cellStyle name="Accent4 3" xfId="129" xr:uid="{00000000-0005-0000-0000-00007D000000}"/>
    <cellStyle name="Accent5 2" xfId="130" xr:uid="{00000000-0005-0000-0000-00007E000000}"/>
    <cellStyle name="Accent5 2 2" xfId="131" xr:uid="{00000000-0005-0000-0000-00007F000000}"/>
    <cellStyle name="Accent5 3" xfId="132" xr:uid="{00000000-0005-0000-0000-000080000000}"/>
    <cellStyle name="Accent6 2" xfId="133" xr:uid="{00000000-0005-0000-0000-000081000000}"/>
    <cellStyle name="Accent6 2 2" xfId="134" xr:uid="{00000000-0005-0000-0000-000082000000}"/>
    <cellStyle name="Accent6 3" xfId="135" xr:uid="{00000000-0005-0000-0000-000083000000}"/>
    <cellStyle name="Bad 2" xfId="136" xr:uid="{00000000-0005-0000-0000-000084000000}"/>
    <cellStyle name="Bad 2 2" xfId="137" xr:uid="{00000000-0005-0000-0000-000085000000}"/>
    <cellStyle name="Bad 3" xfId="138" xr:uid="{00000000-0005-0000-0000-000086000000}"/>
    <cellStyle name="Calculation 2" xfId="139" xr:uid="{00000000-0005-0000-0000-000087000000}"/>
    <cellStyle name="Calculation 2 2" xfId="140" xr:uid="{00000000-0005-0000-0000-000088000000}"/>
    <cellStyle name="Calculation 3" xfId="141" xr:uid="{00000000-0005-0000-0000-000089000000}"/>
    <cellStyle name="Check Cell 2" xfId="142" xr:uid="{00000000-0005-0000-0000-00008A000000}"/>
    <cellStyle name="Check Cell 2 2" xfId="143" xr:uid="{00000000-0005-0000-0000-00008B000000}"/>
    <cellStyle name="Check Cell 3" xfId="144" xr:uid="{00000000-0005-0000-0000-00008C000000}"/>
    <cellStyle name="Comma" xfId="267" builtinId="3"/>
    <cellStyle name="Comma 2" xfId="145" xr:uid="{00000000-0005-0000-0000-00008D000000}"/>
    <cellStyle name="Comma 2 2" xfId="146" xr:uid="{00000000-0005-0000-0000-00008E000000}"/>
    <cellStyle name="Comma 2 2 2" xfId="147" xr:uid="{00000000-0005-0000-0000-00008F000000}"/>
    <cellStyle name="Comma 2 2 3" xfId="148" xr:uid="{00000000-0005-0000-0000-000090000000}"/>
    <cellStyle name="Comma 2 3" xfId="149" xr:uid="{00000000-0005-0000-0000-000091000000}"/>
    <cellStyle name="Comma 3" xfId="150" xr:uid="{00000000-0005-0000-0000-000092000000}"/>
    <cellStyle name="Currency 2" xfId="151" xr:uid="{00000000-0005-0000-0000-000093000000}"/>
    <cellStyle name="Currency 3" xfId="152" xr:uid="{00000000-0005-0000-0000-000094000000}"/>
    <cellStyle name="Explanatory Text 2" xfId="153" xr:uid="{00000000-0005-0000-0000-000095000000}"/>
    <cellStyle name="Explanatory Text 2 2" xfId="154" xr:uid="{00000000-0005-0000-0000-000096000000}"/>
    <cellStyle name="Explanatory Text 3" xfId="155" xr:uid="{00000000-0005-0000-0000-000097000000}"/>
    <cellStyle name="Good 2" xfId="156" xr:uid="{00000000-0005-0000-0000-000098000000}"/>
    <cellStyle name="Good 2 2" xfId="157" xr:uid="{00000000-0005-0000-0000-000099000000}"/>
    <cellStyle name="Good 3" xfId="158" xr:uid="{00000000-0005-0000-0000-00009A000000}"/>
    <cellStyle name="Heading 1 2" xfId="159" xr:uid="{00000000-0005-0000-0000-00009B000000}"/>
    <cellStyle name="Heading 1 2 2" xfId="160" xr:uid="{00000000-0005-0000-0000-00009C000000}"/>
    <cellStyle name="Heading 1 3" xfId="161" xr:uid="{00000000-0005-0000-0000-00009D000000}"/>
    <cellStyle name="Heading 2 2" xfId="162" xr:uid="{00000000-0005-0000-0000-00009E000000}"/>
    <cellStyle name="Heading 2 2 2" xfId="163" xr:uid="{00000000-0005-0000-0000-00009F000000}"/>
    <cellStyle name="Heading 2 3" xfId="164" xr:uid="{00000000-0005-0000-0000-0000A0000000}"/>
    <cellStyle name="Heading 3 2" xfId="165" xr:uid="{00000000-0005-0000-0000-0000A1000000}"/>
    <cellStyle name="Heading 3 2 2" xfId="166" xr:uid="{00000000-0005-0000-0000-0000A2000000}"/>
    <cellStyle name="Heading 3 3" xfId="167" xr:uid="{00000000-0005-0000-0000-0000A3000000}"/>
    <cellStyle name="Heading 4 2" xfId="168" xr:uid="{00000000-0005-0000-0000-0000A4000000}"/>
    <cellStyle name="Heading 4 2 2" xfId="169" xr:uid="{00000000-0005-0000-0000-0000A5000000}"/>
    <cellStyle name="Heading 4 3" xfId="170" xr:uid="{00000000-0005-0000-0000-0000A6000000}"/>
    <cellStyle name="Hyperlink 2" xfId="171" xr:uid="{00000000-0005-0000-0000-0000A7000000}"/>
    <cellStyle name="Hyperlink 3" xfId="172" xr:uid="{00000000-0005-0000-0000-0000A8000000}"/>
    <cellStyle name="Input 2" xfId="173" xr:uid="{00000000-0005-0000-0000-0000A9000000}"/>
    <cellStyle name="Input 2 2" xfId="174" xr:uid="{00000000-0005-0000-0000-0000AA000000}"/>
    <cellStyle name="Input 3" xfId="175" xr:uid="{00000000-0005-0000-0000-0000AB000000}"/>
    <cellStyle name="Linked Cell 2" xfId="176" xr:uid="{00000000-0005-0000-0000-0000AC000000}"/>
    <cellStyle name="Linked Cell 2 2" xfId="177" xr:uid="{00000000-0005-0000-0000-0000AD000000}"/>
    <cellStyle name="Linked Cell 3" xfId="178" xr:uid="{00000000-0005-0000-0000-0000AE000000}"/>
    <cellStyle name="Neutral 2" xfId="179" xr:uid="{00000000-0005-0000-0000-0000AF000000}"/>
    <cellStyle name="Neutral 2 2" xfId="180" xr:uid="{00000000-0005-0000-0000-0000B0000000}"/>
    <cellStyle name="Neutral 3" xfId="181" xr:uid="{00000000-0005-0000-0000-0000B1000000}"/>
    <cellStyle name="Normal" xfId="0" builtinId="0"/>
    <cellStyle name="Normal 10" xfId="182" xr:uid="{00000000-0005-0000-0000-0000B3000000}"/>
    <cellStyle name="Normal 11" xfId="183" xr:uid="{00000000-0005-0000-0000-0000B4000000}"/>
    <cellStyle name="Normal 11 2" xfId="184" xr:uid="{00000000-0005-0000-0000-0000B5000000}"/>
    <cellStyle name="Normal 11 3" xfId="185" xr:uid="{00000000-0005-0000-0000-0000B6000000}"/>
    <cellStyle name="Normal 11 4" xfId="186" xr:uid="{00000000-0005-0000-0000-0000B7000000}"/>
    <cellStyle name="Normal 12" xfId="187" xr:uid="{00000000-0005-0000-0000-0000B8000000}"/>
    <cellStyle name="Normal 12 2" xfId="188" xr:uid="{00000000-0005-0000-0000-0000B9000000}"/>
    <cellStyle name="Normal 13" xfId="189" xr:uid="{00000000-0005-0000-0000-0000BA000000}"/>
    <cellStyle name="Normal 13 2" xfId="190" xr:uid="{00000000-0005-0000-0000-0000BB000000}"/>
    <cellStyle name="Normal 14" xfId="191" xr:uid="{00000000-0005-0000-0000-0000BC000000}"/>
    <cellStyle name="Normal 14 2" xfId="192" xr:uid="{00000000-0005-0000-0000-0000BD000000}"/>
    <cellStyle name="Normal 15" xfId="193" xr:uid="{00000000-0005-0000-0000-0000BE000000}"/>
    <cellStyle name="Normal 16" xfId="194" xr:uid="{00000000-0005-0000-0000-0000BF000000}"/>
    <cellStyle name="Normal 17" xfId="195" xr:uid="{00000000-0005-0000-0000-0000C0000000}"/>
    <cellStyle name="Normal 18" xfId="196" xr:uid="{00000000-0005-0000-0000-0000C1000000}"/>
    <cellStyle name="Normal 19" xfId="3" xr:uid="{00000000-0005-0000-0000-0000C2000000}"/>
    <cellStyle name="Normal 2" xfId="2" xr:uid="{00000000-0005-0000-0000-0000C3000000}"/>
    <cellStyle name="Normal 2 2" xfId="198" xr:uid="{00000000-0005-0000-0000-0000C4000000}"/>
    <cellStyle name="Normal 2 2 2" xfId="199" xr:uid="{00000000-0005-0000-0000-0000C5000000}"/>
    <cellStyle name="Normal 2 3" xfId="200" xr:uid="{00000000-0005-0000-0000-0000C6000000}"/>
    <cellStyle name="Normal 2 3 2" xfId="201" xr:uid="{00000000-0005-0000-0000-0000C7000000}"/>
    <cellStyle name="Normal 2 3 3" xfId="202" xr:uid="{00000000-0005-0000-0000-0000C8000000}"/>
    <cellStyle name="Normal 2 3 4" xfId="203" xr:uid="{00000000-0005-0000-0000-0000C9000000}"/>
    <cellStyle name="Normal 2 4" xfId="204" xr:uid="{00000000-0005-0000-0000-0000CA000000}"/>
    <cellStyle name="Normal 2 5" xfId="205" xr:uid="{00000000-0005-0000-0000-0000CB000000}"/>
    <cellStyle name="Normal 2 6" xfId="206" xr:uid="{00000000-0005-0000-0000-0000CC000000}"/>
    <cellStyle name="Normal 2 7" xfId="197" xr:uid="{00000000-0005-0000-0000-0000CD000000}"/>
    <cellStyle name="Normal 20" xfId="1" xr:uid="{A141E5E5-EEEE-4937-84EF-3CF0214B885E}"/>
    <cellStyle name="Normal 3" xfId="207" xr:uid="{00000000-0005-0000-0000-0000CE000000}"/>
    <cellStyle name="Normal 3 2" xfId="208" xr:uid="{00000000-0005-0000-0000-0000CF000000}"/>
    <cellStyle name="Normal 3 2 2" xfId="209" xr:uid="{00000000-0005-0000-0000-0000D0000000}"/>
    <cellStyle name="Normal 3 3" xfId="210" xr:uid="{00000000-0005-0000-0000-0000D1000000}"/>
    <cellStyle name="Normal 3 3 2" xfId="211" xr:uid="{00000000-0005-0000-0000-0000D2000000}"/>
    <cellStyle name="Normal 3 3 3" xfId="212" xr:uid="{00000000-0005-0000-0000-0000D3000000}"/>
    <cellStyle name="Normal 3 4" xfId="213" xr:uid="{00000000-0005-0000-0000-0000D4000000}"/>
    <cellStyle name="Normal 3 4 2" xfId="214" xr:uid="{00000000-0005-0000-0000-0000D5000000}"/>
    <cellStyle name="Normal 3 4 3" xfId="215" xr:uid="{00000000-0005-0000-0000-0000D6000000}"/>
    <cellStyle name="Normal 3 5" xfId="216" xr:uid="{00000000-0005-0000-0000-0000D7000000}"/>
    <cellStyle name="Normal 3 6" xfId="217" xr:uid="{00000000-0005-0000-0000-0000D8000000}"/>
    <cellStyle name="Normal 4" xfId="218" xr:uid="{00000000-0005-0000-0000-0000D9000000}"/>
    <cellStyle name="Normal 4 2" xfId="219" xr:uid="{00000000-0005-0000-0000-0000DA000000}"/>
    <cellStyle name="Normal 4 3" xfId="220" xr:uid="{00000000-0005-0000-0000-0000DB000000}"/>
    <cellStyle name="Normal 5" xfId="221" xr:uid="{00000000-0005-0000-0000-0000DC000000}"/>
    <cellStyle name="Normal 5 2" xfId="222" xr:uid="{00000000-0005-0000-0000-0000DD000000}"/>
    <cellStyle name="Normal 5 2 2" xfId="223" xr:uid="{00000000-0005-0000-0000-0000DE000000}"/>
    <cellStyle name="Normal 5 2 3" xfId="224" xr:uid="{00000000-0005-0000-0000-0000DF000000}"/>
    <cellStyle name="Normal 5 2 4" xfId="225" xr:uid="{00000000-0005-0000-0000-0000E0000000}"/>
    <cellStyle name="Normal 5 2 5" xfId="226" xr:uid="{00000000-0005-0000-0000-0000E1000000}"/>
    <cellStyle name="Normal 5 3" xfId="227" xr:uid="{00000000-0005-0000-0000-0000E2000000}"/>
    <cellStyle name="Normal 5 4" xfId="228" xr:uid="{00000000-0005-0000-0000-0000E3000000}"/>
    <cellStyle name="Normal 5 5" xfId="229" xr:uid="{00000000-0005-0000-0000-0000E4000000}"/>
    <cellStyle name="Normal 6" xfId="230" xr:uid="{00000000-0005-0000-0000-0000E5000000}"/>
    <cellStyle name="Normal 7" xfId="231" xr:uid="{00000000-0005-0000-0000-0000E6000000}"/>
    <cellStyle name="Normal 7 2" xfId="232" xr:uid="{00000000-0005-0000-0000-0000E7000000}"/>
    <cellStyle name="Normal 7 2 2" xfId="233" xr:uid="{00000000-0005-0000-0000-0000E8000000}"/>
    <cellStyle name="Normal 7 3" xfId="234" xr:uid="{00000000-0005-0000-0000-0000E9000000}"/>
    <cellStyle name="Normal 7 4" xfId="235" xr:uid="{00000000-0005-0000-0000-0000EA000000}"/>
    <cellStyle name="Normal 8" xfId="236" xr:uid="{00000000-0005-0000-0000-0000EB000000}"/>
    <cellStyle name="Normal 8 2" xfId="237" xr:uid="{00000000-0005-0000-0000-0000EC000000}"/>
    <cellStyle name="Normal 8 3" xfId="238" xr:uid="{00000000-0005-0000-0000-0000ED000000}"/>
    <cellStyle name="Normal 8 4" xfId="239" xr:uid="{00000000-0005-0000-0000-0000EE000000}"/>
    <cellStyle name="Normal 9" xfId="240" xr:uid="{00000000-0005-0000-0000-0000EF000000}"/>
    <cellStyle name="Normal 9 2" xfId="241" xr:uid="{00000000-0005-0000-0000-0000F0000000}"/>
    <cellStyle name="Note 2" xfId="242" xr:uid="{00000000-0005-0000-0000-0000F1000000}"/>
    <cellStyle name="Note 2 2" xfId="243" xr:uid="{00000000-0005-0000-0000-0000F2000000}"/>
    <cellStyle name="Note 2 3" xfId="244" xr:uid="{00000000-0005-0000-0000-0000F3000000}"/>
    <cellStyle name="Note 2 4" xfId="245" xr:uid="{00000000-0005-0000-0000-0000F4000000}"/>
    <cellStyle name="Note 3" xfId="246" xr:uid="{00000000-0005-0000-0000-0000F5000000}"/>
    <cellStyle name="Note 4" xfId="247" xr:uid="{00000000-0005-0000-0000-0000F6000000}"/>
    <cellStyle name="Note 4 2" xfId="248" xr:uid="{00000000-0005-0000-0000-0000F7000000}"/>
    <cellStyle name="Note 4 3" xfId="249" xr:uid="{00000000-0005-0000-0000-0000F8000000}"/>
    <cellStyle name="Note 5" xfId="250" xr:uid="{00000000-0005-0000-0000-0000F9000000}"/>
    <cellStyle name="Output 2" xfId="251" xr:uid="{00000000-0005-0000-0000-0000FA000000}"/>
    <cellStyle name="Output 2 2" xfId="252" xr:uid="{00000000-0005-0000-0000-0000FB000000}"/>
    <cellStyle name="Output 3" xfId="253" xr:uid="{00000000-0005-0000-0000-0000FC000000}"/>
    <cellStyle name="Percent 2" xfId="254" xr:uid="{00000000-0005-0000-0000-0000FD000000}"/>
    <cellStyle name="Percent 2 2" xfId="255" xr:uid="{00000000-0005-0000-0000-0000FE000000}"/>
    <cellStyle name="Percent 3" xfId="256" xr:uid="{00000000-0005-0000-0000-0000FF000000}"/>
    <cellStyle name="Percent 4" xfId="257" xr:uid="{00000000-0005-0000-0000-000000010000}"/>
    <cellStyle name="Percent 5" xfId="258" xr:uid="{00000000-0005-0000-0000-000001010000}"/>
    <cellStyle name="Percent 5 2" xfId="259" xr:uid="{00000000-0005-0000-0000-000002010000}"/>
    <cellStyle name="Percent 6" xfId="260" xr:uid="{00000000-0005-0000-0000-000003010000}"/>
    <cellStyle name="Total 2" xfId="261" xr:uid="{00000000-0005-0000-0000-000004010000}"/>
    <cellStyle name="Total 2 2" xfId="262" xr:uid="{00000000-0005-0000-0000-000005010000}"/>
    <cellStyle name="Total 3" xfId="263" xr:uid="{00000000-0005-0000-0000-000006010000}"/>
    <cellStyle name="Warning Text 2" xfId="264" xr:uid="{00000000-0005-0000-0000-000007010000}"/>
    <cellStyle name="Warning Text 2 2" xfId="265" xr:uid="{00000000-0005-0000-0000-000008010000}"/>
    <cellStyle name="Warning Text 3" xfId="266" xr:uid="{00000000-0005-0000-0000-000009010000}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D409-4173-4199-A257-2238CC138F5E}">
  <dimension ref="A1:W331"/>
  <sheetViews>
    <sheetView tabSelected="1" workbookViewId="0">
      <pane ySplit="1" topLeftCell="A2" activePane="bottomLeft" state="frozen"/>
      <selection pane="bottomLeft" activeCell="D335" sqref="D335"/>
    </sheetView>
  </sheetViews>
  <sheetFormatPr defaultRowHeight="13.2" x14ac:dyDescent="0.25"/>
  <cols>
    <col min="1" max="1" width="8.88671875" style="12"/>
    <col min="2" max="2" width="41.6640625" style="12" customWidth="1"/>
    <col min="3" max="3" width="12.21875" style="13" customWidth="1"/>
    <col min="4" max="4" width="13.5546875" style="13" customWidth="1"/>
    <col min="5" max="5" width="16.44140625" style="49" customWidth="1"/>
    <col min="6" max="6" width="18.88671875" style="49" customWidth="1"/>
    <col min="7" max="7" width="18.5546875" style="49" customWidth="1"/>
    <col min="8" max="8" width="14" style="13" customWidth="1"/>
    <col min="9" max="9" width="14.77734375" style="13" customWidth="1"/>
    <col min="10" max="10" width="17.44140625" style="49" customWidth="1"/>
    <col min="11" max="11" width="17.5546875" style="49" customWidth="1"/>
    <col min="12" max="12" width="18.109375" style="49" customWidth="1"/>
    <col min="13" max="13" width="13.77734375" style="13" customWidth="1"/>
    <col min="14" max="14" width="14.21875" style="13" customWidth="1"/>
    <col min="15" max="15" width="16.109375" style="49" customWidth="1"/>
    <col min="16" max="16" width="17.33203125" style="49" customWidth="1"/>
    <col min="17" max="17" width="16.77734375" style="49" customWidth="1"/>
    <col min="18" max="18" width="13.6640625" style="13" customWidth="1"/>
    <col min="19" max="19" width="13.44140625" style="40" customWidth="1"/>
    <col min="20" max="20" width="12.5546875" style="13" customWidth="1"/>
    <col min="21" max="21" width="16.5546875" style="49" customWidth="1"/>
    <col min="22" max="22" width="18" style="49" customWidth="1"/>
    <col min="23" max="23" width="17" style="49" customWidth="1"/>
    <col min="24" max="16384" width="8.88671875" style="13"/>
  </cols>
  <sheetData>
    <row r="1" spans="1:23" ht="39.6" x14ac:dyDescent="0.25">
      <c r="A1" s="54" t="s">
        <v>642</v>
      </c>
      <c r="B1" s="54" t="s">
        <v>643</v>
      </c>
      <c r="C1" s="54" t="s">
        <v>644</v>
      </c>
      <c r="D1" s="54" t="s">
        <v>645</v>
      </c>
      <c r="E1" s="53" t="s">
        <v>646</v>
      </c>
      <c r="F1" s="53" t="s">
        <v>647</v>
      </c>
      <c r="G1" s="53" t="s">
        <v>648</v>
      </c>
      <c r="H1" s="54" t="s">
        <v>649</v>
      </c>
      <c r="I1" s="54" t="s">
        <v>650</v>
      </c>
      <c r="J1" s="53" t="s">
        <v>651</v>
      </c>
      <c r="K1" s="53" t="s">
        <v>652</v>
      </c>
      <c r="L1" s="53" t="s">
        <v>653</v>
      </c>
      <c r="M1" s="54" t="s">
        <v>654</v>
      </c>
      <c r="N1" s="54" t="s">
        <v>655</v>
      </c>
      <c r="O1" s="53" t="s">
        <v>656</v>
      </c>
      <c r="P1" s="53" t="s">
        <v>657</v>
      </c>
      <c r="Q1" s="53" t="s">
        <v>658</v>
      </c>
      <c r="R1" s="54" t="s">
        <v>659</v>
      </c>
      <c r="S1" s="52" t="s">
        <v>660</v>
      </c>
      <c r="T1" s="54" t="s">
        <v>661</v>
      </c>
      <c r="U1" s="53" t="s">
        <v>662</v>
      </c>
      <c r="V1" s="53" t="s">
        <v>663</v>
      </c>
      <c r="W1" s="53" t="s">
        <v>664</v>
      </c>
    </row>
    <row r="2" spans="1:23" x14ac:dyDescent="0.25">
      <c r="A2" s="9" t="s">
        <v>0</v>
      </c>
      <c r="B2" s="8" t="s">
        <v>1</v>
      </c>
      <c r="C2" s="13">
        <v>60</v>
      </c>
      <c r="D2" s="13">
        <v>43.199999999999996</v>
      </c>
      <c r="E2" s="49">
        <f>T2*C2</f>
        <v>483480</v>
      </c>
      <c r="F2" s="49">
        <f>T2*D2</f>
        <v>348105.6</v>
      </c>
      <c r="G2" s="49">
        <f>E2+F2</f>
        <v>831585.6</v>
      </c>
      <c r="H2" s="13">
        <v>34</v>
      </c>
      <c r="I2" s="13">
        <v>39.94</v>
      </c>
      <c r="J2" s="49">
        <f>T2*H2</f>
        <v>273972</v>
      </c>
      <c r="K2" s="49">
        <f>T2*I2</f>
        <v>321836.51999999996</v>
      </c>
      <c r="L2" s="49">
        <f>J2+K2</f>
        <v>595808.52</v>
      </c>
      <c r="M2" s="13">
        <v>4</v>
      </c>
      <c r="N2" s="13">
        <v>10.96</v>
      </c>
      <c r="O2" s="49">
        <f>T2*M2</f>
        <v>32232</v>
      </c>
      <c r="P2" s="49">
        <f>T2*N2</f>
        <v>88315.680000000008</v>
      </c>
      <c r="Q2" s="49">
        <f>O2+P2</f>
        <v>120547.68000000001</v>
      </c>
      <c r="R2" s="13">
        <f>C2+H2+M2</f>
        <v>98</v>
      </c>
      <c r="S2" s="48">
        <f>D2+I2+N2</f>
        <v>94.1</v>
      </c>
      <c r="T2" s="47">
        <v>8058</v>
      </c>
      <c r="U2" s="49">
        <f>T2*R2</f>
        <v>789684</v>
      </c>
      <c r="V2" s="49">
        <f>T2*S2</f>
        <v>758257.79999999993</v>
      </c>
      <c r="W2" s="49">
        <f>U2+V2</f>
        <v>1547941.7999999998</v>
      </c>
    </row>
    <row r="3" spans="1:23" x14ac:dyDescent="0.25">
      <c r="A3" s="9" t="s">
        <v>2</v>
      </c>
      <c r="B3" s="8" t="s">
        <v>3</v>
      </c>
      <c r="C3" s="13">
        <v>27</v>
      </c>
      <c r="D3" s="13">
        <v>19.439999999999998</v>
      </c>
      <c r="E3" s="49">
        <f t="shared" ref="E3:E66" si="0">T3*C3</f>
        <v>215676</v>
      </c>
      <c r="F3" s="49">
        <f t="shared" ref="F3:F66" si="1">T3*D3</f>
        <v>155286.71999999997</v>
      </c>
      <c r="G3" s="49">
        <f t="shared" ref="G3:G66" si="2">E3+F3</f>
        <v>370962.72</v>
      </c>
      <c r="H3" s="13">
        <v>10</v>
      </c>
      <c r="I3" s="13">
        <v>12.1</v>
      </c>
      <c r="J3" s="49">
        <f t="shared" ref="J3:J66" si="3">T3*H3</f>
        <v>79880</v>
      </c>
      <c r="K3" s="49">
        <f t="shared" ref="K3:K66" si="4">T3*I3</f>
        <v>96654.8</v>
      </c>
      <c r="L3" s="49">
        <f t="shared" ref="L3:L66" si="5">J3+K3</f>
        <v>176534.8</v>
      </c>
      <c r="M3" s="13">
        <v>3</v>
      </c>
      <c r="N3" s="13">
        <v>8.2200000000000006</v>
      </c>
      <c r="O3" s="49">
        <f t="shared" ref="O3:O66" si="6">T3*M3</f>
        <v>23964</v>
      </c>
      <c r="P3" s="49">
        <f t="shared" ref="P3:P66" si="7">T3*N3</f>
        <v>65661.36</v>
      </c>
      <c r="Q3" s="49">
        <f t="shared" ref="Q3:Q66" si="8">O3+P3</f>
        <v>89625.36</v>
      </c>
      <c r="R3" s="13">
        <f t="shared" ref="R3:R66" si="9">C3+H3+M3</f>
        <v>40</v>
      </c>
      <c r="S3" s="48">
        <f t="shared" ref="S3:S66" si="10">D3+I3+N3</f>
        <v>39.76</v>
      </c>
      <c r="T3" s="47">
        <v>7988</v>
      </c>
      <c r="U3" s="49">
        <f t="shared" ref="U3:U66" si="11">T3*R3</f>
        <v>319520</v>
      </c>
      <c r="V3" s="49">
        <f t="shared" ref="V3:V66" si="12">T3*S3</f>
        <v>317602.88</v>
      </c>
      <c r="W3" s="49">
        <f t="shared" ref="W3:W66" si="13">U3+V3</f>
        <v>637122.88</v>
      </c>
    </row>
    <row r="4" spans="1:23" x14ac:dyDescent="0.25">
      <c r="A4" s="9" t="s">
        <v>4</v>
      </c>
      <c r="B4" s="8" t="s">
        <v>5</v>
      </c>
      <c r="C4" s="13">
        <v>133</v>
      </c>
      <c r="D4" s="13">
        <v>95.759999999999991</v>
      </c>
      <c r="E4" s="49">
        <f t="shared" si="0"/>
        <v>1062404</v>
      </c>
      <c r="F4" s="49">
        <f t="shared" si="1"/>
        <v>764930.87999999989</v>
      </c>
      <c r="G4" s="49">
        <f t="shared" si="2"/>
        <v>1827334.88</v>
      </c>
      <c r="H4" s="13">
        <v>83</v>
      </c>
      <c r="I4" s="13">
        <v>96.83</v>
      </c>
      <c r="J4" s="49">
        <f t="shared" si="3"/>
        <v>663004</v>
      </c>
      <c r="K4" s="49">
        <f t="shared" si="4"/>
        <v>773478.04</v>
      </c>
      <c r="L4" s="49">
        <f t="shared" si="5"/>
        <v>1436482.04</v>
      </c>
      <c r="M4" s="13">
        <v>28</v>
      </c>
      <c r="N4" s="13">
        <v>65.760000000000005</v>
      </c>
      <c r="O4" s="49">
        <f t="shared" si="6"/>
        <v>223664</v>
      </c>
      <c r="P4" s="49">
        <f t="shared" si="7"/>
        <v>525290.88</v>
      </c>
      <c r="Q4" s="49">
        <f t="shared" si="8"/>
        <v>748954.88</v>
      </c>
      <c r="R4" s="13">
        <f t="shared" si="9"/>
        <v>244</v>
      </c>
      <c r="S4" s="48">
        <f t="shared" si="10"/>
        <v>258.34999999999997</v>
      </c>
      <c r="T4" s="47">
        <v>7988</v>
      </c>
      <c r="U4" s="49">
        <f t="shared" si="11"/>
        <v>1949072</v>
      </c>
      <c r="V4" s="49">
        <f t="shared" si="12"/>
        <v>2063699.7999999998</v>
      </c>
      <c r="W4" s="49">
        <f t="shared" si="13"/>
        <v>4012771.8</v>
      </c>
    </row>
    <row r="5" spans="1:23" x14ac:dyDescent="0.25">
      <c r="A5" s="9" t="s">
        <v>6</v>
      </c>
      <c r="B5" s="8" t="s">
        <v>7</v>
      </c>
      <c r="C5" s="13">
        <v>31</v>
      </c>
      <c r="D5" s="13">
        <v>22.32</v>
      </c>
      <c r="E5" s="49">
        <f t="shared" si="0"/>
        <v>247969</v>
      </c>
      <c r="F5" s="49">
        <f t="shared" si="1"/>
        <v>178537.68</v>
      </c>
      <c r="G5" s="49">
        <f t="shared" si="2"/>
        <v>426506.68</v>
      </c>
      <c r="H5" s="13">
        <v>25</v>
      </c>
      <c r="I5" s="13">
        <v>30.25</v>
      </c>
      <c r="J5" s="49">
        <f t="shared" si="3"/>
        <v>199975</v>
      </c>
      <c r="K5" s="49">
        <f t="shared" si="4"/>
        <v>241969.75</v>
      </c>
      <c r="L5" s="49">
        <f t="shared" si="5"/>
        <v>441944.75</v>
      </c>
      <c r="M5" s="13">
        <v>8</v>
      </c>
      <c r="N5" s="13">
        <v>21.92</v>
      </c>
      <c r="O5" s="49">
        <f t="shared" si="6"/>
        <v>63992</v>
      </c>
      <c r="P5" s="49">
        <f t="shared" si="7"/>
        <v>175338.08000000002</v>
      </c>
      <c r="Q5" s="49">
        <f t="shared" si="8"/>
        <v>239330.08000000002</v>
      </c>
      <c r="R5" s="13">
        <f t="shared" si="9"/>
        <v>64</v>
      </c>
      <c r="S5" s="48">
        <f t="shared" si="10"/>
        <v>74.490000000000009</v>
      </c>
      <c r="T5" s="47">
        <v>7999</v>
      </c>
      <c r="U5" s="49">
        <f t="shared" si="11"/>
        <v>511936</v>
      </c>
      <c r="V5" s="49">
        <f t="shared" si="12"/>
        <v>595845.51000000013</v>
      </c>
      <c r="W5" s="49">
        <f t="shared" si="13"/>
        <v>1107781.5100000002</v>
      </c>
    </row>
    <row r="6" spans="1:23" x14ac:dyDescent="0.25">
      <c r="A6" s="9" t="s">
        <v>8</v>
      </c>
      <c r="B6" s="8" t="s">
        <v>9</v>
      </c>
      <c r="C6" s="13">
        <v>12</v>
      </c>
      <c r="D6" s="13">
        <v>8.64</v>
      </c>
      <c r="E6" s="49">
        <f t="shared" si="0"/>
        <v>96348</v>
      </c>
      <c r="F6" s="49">
        <f t="shared" si="1"/>
        <v>69370.559999999998</v>
      </c>
      <c r="G6" s="49">
        <f t="shared" si="2"/>
        <v>165718.56</v>
      </c>
      <c r="H6" s="13">
        <v>11</v>
      </c>
      <c r="I6" s="13">
        <v>12.709999999999999</v>
      </c>
      <c r="J6" s="49">
        <f t="shared" si="3"/>
        <v>88319</v>
      </c>
      <c r="K6" s="49">
        <f t="shared" si="4"/>
        <v>102048.59</v>
      </c>
      <c r="L6" s="49">
        <f t="shared" si="5"/>
        <v>190367.59</v>
      </c>
      <c r="M6" s="13">
        <v>1</v>
      </c>
      <c r="N6" s="13">
        <v>2.74</v>
      </c>
      <c r="O6" s="49">
        <f t="shared" si="6"/>
        <v>8029</v>
      </c>
      <c r="P6" s="49">
        <f t="shared" si="7"/>
        <v>21999.460000000003</v>
      </c>
      <c r="Q6" s="49">
        <f t="shared" si="8"/>
        <v>30028.460000000003</v>
      </c>
      <c r="R6" s="13">
        <f t="shared" si="9"/>
        <v>24</v>
      </c>
      <c r="S6" s="48">
        <f t="shared" si="10"/>
        <v>24.090000000000003</v>
      </c>
      <c r="T6" s="47">
        <v>8029</v>
      </c>
      <c r="U6" s="49">
        <f t="shared" si="11"/>
        <v>192696</v>
      </c>
      <c r="V6" s="49">
        <f t="shared" si="12"/>
        <v>193418.61000000002</v>
      </c>
      <c r="W6" s="49">
        <f t="shared" si="13"/>
        <v>386114.61</v>
      </c>
    </row>
    <row r="7" spans="1:23" x14ac:dyDescent="0.25">
      <c r="A7" s="9" t="s">
        <v>10</v>
      </c>
      <c r="B7" s="8" t="s">
        <v>11</v>
      </c>
      <c r="C7" s="13">
        <v>92</v>
      </c>
      <c r="D7" s="13">
        <v>66.239999999999995</v>
      </c>
      <c r="E7" s="49">
        <f t="shared" si="0"/>
        <v>734896</v>
      </c>
      <c r="F7" s="49">
        <f t="shared" si="1"/>
        <v>529125.12</v>
      </c>
      <c r="G7" s="49">
        <f t="shared" si="2"/>
        <v>1264021.1200000001</v>
      </c>
      <c r="H7" s="13">
        <v>29</v>
      </c>
      <c r="I7" s="13">
        <v>33.29</v>
      </c>
      <c r="J7" s="49">
        <f t="shared" si="3"/>
        <v>231652</v>
      </c>
      <c r="K7" s="49">
        <f t="shared" si="4"/>
        <v>265920.52</v>
      </c>
      <c r="L7" s="49">
        <f t="shared" si="5"/>
        <v>497572.52</v>
      </c>
      <c r="M7" s="13">
        <v>12</v>
      </c>
      <c r="N7" s="13">
        <v>31.51</v>
      </c>
      <c r="O7" s="49">
        <f t="shared" si="6"/>
        <v>95856</v>
      </c>
      <c r="P7" s="49">
        <f t="shared" si="7"/>
        <v>251701.88</v>
      </c>
      <c r="Q7" s="49">
        <f t="shared" si="8"/>
        <v>347557.88</v>
      </c>
      <c r="R7" s="13">
        <f t="shared" si="9"/>
        <v>133</v>
      </c>
      <c r="S7" s="48">
        <f t="shared" si="10"/>
        <v>131.04</v>
      </c>
      <c r="T7" s="47">
        <v>7988</v>
      </c>
      <c r="U7" s="49">
        <f t="shared" si="11"/>
        <v>1062404</v>
      </c>
      <c r="V7" s="49">
        <f t="shared" si="12"/>
        <v>1046747.5199999999</v>
      </c>
      <c r="W7" s="49">
        <f t="shared" si="13"/>
        <v>2109151.52</v>
      </c>
    </row>
    <row r="8" spans="1:23" x14ac:dyDescent="0.25">
      <c r="A8" s="9" t="s">
        <v>12</v>
      </c>
      <c r="B8" s="8" t="s">
        <v>13</v>
      </c>
      <c r="C8" s="13">
        <v>47</v>
      </c>
      <c r="D8" s="13">
        <v>33.839999999999996</v>
      </c>
      <c r="E8" s="49">
        <f t="shared" si="0"/>
        <v>375436</v>
      </c>
      <c r="F8" s="49">
        <f t="shared" si="1"/>
        <v>270313.92</v>
      </c>
      <c r="G8" s="49">
        <f t="shared" si="2"/>
        <v>645749.91999999993</v>
      </c>
      <c r="H8" s="13">
        <v>9</v>
      </c>
      <c r="I8" s="13">
        <v>9.09</v>
      </c>
      <c r="J8" s="49">
        <f t="shared" si="3"/>
        <v>71892</v>
      </c>
      <c r="K8" s="49">
        <f t="shared" si="4"/>
        <v>72610.92</v>
      </c>
      <c r="L8" s="49">
        <f t="shared" si="5"/>
        <v>144502.91999999998</v>
      </c>
      <c r="M8" s="13">
        <v>1</v>
      </c>
      <c r="N8" s="13">
        <v>1.37</v>
      </c>
      <c r="O8" s="49">
        <f t="shared" si="6"/>
        <v>7988</v>
      </c>
      <c r="P8" s="49">
        <f t="shared" si="7"/>
        <v>10943.560000000001</v>
      </c>
      <c r="Q8" s="49">
        <f t="shared" si="8"/>
        <v>18931.560000000001</v>
      </c>
      <c r="R8" s="13">
        <f t="shared" si="9"/>
        <v>57</v>
      </c>
      <c r="S8" s="48">
        <f t="shared" si="10"/>
        <v>44.29999999999999</v>
      </c>
      <c r="T8" s="47">
        <v>7988</v>
      </c>
      <c r="U8" s="49">
        <f t="shared" si="11"/>
        <v>455316</v>
      </c>
      <c r="V8" s="49">
        <f t="shared" si="12"/>
        <v>353868.39999999991</v>
      </c>
      <c r="W8" s="49">
        <f t="shared" si="13"/>
        <v>809184.39999999991</v>
      </c>
    </row>
    <row r="9" spans="1:23" x14ac:dyDescent="0.25">
      <c r="A9" s="9" t="s">
        <v>14</v>
      </c>
      <c r="B9" s="8" t="s">
        <v>15</v>
      </c>
      <c r="C9" s="13">
        <v>9</v>
      </c>
      <c r="D9" s="13">
        <v>6.4799999999999995</v>
      </c>
      <c r="E9" s="49">
        <f t="shared" si="0"/>
        <v>71892</v>
      </c>
      <c r="F9" s="49">
        <f t="shared" si="1"/>
        <v>51762.239999999998</v>
      </c>
      <c r="G9" s="49">
        <f t="shared" si="2"/>
        <v>123654.23999999999</v>
      </c>
      <c r="H9" s="13">
        <v>6</v>
      </c>
      <c r="I9" s="13">
        <v>6.66</v>
      </c>
      <c r="J9" s="49">
        <f t="shared" si="3"/>
        <v>47928</v>
      </c>
      <c r="K9" s="49">
        <f t="shared" si="4"/>
        <v>53200.08</v>
      </c>
      <c r="L9" s="49">
        <f t="shared" si="5"/>
        <v>101128.08</v>
      </c>
      <c r="M9" s="13">
        <v>1</v>
      </c>
      <c r="N9" s="13">
        <v>1.37</v>
      </c>
      <c r="O9" s="49">
        <f t="shared" si="6"/>
        <v>7988</v>
      </c>
      <c r="P9" s="49">
        <f t="shared" si="7"/>
        <v>10943.560000000001</v>
      </c>
      <c r="Q9" s="49">
        <f t="shared" si="8"/>
        <v>18931.560000000001</v>
      </c>
      <c r="R9" s="13">
        <f t="shared" si="9"/>
        <v>16</v>
      </c>
      <c r="S9" s="48">
        <f t="shared" si="10"/>
        <v>14.510000000000002</v>
      </c>
      <c r="T9" s="47">
        <v>7988</v>
      </c>
      <c r="U9" s="49">
        <f t="shared" si="11"/>
        <v>127808</v>
      </c>
      <c r="V9" s="49">
        <f t="shared" si="12"/>
        <v>115905.88000000002</v>
      </c>
      <c r="W9" s="49">
        <f t="shared" si="13"/>
        <v>243713.88</v>
      </c>
    </row>
    <row r="10" spans="1:23" x14ac:dyDescent="0.25">
      <c r="A10" s="9" t="s">
        <v>16</v>
      </c>
      <c r="B10" s="8" t="s">
        <v>17</v>
      </c>
      <c r="C10" s="13">
        <v>114</v>
      </c>
      <c r="D10" s="13">
        <v>82.08</v>
      </c>
      <c r="E10" s="49">
        <f t="shared" si="0"/>
        <v>911658</v>
      </c>
      <c r="F10" s="49">
        <f t="shared" si="1"/>
        <v>656393.76</v>
      </c>
      <c r="G10" s="49">
        <f t="shared" si="2"/>
        <v>1568051.76</v>
      </c>
      <c r="H10" s="13">
        <v>52</v>
      </c>
      <c r="I10" s="13">
        <v>61.72</v>
      </c>
      <c r="J10" s="49">
        <f t="shared" si="3"/>
        <v>415844</v>
      </c>
      <c r="K10" s="49">
        <f t="shared" si="4"/>
        <v>493574.83999999997</v>
      </c>
      <c r="L10" s="49">
        <f t="shared" si="5"/>
        <v>909418.84</v>
      </c>
      <c r="M10" s="13">
        <v>17</v>
      </c>
      <c r="N10" s="13">
        <v>43.84</v>
      </c>
      <c r="O10" s="49">
        <f t="shared" si="6"/>
        <v>135949</v>
      </c>
      <c r="P10" s="49">
        <f t="shared" si="7"/>
        <v>350588.48000000004</v>
      </c>
      <c r="Q10" s="49">
        <f t="shared" si="8"/>
        <v>486537.48000000004</v>
      </c>
      <c r="R10" s="13">
        <f t="shared" si="9"/>
        <v>183</v>
      </c>
      <c r="S10" s="48">
        <f t="shared" si="10"/>
        <v>187.64000000000001</v>
      </c>
      <c r="T10" s="47">
        <v>7997</v>
      </c>
      <c r="U10" s="49">
        <f t="shared" si="11"/>
        <v>1463451</v>
      </c>
      <c r="V10" s="49">
        <f t="shared" si="12"/>
        <v>1500557.08</v>
      </c>
      <c r="W10" s="49">
        <f t="shared" si="13"/>
        <v>2964008.08</v>
      </c>
    </row>
    <row r="11" spans="1:23" x14ac:dyDescent="0.25">
      <c r="A11" s="9" t="s">
        <v>18</v>
      </c>
      <c r="B11" s="8" t="s">
        <v>19</v>
      </c>
      <c r="C11" s="13">
        <v>128</v>
      </c>
      <c r="D11" s="13">
        <v>92.16</v>
      </c>
      <c r="E11" s="49">
        <f t="shared" si="0"/>
        <v>1027840</v>
      </c>
      <c r="F11" s="49">
        <f t="shared" si="1"/>
        <v>740044.79999999993</v>
      </c>
      <c r="G11" s="49">
        <f t="shared" si="2"/>
        <v>1767884.7999999998</v>
      </c>
      <c r="H11" s="13">
        <v>18</v>
      </c>
      <c r="I11" s="13">
        <v>20.58</v>
      </c>
      <c r="J11" s="49">
        <f t="shared" si="3"/>
        <v>144540</v>
      </c>
      <c r="K11" s="49">
        <f t="shared" si="4"/>
        <v>165257.4</v>
      </c>
      <c r="L11" s="49">
        <f t="shared" si="5"/>
        <v>309797.40000000002</v>
      </c>
      <c r="M11" s="13">
        <v>21</v>
      </c>
      <c r="N11" s="13">
        <v>57.540000000000006</v>
      </c>
      <c r="O11" s="49">
        <f t="shared" si="6"/>
        <v>168630</v>
      </c>
      <c r="P11" s="49">
        <f t="shared" si="7"/>
        <v>462046.20000000007</v>
      </c>
      <c r="Q11" s="49">
        <f t="shared" si="8"/>
        <v>630676.20000000007</v>
      </c>
      <c r="R11" s="13">
        <f t="shared" si="9"/>
        <v>167</v>
      </c>
      <c r="S11" s="48">
        <f t="shared" si="10"/>
        <v>170.28</v>
      </c>
      <c r="T11" s="47">
        <v>8030</v>
      </c>
      <c r="U11" s="49">
        <f t="shared" si="11"/>
        <v>1341010</v>
      </c>
      <c r="V11" s="49">
        <f t="shared" si="12"/>
        <v>1367348.4</v>
      </c>
      <c r="W11" s="49">
        <f t="shared" si="13"/>
        <v>2708358.4</v>
      </c>
    </row>
    <row r="12" spans="1:23" x14ac:dyDescent="0.25">
      <c r="A12" s="9" t="s">
        <v>20</v>
      </c>
      <c r="B12" s="8" t="s">
        <v>21</v>
      </c>
      <c r="C12" s="13">
        <v>42</v>
      </c>
      <c r="D12" s="13">
        <v>30.24</v>
      </c>
      <c r="E12" s="49">
        <f t="shared" si="0"/>
        <v>337470</v>
      </c>
      <c r="F12" s="49">
        <f t="shared" si="1"/>
        <v>242978.4</v>
      </c>
      <c r="G12" s="49">
        <f t="shared" si="2"/>
        <v>580448.4</v>
      </c>
      <c r="H12" s="13">
        <v>23</v>
      </c>
      <c r="I12" s="13">
        <v>25.43</v>
      </c>
      <c r="J12" s="49">
        <f t="shared" si="3"/>
        <v>184805</v>
      </c>
      <c r="K12" s="49">
        <f t="shared" si="4"/>
        <v>204330.05</v>
      </c>
      <c r="L12" s="49">
        <f t="shared" si="5"/>
        <v>389135.05</v>
      </c>
      <c r="M12" s="13">
        <v>11</v>
      </c>
      <c r="N12" s="13">
        <v>30.14</v>
      </c>
      <c r="O12" s="49">
        <f t="shared" si="6"/>
        <v>88385</v>
      </c>
      <c r="P12" s="49">
        <f t="shared" si="7"/>
        <v>242174.9</v>
      </c>
      <c r="Q12" s="49">
        <f t="shared" si="8"/>
        <v>330559.90000000002</v>
      </c>
      <c r="R12" s="13">
        <f t="shared" si="9"/>
        <v>76</v>
      </c>
      <c r="S12" s="48">
        <f t="shared" si="10"/>
        <v>85.81</v>
      </c>
      <c r="T12" s="47">
        <v>8035</v>
      </c>
      <c r="U12" s="49">
        <f t="shared" si="11"/>
        <v>610660</v>
      </c>
      <c r="V12" s="49">
        <f t="shared" si="12"/>
        <v>689483.35</v>
      </c>
      <c r="W12" s="49">
        <f t="shared" si="13"/>
        <v>1300143.3500000001</v>
      </c>
    </row>
    <row r="13" spans="1:23" x14ac:dyDescent="0.25">
      <c r="A13" s="9" t="s">
        <v>22</v>
      </c>
      <c r="B13" s="8" t="s">
        <v>23</v>
      </c>
      <c r="C13" s="13">
        <v>64</v>
      </c>
      <c r="D13" s="13">
        <v>46.08</v>
      </c>
      <c r="E13" s="49">
        <f t="shared" si="0"/>
        <v>511232</v>
      </c>
      <c r="F13" s="49">
        <f t="shared" si="1"/>
        <v>368087.03999999998</v>
      </c>
      <c r="G13" s="49">
        <f t="shared" si="2"/>
        <v>879319.04000000004</v>
      </c>
      <c r="H13" s="13">
        <v>16</v>
      </c>
      <c r="I13" s="13">
        <v>18.759999999999998</v>
      </c>
      <c r="J13" s="49">
        <f t="shared" si="3"/>
        <v>127808</v>
      </c>
      <c r="K13" s="49">
        <f t="shared" si="4"/>
        <v>149854.87999999998</v>
      </c>
      <c r="L13" s="49">
        <f t="shared" si="5"/>
        <v>277662.88</v>
      </c>
      <c r="M13" s="13">
        <v>4</v>
      </c>
      <c r="N13" s="13">
        <v>10.96</v>
      </c>
      <c r="O13" s="49">
        <f t="shared" si="6"/>
        <v>31952</v>
      </c>
      <c r="P13" s="49">
        <f t="shared" si="7"/>
        <v>87548.48000000001</v>
      </c>
      <c r="Q13" s="49">
        <f t="shared" si="8"/>
        <v>119500.48000000001</v>
      </c>
      <c r="R13" s="13">
        <f t="shared" si="9"/>
        <v>84</v>
      </c>
      <c r="S13" s="48">
        <f t="shared" si="10"/>
        <v>75.800000000000011</v>
      </c>
      <c r="T13" s="47">
        <v>7988</v>
      </c>
      <c r="U13" s="49">
        <f t="shared" si="11"/>
        <v>670992</v>
      </c>
      <c r="V13" s="49">
        <f t="shared" si="12"/>
        <v>605490.40000000014</v>
      </c>
      <c r="W13" s="49">
        <f t="shared" si="13"/>
        <v>1276482.4000000001</v>
      </c>
    </row>
    <row r="14" spans="1:23" x14ac:dyDescent="0.25">
      <c r="A14" s="9" t="s">
        <v>24</v>
      </c>
      <c r="B14" s="8" t="s">
        <v>25</v>
      </c>
      <c r="C14" s="13">
        <v>332</v>
      </c>
      <c r="D14" s="13">
        <v>239.04</v>
      </c>
      <c r="E14" s="49">
        <f t="shared" si="0"/>
        <v>2668616</v>
      </c>
      <c r="F14" s="49">
        <f t="shared" si="1"/>
        <v>1921403.52</v>
      </c>
      <c r="G14" s="49">
        <f t="shared" si="2"/>
        <v>4590019.5199999996</v>
      </c>
      <c r="H14" s="13">
        <v>153</v>
      </c>
      <c r="I14" s="13">
        <v>175.52999999999997</v>
      </c>
      <c r="J14" s="49">
        <f t="shared" si="3"/>
        <v>1229814</v>
      </c>
      <c r="K14" s="49">
        <f t="shared" si="4"/>
        <v>1410910.1399999997</v>
      </c>
      <c r="L14" s="49">
        <f t="shared" si="5"/>
        <v>2640724.1399999997</v>
      </c>
      <c r="M14" s="13">
        <v>102</v>
      </c>
      <c r="N14" s="13">
        <v>234.27</v>
      </c>
      <c r="O14" s="49">
        <f t="shared" si="6"/>
        <v>819876</v>
      </c>
      <c r="P14" s="49">
        <f t="shared" si="7"/>
        <v>1883062.26</v>
      </c>
      <c r="Q14" s="49">
        <f t="shared" si="8"/>
        <v>2702938.26</v>
      </c>
      <c r="R14" s="13">
        <f t="shared" si="9"/>
        <v>587</v>
      </c>
      <c r="S14" s="48">
        <f t="shared" si="10"/>
        <v>648.83999999999992</v>
      </c>
      <c r="T14" s="47">
        <v>8038</v>
      </c>
      <c r="U14" s="49">
        <f t="shared" si="11"/>
        <v>4718306</v>
      </c>
      <c r="V14" s="49">
        <f t="shared" si="12"/>
        <v>5215375.919999999</v>
      </c>
      <c r="W14" s="49">
        <f t="shared" si="13"/>
        <v>9933681.9199999981</v>
      </c>
    </row>
    <row r="15" spans="1:23" x14ac:dyDescent="0.25">
      <c r="A15" s="9" t="s">
        <v>26</v>
      </c>
      <c r="B15" s="8" t="s">
        <v>27</v>
      </c>
      <c r="C15" s="13">
        <v>79</v>
      </c>
      <c r="D15" s="13">
        <v>56.879999999999995</v>
      </c>
      <c r="E15" s="49">
        <f t="shared" si="0"/>
        <v>631052</v>
      </c>
      <c r="F15" s="49">
        <f t="shared" si="1"/>
        <v>454357.43999999994</v>
      </c>
      <c r="G15" s="49">
        <f t="shared" si="2"/>
        <v>1085409.44</v>
      </c>
      <c r="H15" s="13">
        <v>33</v>
      </c>
      <c r="I15" s="13">
        <v>38.129999999999995</v>
      </c>
      <c r="J15" s="49">
        <f t="shared" si="3"/>
        <v>263604</v>
      </c>
      <c r="K15" s="49">
        <f t="shared" si="4"/>
        <v>304582.43999999994</v>
      </c>
      <c r="L15" s="49">
        <f t="shared" si="5"/>
        <v>568186.43999999994</v>
      </c>
      <c r="M15" s="13">
        <v>7</v>
      </c>
      <c r="N15" s="13">
        <v>19.18</v>
      </c>
      <c r="O15" s="49">
        <f t="shared" si="6"/>
        <v>55916</v>
      </c>
      <c r="P15" s="49">
        <f t="shared" si="7"/>
        <v>153209.84</v>
      </c>
      <c r="Q15" s="49">
        <f t="shared" si="8"/>
        <v>209125.84</v>
      </c>
      <c r="R15" s="13">
        <f t="shared" si="9"/>
        <v>119</v>
      </c>
      <c r="S15" s="48">
        <f t="shared" si="10"/>
        <v>114.19</v>
      </c>
      <c r="T15" s="47">
        <v>7988</v>
      </c>
      <c r="U15" s="49">
        <f t="shared" si="11"/>
        <v>950572</v>
      </c>
      <c r="V15" s="49">
        <f t="shared" si="12"/>
        <v>912149.72</v>
      </c>
      <c r="W15" s="49">
        <f t="shared" si="13"/>
        <v>1862721.72</v>
      </c>
    </row>
    <row r="16" spans="1:23" x14ac:dyDescent="0.25">
      <c r="A16" s="9" t="s">
        <v>28</v>
      </c>
      <c r="B16" s="8" t="s">
        <v>29</v>
      </c>
      <c r="C16" s="13">
        <v>13</v>
      </c>
      <c r="D16" s="13">
        <v>9.36</v>
      </c>
      <c r="E16" s="49">
        <f t="shared" si="0"/>
        <v>104169</v>
      </c>
      <c r="F16" s="49">
        <f t="shared" si="1"/>
        <v>75001.679999999993</v>
      </c>
      <c r="G16" s="49">
        <f t="shared" si="2"/>
        <v>179170.68</v>
      </c>
      <c r="H16" s="13">
        <v>10</v>
      </c>
      <c r="I16" s="13">
        <v>12.1</v>
      </c>
      <c r="J16" s="49">
        <f t="shared" si="3"/>
        <v>80130</v>
      </c>
      <c r="K16" s="49">
        <f t="shared" si="4"/>
        <v>96957.3</v>
      </c>
      <c r="L16" s="49">
        <f t="shared" si="5"/>
        <v>177087.3</v>
      </c>
      <c r="M16" s="13">
        <v>3</v>
      </c>
      <c r="N16" s="13">
        <v>8.2200000000000006</v>
      </c>
      <c r="O16" s="49">
        <f t="shared" si="6"/>
        <v>24039</v>
      </c>
      <c r="P16" s="49">
        <f t="shared" si="7"/>
        <v>65866.86</v>
      </c>
      <c r="Q16" s="49">
        <f t="shared" si="8"/>
        <v>89905.86</v>
      </c>
      <c r="R16" s="13">
        <f t="shared" si="9"/>
        <v>26</v>
      </c>
      <c r="S16" s="48">
        <f t="shared" si="10"/>
        <v>29.68</v>
      </c>
      <c r="T16" s="47">
        <v>8013</v>
      </c>
      <c r="U16" s="49">
        <f t="shared" si="11"/>
        <v>208338</v>
      </c>
      <c r="V16" s="49">
        <f t="shared" si="12"/>
        <v>237825.84</v>
      </c>
      <c r="W16" s="49">
        <f t="shared" si="13"/>
        <v>446163.83999999997</v>
      </c>
    </row>
    <row r="17" spans="1:23" x14ac:dyDescent="0.25">
      <c r="A17" s="9" t="s">
        <v>30</v>
      </c>
      <c r="B17" s="8" t="s">
        <v>31</v>
      </c>
      <c r="C17" s="13">
        <v>854</v>
      </c>
      <c r="D17" s="13">
        <v>614.88</v>
      </c>
      <c r="E17" s="49">
        <f t="shared" si="0"/>
        <v>6821752</v>
      </c>
      <c r="F17" s="49">
        <f t="shared" si="1"/>
        <v>4911661.4400000004</v>
      </c>
      <c r="G17" s="49">
        <f t="shared" si="2"/>
        <v>11733413.440000001</v>
      </c>
      <c r="H17" s="13">
        <v>436</v>
      </c>
      <c r="I17" s="13">
        <v>478.96000000000004</v>
      </c>
      <c r="J17" s="49">
        <f t="shared" si="3"/>
        <v>3482768</v>
      </c>
      <c r="K17" s="49">
        <f t="shared" si="4"/>
        <v>3825932.4800000004</v>
      </c>
      <c r="L17" s="49">
        <f t="shared" si="5"/>
        <v>7308700.4800000004</v>
      </c>
      <c r="M17" s="13">
        <v>127</v>
      </c>
      <c r="N17" s="13">
        <v>327.43</v>
      </c>
      <c r="O17" s="49">
        <f t="shared" si="6"/>
        <v>1014476</v>
      </c>
      <c r="P17" s="49">
        <f t="shared" si="7"/>
        <v>2615510.84</v>
      </c>
      <c r="Q17" s="49">
        <f t="shared" si="8"/>
        <v>3629986.84</v>
      </c>
      <c r="R17" s="13">
        <f t="shared" si="9"/>
        <v>1417</v>
      </c>
      <c r="S17" s="48">
        <f t="shared" si="10"/>
        <v>1421.2700000000002</v>
      </c>
      <c r="T17" s="47">
        <v>7988</v>
      </c>
      <c r="U17" s="49">
        <f t="shared" si="11"/>
        <v>11318996</v>
      </c>
      <c r="V17" s="49">
        <f t="shared" si="12"/>
        <v>11353104.760000002</v>
      </c>
      <c r="W17" s="49">
        <f t="shared" si="13"/>
        <v>22672100.760000002</v>
      </c>
    </row>
    <row r="18" spans="1:23" x14ac:dyDescent="0.25">
      <c r="A18" s="9" t="s">
        <v>32</v>
      </c>
      <c r="B18" s="8" t="s">
        <v>33</v>
      </c>
      <c r="C18" s="13">
        <v>70</v>
      </c>
      <c r="D18" s="13">
        <v>50.4</v>
      </c>
      <c r="E18" s="49">
        <f t="shared" si="0"/>
        <v>559160</v>
      </c>
      <c r="F18" s="49">
        <f t="shared" si="1"/>
        <v>402595.2</v>
      </c>
      <c r="G18" s="49">
        <f t="shared" si="2"/>
        <v>961755.2</v>
      </c>
      <c r="H18" s="13">
        <v>22</v>
      </c>
      <c r="I18" s="13">
        <v>26.02</v>
      </c>
      <c r="J18" s="49">
        <f t="shared" si="3"/>
        <v>175736</v>
      </c>
      <c r="K18" s="49">
        <f t="shared" si="4"/>
        <v>207847.76</v>
      </c>
      <c r="L18" s="49">
        <f t="shared" si="5"/>
        <v>383583.76</v>
      </c>
      <c r="M18" s="13">
        <v>15</v>
      </c>
      <c r="N18" s="13">
        <v>41.1</v>
      </c>
      <c r="O18" s="49">
        <f t="shared" si="6"/>
        <v>119820</v>
      </c>
      <c r="P18" s="49">
        <f t="shared" si="7"/>
        <v>328306.8</v>
      </c>
      <c r="Q18" s="49">
        <f t="shared" si="8"/>
        <v>448126.8</v>
      </c>
      <c r="R18" s="13">
        <f t="shared" si="9"/>
        <v>107</v>
      </c>
      <c r="S18" s="48">
        <f t="shared" si="10"/>
        <v>117.52000000000001</v>
      </c>
      <c r="T18" s="47">
        <v>7988</v>
      </c>
      <c r="U18" s="49">
        <f t="shared" si="11"/>
        <v>854716</v>
      </c>
      <c r="V18" s="49">
        <f t="shared" si="12"/>
        <v>938749.76000000013</v>
      </c>
      <c r="W18" s="49">
        <f t="shared" si="13"/>
        <v>1793465.7600000002</v>
      </c>
    </row>
    <row r="19" spans="1:23" x14ac:dyDescent="0.25">
      <c r="A19" s="9" t="s">
        <v>34</v>
      </c>
      <c r="B19" s="8" t="s">
        <v>35</v>
      </c>
      <c r="C19" s="13">
        <v>31</v>
      </c>
      <c r="D19" s="13">
        <v>22.32</v>
      </c>
      <c r="E19" s="49">
        <f t="shared" si="0"/>
        <v>248558</v>
      </c>
      <c r="F19" s="49">
        <f t="shared" si="1"/>
        <v>178961.76</v>
      </c>
      <c r="G19" s="49">
        <f t="shared" si="2"/>
        <v>427519.76</v>
      </c>
      <c r="H19" s="13">
        <v>14</v>
      </c>
      <c r="I19" s="13">
        <v>16.939999999999998</v>
      </c>
      <c r="J19" s="49">
        <f t="shared" si="3"/>
        <v>112252</v>
      </c>
      <c r="K19" s="49">
        <f t="shared" si="4"/>
        <v>135824.91999999998</v>
      </c>
      <c r="L19" s="49">
        <f t="shared" si="5"/>
        <v>248076.91999999998</v>
      </c>
      <c r="M19" s="13">
        <v>3</v>
      </c>
      <c r="N19" s="13">
        <v>8.2200000000000006</v>
      </c>
      <c r="O19" s="49">
        <f t="shared" si="6"/>
        <v>24054</v>
      </c>
      <c r="P19" s="49">
        <f t="shared" si="7"/>
        <v>65907.960000000006</v>
      </c>
      <c r="Q19" s="49">
        <f t="shared" si="8"/>
        <v>89961.96</v>
      </c>
      <c r="R19" s="13">
        <f t="shared" si="9"/>
        <v>48</v>
      </c>
      <c r="S19" s="48">
        <f t="shared" si="10"/>
        <v>47.48</v>
      </c>
      <c r="T19" s="47">
        <v>8018</v>
      </c>
      <c r="U19" s="49">
        <f t="shared" si="11"/>
        <v>384864</v>
      </c>
      <c r="V19" s="49">
        <f t="shared" si="12"/>
        <v>380694.63999999996</v>
      </c>
      <c r="W19" s="49">
        <f t="shared" si="13"/>
        <v>765558.6399999999</v>
      </c>
    </row>
    <row r="20" spans="1:23" x14ac:dyDescent="0.25">
      <c r="A20" s="9" t="s">
        <v>36</v>
      </c>
      <c r="B20" s="8" t="s">
        <v>37</v>
      </c>
      <c r="C20" s="13">
        <v>22</v>
      </c>
      <c r="D20" s="13">
        <v>15.84</v>
      </c>
      <c r="E20" s="49">
        <f t="shared" si="0"/>
        <v>175736</v>
      </c>
      <c r="F20" s="49">
        <f t="shared" si="1"/>
        <v>126529.92</v>
      </c>
      <c r="G20" s="49">
        <f t="shared" si="2"/>
        <v>302265.92</v>
      </c>
      <c r="H20" s="13">
        <v>6</v>
      </c>
      <c r="I20" s="13">
        <v>7.26</v>
      </c>
      <c r="J20" s="49">
        <f t="shared" si="3"/>
        <v>47928</v>
      </c>
      <c r="K20" s="49">
        <f t="shared" si="4"/>
        <v>57992.88</v>
      </c>
      <c r="L20" s="49">
        <f t="shared" si="5"/>
        <v>105920.88</v>
      </c>
      <c r="M20" s="13">
        <v>4</v>
      </c>
      <c r="N20" s="13">
        <v>9.59</v>
      </c>
      <c r="O20" s="49">
        <f t="shared" si="6"/>
        <v>31952</v>
      </c>
      <c r="P20" s="49">
        <f t="shared" si="7"/>
        <v>76604.92</v>
      </c>
      <c r="Q20" s="49">
        <f t="shared" si="8"/>
        <v>108556.92</v>
      </c>
      <c r="R20" s="13">
        <f t="shared" si="9"/>
        <v>32</v>
      </c>
      <c r="S20" s="48">
        <f t="shared" si="10"/>
        <v>32.69</v>
      </c>
      <c r="T20" s="47">
        <v>7988</v>
      </c>
      <c r="U20" s="49">
        <f t="shared" si="11"/>
        <v>255616</v>
      </c>
      <c r="V20" s="49">
        <f t="shared" si="12"/>
        <v>261127.71999999997</v>
      </c>
      <c r="W20" s="49">
        <f t="shared" si="13"/>
        <v>516743.72</v>
      </c>
    </row>
    <row r="21" spans="1:23" x14ac:dyDescent="0.25">
      <c r="A21" s="9" t="s">
        <v>38</v>
      </c>
      <c r="B21" s="8" t="s">
        <v>39</v>
      </c>
      <c r="C21" s="13">
        <v>88</v>
      </c>
      <c r="D21" s="13">
        <v>63.36</v>
      </c>
      <c r="E21" s="49">
        <f t="shared" si="0"/>
        <v>702944</v>
      </c>
      <c r="F21" s="49">
        <f t="shared" si="1"/>
        <v>506119.67999999999</v>
      </c>
      <c r="G21" s="49">
        <f t="shared" si="2"/>
        <v>1209063.68</v>
      </c>
      <c r="H21" s="13">
        <v>88</v>
      </c>
      <c r="I21" s="13">
        <v>98.68</v>
      </c>
      <c r="J21" s="49">
        <f t="shared" si="3"/>
        <v>702944</v>
      </c>
      <c r="K21" s="49">
        <f t="shared" si="4"/>
        <v>788255.84000000008</v>
      </c>
      <c r="L21" s="49">
        <f t="shared" si="5"/>
        <v>1491199.84</v>
      </c>
      <c r="M21" s="13">
        <v>37</v>
      </c>
      <c r="N21" s="13">
        <v>97.27000000000001</v>
      </c>
      <c r="O21" s="49">
        <f t="shared" si="6"/>
        <v>295556</v>
      </c>
      <c r="P21" s="49">
        <f t="shared" si="7"/>
        <v>776992.76000000013</v>
      </c>
      <c r="Q21" s="49">
        <f t="shared" si="8"/>
        <v>1072548.7600000002</v>
      </c>
      <c r="R21" s="13">
        <f t="shared" si="9"/>
        <v>213</v>
      </c>
      <c r="S21" s="48">
        <f t="shared" si="10"/>
        <v>259.31000000000006</v>
      </c>
      <c r="T21" s="47">
        <v>7988</v>
      </c>
      <c r="U21" s="49">
        <f t="shared" si="11"/>
        <v>1701444</v>
      </c>
      <c r="V21" s="49">
        <f t="shared" si="12"/>
        <v>2071368.2800000005</v>
      </c>
      <c r="W21" s="49">
        <f t="shared" si="13"/>
        <v>3772812.2800000003</v>
      </c>
    </row>
    <row r="22" spans="1:23" x14ac:dyDescent="0.25">
      <c r="A22" s="9" t="s">
        <v>40</v>
      </c>
      <c r="B22" s="8" t="s">
        <v>41</v>
      </c>
      <c r="C22" s="13">
        <v>31</v>
      </c>
      <c r="D22" s="13">
        <v>22.32</v>
      </c>
      <c r="E22" s="49">
        <f t="shared" si="0"/>
        <v>248837</v>
      </c>
      <c r="F22" s="49">
        <f t="shared" si="1"/>
        <v>179162.64</v>
      </c>
      <c r="G22" s="49">
        <f t="shared" si="2"/>
        <v>427999.64</v>
      </c>
      <c r="H22" s="13">
        <v>23</v>
      </c>
      <c r="I22" s="13">
        <v>26.03</v>
      </c>
      <c r="J22" s="49">
        <f t="shared" si="3"/>
        <v>184621</v>
      </c>
      <c r="K22" s="49">
        <f t="shared" si="4"/>
        <v>208942.81</v>
      </c>
      <c r="L22" s="49">
        <f t="shared" si="5"/>
        <v>393563.81</v>
      </c>
      <c r="M22" s="13">
        <v>5</v>
      </c>
      <c r="N22" s="13">
        <v>13.700000000000001</v>
      </c>
      <c r="O22" s="49">
        <f t="shared" si="6"/>
        <v>40135</v>
      </c>
      <c r="P22" s="49">
        <f t="shared" si="7"/>
        <v>109969.90000000001</v>
      </c>
      <c r="Q22" s="49">
        <f t="shared" si="8"/>
        <v>150104.90000000002</v>
      </c>
      <c r="R22" s="13">
        <f t="shared" si="9"/>
        <v>59</v>
      </c>
      <c r="S22" s="48">
        <f t="shared" si="10"/>
        <v>62.050000000000004</v>
      </c>
      <c r="T22" s="47">
        <v>8027</v>
      </c>
      <c r="U22" s="49">
        <f t="shared" si="11"/>
        <v>473593</v>
      </c>
      <c r="V22" s="49">
        <f t="shared" si="12"/>
        <v>498075.35000000003</v>
      </c>
      <c r="W22" s="49">
        <f t="shared" si="13"/>
        <v>971668.35000000009</v>
      </c>
    </row>
    <row r="23" spans="1:23" x14ac:dyDescent="0.25">
      <c r="A23" s="9" t="s">
        <v>42</v>
      </c>
      <c r="B23" s="8" t="s">
        <v>43</v>
      </c>
      <c r="C23" s="13">
        <v>36</v>
      </c>
      <c r="D23" s="13">
        <v>25.919999999999998</v>
      </c>
      <c r="E23" s="49">
        <f t="shared" si="0"/>
        <v>287748</v>
      </c>
      <c r="F23" s="49">
        <f t="shared" si="1"/>
        <v>207178.56</v>
      </c>
      <c r="G23" s="49">
        <f t="shared" si="2"/>
        <v>494926.56</v>
      </c>
      <c r="H23" s="13">
        <v>44</v>
      </c>
      <c r="I23" s="13">
        <v>50.239999999999995</v>
      </c>
      <c r="J23" s="49">
        <f t="shared" si="3"/>
        <v>351692</v>
      </c>
      <c r="K23" s="49">
        <f t="shared" si="4"/>
        <v>401568.31999999995</v>
      </c>
      <c r="L23" s="49">
        <f t="shared" si="5"/>
        <v>753260.32</v>
      </c>
      <c r="M23" s="13">
        <v>10</v>
      </c>
      <c r="N23" s="13">
        <v>27.400000000000002</v>
      </c>
      <c r="O23" s="49">
        <f t="shared" si="6"/>
        <v>79930</v>
      </c>
      <c r="P23" s="49">
        <f t="shared" si="7"/>
        <v>219008.2</v>
      </c>
      <c r="Q23" s="49">
        <f t="shared" si="8"/>
        <v>298938.2</v>
      </c>
      <c r="R23" s="13">
        <f t="shared" si="9"/>
        <v>90</v>
      </c>
      <c r="S23" s="48">
        <f t="shared" si="10"/>
        <v>103.56</v>
      </c>
      <c r="T23" s="47">
        <v>7993</v>
      </c>
      <c r="U23" s="49">
        <f t="shared" si="11"/>
        <v>719370</v>
      </c>
      <c r="V23" s="49">
        <f t="shared" si="12"/>
        <v>827755.08000000007</v>
      </c>
      <c r="W23" s="49">
        <f t="shared" si="13"/>
        <v>1547125.08</v>
      </c>
    </row>
    <row r="24" spans="1:23" x14ac:dyDescent="0.25">
      <c r="A24" s="9" t="s">
        <v>44</v>
      </c>
      <c r="B24" s="8" t="s">
        <v>45</v>
      </c>
      <c r="C24" s="13">
        <v>129</v>
      </c>
      <c r="D24" s="13">
        <v>92.88</v>
      </c>
      <c r="E24" s="49">
        <f t="shared" si="0"/>
        <v>1030452</v>
      </c>
      <c r="F24" s="49">
        <f t="shared" si="1"/>
        <v>741925.44</v>
      </c>
      <c r="G24" s="49">
        <f t="shared" si="2"/>
        <v>1772377.44</v>
      </c>
      <c r="H24" s="13">
        <v>45</v>
      </c>
      <c r="I24" s="13">
        <v>51.449999999999996</v>
      </c>
      <c r="J24" s="49">
        <f t="shared" si="3"/>
        <v>359460</v>
      </c>
      <c r="K24" s="49">
        <f t="shared" si="4"/>
        <v>410982.6</v>
      </c>
      <c r="L24" s="49">
        <f t="shared" si="5"/>
        <v>770442.6</v>
      </c>
      <c r="M24" s="13">
        <v>13</v>
      </c>
      <c r="N24" s="13">
        <v>30.140000000000004</v>
      </c>
      <c r="O24" s="49">
        <f t="shared" si="6"/>
        <v>103844</v>
      </c>
      <c r="P24" s="49">
        <f t="shared" si="7"/>
        <v>240758.32000000004</v>
      </c>
      <c r="Q24" s="49">
        <f t="shared" si="8"/>
        <v>344602.32000000007</v>
      </c>
      <c r="R24" s="13">
        <f t="shared" si="9"/>
        <v>187</v>
      </c>
      <c r="S24" s="48">
        <f t="shared" si="10"/>
        <v>174.47</v>
      </c>
      <c r="T24" s="47">
        <v>7988</v>
      </c>
      <c r="U24" s="49">
        <f t="shared" si="11"/>
        <v>1493756</v>
      </c>
      <c r="V24" s="49">
        <f t="shared" si="12"/>
        <v>1393666.36</v>
      </c>
      <c r="W24" s="49">
        <f t="shared" si="13"/>
        <v>2887422.3600000003</v>
      </c>
    </row>
    <row r="25" spans="1:23" x14ac:dyDescent="0.25">
      <c r="A25" s="9" t="s">
        <v>46</v>
      </c>
      <c r="B25" s="8" t="s">
        <v>47</v>
      </c>
      <c r="C25" s="13">
        <v>20</v>
      </c>
      <c r="D25" s="13">
        <v>14.399999999999999</v>
      </c>
      <c r="E25" s="49">
        <f t="shared" si="0"/>
        <v>159760</v>
      </c>
      <c r="F25" s="49">
        <f t="shared" si="1"/>
        <v>115027.19999999998</v>
      </c>
      <c r="G25" s="49">
        <f t="shared" si="2"/>
        <v>274787.19999999995</v>
      </c>
      <c r="H25" s="13">
        <v>10</v>
      </c>
      <c r="I25" s="13">
        <v>12.1</v>
      </c>
      <c r="J25" s="49">
        <f t="shared" si="3"/>
        <v>79880</v>
      </c>
      <c r="K25" s="49">
        <f t="shared" si="4"/>
        <v>96654.8</v>
      </c>
      <c r="L25" s="49">
        <f t="shared" si="5"/>
        <v>176534.8</v>
      </c>
      <c r="M25" s="13">
        <v>5</v>
      </c>
      <c r="N25" s="13">
        <v>10.96</v>
      </c>
      <c r="O25" s="49">
        <f t="shared" si="6"/>
        <v>39940</v>
      </c>
      <c r="P25" s="49">
        <f t="shared" si="7"/>
        <v>87548.48000000001</v>
      </c>
      <c r="Q25" s="49">
        <f t="shared" si="8"/>
        <v>127488.48000000001</v>
      </c>
      <c r="R25" s="13">
        <f t="shared" si="9"/>
        <v>35</v>
      </c>
      <c r="S25" s="48">
        <f t="shared" si="10"/>
        <v>37.46</v>
      </c>
      <c r="T25" s="47">
        <v>7988</v>
      </c>
      <c r="U25" s="49">
        <f t="shared" si="11"/>
        <v>279580</v>
      </c>
      <c r="V25" s="49">
        <f t="shared" si="12"/>
        <v>299230.48</v>
      </c>
      <c r="W25" s="49">
        <f t="shared" si="13"/>
        <v>578810.48</v>
      </c>
    </row>
    <row r="26" spans="1:23" x14ac:dyDescent="0.25">
      <c r="A26" s="9" t="s">
        <v>48</v>
      </c>
      <c r="B26" s="8" t="s">
        <v>49</v>
      </c>
      <c r="C26" s="13">
        <v>38</v>
      </c>
      <c r="D26" s="13">
        <v>27.36</v>
      </c>
      <c r="E26" s="49">
        <f t="shared" si="0"/>
        <v>305102</v>
      </c>
      <c r="F26" s="49">
        <f t="shared" si="1"/>
        <v>219673.44</v>
      </c>
      <c r="G26" s="49">
        <f t="shared" si="2"/>
        <v>524775.43999999994</v>
      </c>
      <c r="H26" s="13">
        <v>12</v>
      </c>
      <c r="I26" s="13">
        <v>13.919999999999998</v>
      </c>
      <c r="J26" s="49">
        <f t="shared" si="3"/>
        <v>96348</v>
      </c>
      <c r="K26" s="49">
        <f t="shared" si="4"/>
        <v>111763.67999999998</v>
      </c>
      <c r="L26" s="49">
        <f t="shared" si="5"/>
        <v>208111.68</v>
      </c>
      <c r="M26" s="13">
        <v>9</v>
      </c>
      <c r="N26" s="13">
        <v>23.290000000000003</v>
      </c>
      <c r="O26" s="49">
        <f t="shared" si="6"/>
        <v>72261</v>
      </c>
      <c r="P26" s="49">
        <f t="shared" si="7"/>
        <v>186995.41000000003</v>
      </c>
      <c r="Q26" s="49">
        <f t="shared" si="8"/>
        <v>259256.41000000003</v>
      </c>
      <c r="R26" s="13">
        <f t="shared" si="9"/>
        <v>59</v>
      </c>
      <c r="S26" s="48">
        <f t="shared" si="10"/>
        <v>64.570000000000007</v>
      </c>
      <c r="T26" s="47">
        <v>8029</v>
      </c>
      <c r="U26" s="49">
        <f t="shared" si="11"/>
        <v>473711</v>
      </c>
      <c r="V26" s="49">
        <f t="shared" si="12"/>
        <v>518432.53000000009</v>
      </c>
      <c r="W26" s="49">
        <f t="shared" si="13"/>
        <v>992143.53</v>
      </c>
    </row>
    <row r="27" spans="1:23" x14ac:dyDescent="0.25">
      <c r="A27" s="9" t="s">
        <v>50</v>
      </c>
      <c r="B27" s="8" t="s">
        <v>51</v>
      </c>
      <c r="C27" s="13">
        <v>55</v>
      </c>
      <c r="D27" s="13">
        <v>39.6</v>
      </c>
      <c r="E27" s="49">
        <f t="shared" si="0"/>
        <v>439340</v>
      </c>
      <c r="F27" s="49">
        <f t="shared" si="1"/>
        <v>316324.8</v>
      </c>
      <c r="G27" s="49">
        <f t="shared" si="2"/>
        <v>755664.8</v>
      </c>
      <c r="H27" s="13">
        <v>14</v>
      </c>
      <c r="I27" s="13">
        <v>16.34</v>
      </c>
      <c r="J27" s="49">
        <f t="shared" si="3"/>
        <v>111832</v>
      </c>
      <c r="K27" s="49">
        <f t="shared" si="4"/>
        <v>130523.92</v>
      </c>
      <c r="L27" s="49">
        <f t="shared" si="5"/>
        <v>242355.91999999998</v>
      </c>
      <c r="M27" s="13">
        <v>4</v>
      </c>
      <c r="N27" s="13">
        <v>10.96</v>
      </c>
      <c r="O27" s="49">
        <f t="shared" si="6"/>
        <v>31952</v>
      </c>
      <c r="P27" s="49">
        <f t="shared" si="7"/>
        <v>87548.48000000001</v>
      </c>
      <c r="Q27" s="49">
        <f t="shared" si="8"/>
        <v>119500.48000000001</v>
      </c>
      <c r="R27" s="13">
        <f t="shared" si="9"/>
        <v>73</v>
      </c>
      <c r="S27" s="48">
        <f t="shared" si="10"/>
        <v>66.900000000000006</v>
      </c>
      <c r="T27" s="47">
        <v>7988</v>
      </c>
      <c r="U27" s="49">
        <f t="shared" si="11"/>
        <v>583124</v>
      </c>
      <c r="V27" s="49">
        <f t="shared" si="12"/>
        <v>534397.20000000007</v>
      </c>
      <c r="W27" s="49">
        <f t="shared" si="13"/>
        <v>1117521.2000000002</v>
      </c>
    </row>
    <row r="28" spans="1:23" x14ac:dyDescent="0.25">
      <c r="A28" s="9" t="s">
        <v>52</v>
      </c>
      <c r="B28" s="8" t="s">
        <v>53</v>
      </c>
      <c r="C28" s="13">
        <v>47</v>
      </c>
      <c r="D28" s="13">
        <v>33.839999999999996</v>
      </c>
      <c r="E28" s="49">
        <f t="shared" si="0"/>
        <v>375436</v>
      </c>
      <c r="F28" s="49">
        <f t="shared" si="1"/>
        <v>270313.92</v>
      </c>
      <c r="G28" s="49">
        <f t="shared" si="2"/>
        <v>645749.91999999993</v>
      </c>
      <c r="H28" s="13">
        <v>15</v>
      </c>
      <c r="I28" s="13">
        <v>16.350000000000001</v>
      </c>
      <c r="J28" s="49">
        <f t="shared" si="3"/>
        <v>119820</v>
      </c>
      <c r="K28" s="49">
        <f t="shared" si="4"/>
        <v>130603.80000000002</v>
      </c>
      <c r="L28" s="49">
        <f t="shared" si="5"/>
        <v>250423.80000000002</v>
      </c>
      <c r="M28" s="13">
        <v>3</v>
      </c>
      <c r="N28" s="13">
        <v>8.2200000000000006</v>
      </c>
      <c r="O28" s="49">
        <f t="shared" si="6"/>
        <v>23964</v>
      </c>
      <c r="P28" s="49">
        <f t="shared" si="7"/>
        <v>65661.36</v>
      </c>
      <c r="Q28" s="49">
        <f t="shared" si="8"/>
        <v>89625.36</v>
      </c>
      <c r="R28" s="13">
        <f t="shared" si="9"/>
        <v>65</v>
      </c>
      <c r="S28" s="48">
        <f t="shared" si="10"/>
        <v>58.41</v>
      </c>
      <c r="T28" s="47">
        <v>7988</v>
      </c>
      <c r="U28" s="49">
        <f t="shared" si="11"/>
        <v>519220</v>
      </c>
      <c r="V28" s="49">
        <f t="shared" si="12"/>
        <v>466579.07999999996</v>
      </c>
      <c r="W28" s="49">
        <f t="shared" si="13"/>
        <v>985799.08</v>
      </c>
    </row>
    <row r="29" spans="1:23" x14ac:dyDescent="0.25">
      <c r="A29" s="9" t="s">
        <v>54</v>
      </c>
      <c r="B29" s="8" t="s">
        <v>55</v>
      </c>
      <c r="C29" s="13">
        <v>25</v>
      </c>
      <c r="D29" s="13">
        <v>18</v>
      </c>
      <c r="E29" s="49">
        <f t="shared" si="0"/>
        <v>200125</v>
      </c>
      <c r="F29" s="49">
        <f t="shared" si="1"/>
        <v>144090</v>
      </c>
      <c r="G29" s="49">
        <f t="shared" si="2"/>
        <v>344215</v>
      </c>
      <c r="H29" s="13">
        <v>15</v>
      </c>
      <c r="I29" s="13">
        <v>16.350000000000001</v>
      </c>
      <c r="J29" s="49">
        <f t="shared" si="3"/>
        <v>120075</v>
      </c>
      <c r="K29" s="49">
        <f t="shared" si="4"/>
        <v>130881.75000000001</v>
      </c>
      <c r="L29" s="49">
        <f t="shared" si="5"/>
        <v>250956.75</v>
      </c>
      <c r="M29" s="13">
        <v>5</v>
      </c>
      <c r="N29" s="13">
        <v>12.330000000000002</v>
      </c>
      <c r="O29" s="49">
        <f t="shared" si="6"/>
        <v>40025</v>
      </c>
      <c r="P29" s="49">
        <f t="shared" si="7"/>
        <v>98701.650000000009</v>
      </c>
      <c r="Q29" s="49">
        <f t="shared" si="8"/>
        <v>138726.65000000002</v>
      </c>
      <c r="R29" s="13">
        <f t="shared" si="9"/>
        <v>45</v>
      </c>
      <c r="S29" s="48">
        <f t="shared" si="10"/>
        <v>46.680000000000007</v>
      </c>
      <c r="T29" s="47">
        <v>8005</v>
      </c>
      <c r="U29" s="49">
        <f t="shared" si="11"/>
        <v>360225</v>
      </c>
      <c r="V29" s="49">
        <f t="shared" si="12"/>
        <v>373673.40000000008</v>
      </c>
      <c r="W29" s="49">
        <f t="shared" si="13"/>
        <v>733898.40000000014</v>
      </c>
    </row>
    <row r="30" spans="1:23" x14ac:dyDescent="0.25">
      <c r="A30" s="9" t="s">
        <v>56</v>
      </c>
      <c r="B30" s="8" t="s">
        <v>57</v>
      </c>
      <c r="C30" s="13">
        <v>53</v>
      </c>
      <c r="D30" s="13">
        <v>38.159999999999997</v>
      </c>
      <c r="E30" s="49">
        <f t="shared" si="0"/>
        <v>423364</v>
      </c>
      <c r="F30" s="49">
        <f t="shared" si="1"/>
        <v>304822.07999999996</v>
      </c>
      <c r="G30" s="49">
        <f t="shared" si="2"/>
        <v>728186.08</v>
      </c>
      <c r="H30" s="13">
        <v>35</v>
      </c>
      <c r="I30" s="13">
        <v>41.75</v>
      </c>
      <c r="J30" s="49">
        <f t="shared" si="3"/>
        <v>279580</v>
      </c>
      <c r="K30" s="49">
        <f t="shared" si="4"/>
        <v>333499</v>
      </c>
      <c r="L30" s="49">
        <f t="shared" si="5"/>
        <v>613079</v>
      </c>
      <c r="M30" s="13">
        <v>8</v>
      </c>
      <c r="N30" s="13">
        <v>19.18</v>
      </c>
      <c r="O30" s="49">
        <f t="shared" si="6"/>
        <v>63904</v>
      </c>
      <c r="P30" s="49">
        <f t="shared" si="7"/>
        <v>153209.84</v>
      </c>
      <c r="Q30" s="49">
        <f t="shared" si="8"/>
        <v>217113.84</v>
      </c>
      <c r="R30" s="13">
        <f t="shared" si="9"/>
        <v>96</v>
      </c>
      <c r="S30" s="48">
        <f t="shared" si="10"/>
        <v>99.09</v>
      </c>
      <c r="T30" s="47">
        <v>7988</v>
      </c>
      <c r="U30" s="49">
        <f t="shared" si="11"/>
        <v>766848</v>
      </c>
      <c r="V30" s="49">
        <f t="shared" si="12"/>
        <v>791530.92</v>
      </c>
      <c r="W30" s="49">
        <f t="shared" si="13"/>
        <v>1558378.92</v>
      </c>
    </row>
    <row r="31" spans="1:23" x14ac:dyDescent="0.25">
      <c r="A31" s="9" t="s">
        <v>58</v>
      </c>
      <c r="B31" s="8" t="s">
        <v>59</v>
      </c>
      <c r="C31" s="13">
        <v>14</v>
      </c>
      <c r="D31" s="13">
        <v>10.08</v>
      </c>
      <c r="E31" s="49">
        <f t="shared" si="0"/>
        <v>113106</v>
      </c>
      <c r="F31" s="49">
        <f t="shared" si="1"/>
        <v>81436.320000000007</v>
      </c>
      <c r="G31" s="49">
        <f t="shared" si="2"/>
        <v>194542.32</v>
      </c>
      <c r="H31" s="13">
        <v>6</v>
      </c>
      <c r="I31" s="13">
        <v>6.66</v>
      </c>
      <c r="J31" s="49">
        <f t="shared" si="3"/>
        <v>48474</v>
      </c>
      <c r="K31" s="49">
        <f t="shared" si="4"/>
        <v>53806.14</v>
      </c>
      <c r="L31" s="49">
        <f t="shared" si="5"/>
        <v>102280.14</v>
      </c>
      <c r="M31" s="13">
        <v>0</v>
      </c>
      <c r="N31" s="13">
        <v>0</v>
      </c>
      <c r="O31" s="49">
        <f t="shared" si="6"/>
        <v>0</v>
      </c>
      <c r="P31" s="49">
        <f t="shared" si="7"/>
        <v>0</v>
      </c>
      <c r="Q31" s="49">
        <f t="shared" si="8"/>
        <v>0</v>
      </c>
      <c r="R31" s="13">
        <f t="shared" si="9"/>
        <v>20</v>
      </c>
      <c r="S31" s="48">
        <f t="shared" si="10"/>
        <v>16.740000000000002</v>
      </c>
      <c r="T31" s="47">
        <v>8079</v>
      </c>
      <c r="U31" s="49">
        <f t="shared" si="11"/>
        <v>161580</v>
      </c>
      <c r="V31" s="49">
        <f t="shared" si="12"/>
        <v>135242.46000000002</v>
      </c>
      <c r="W31" s="49">
        <f t="shared" si="13"/>
        <v>296822.46000000002</v>
      </c>
    </row>
    <row r="32" spans="1:23" x14ac:dyDescent="0.25">
      <c r="A32" s="9" t="s">
        <v>60</v>
      </c>
      <c r="B32" s="8" t="s">
        <v>61</v>
      </c>
      <c r="C32" s="13">
        <v>95</v>
      </c>
      <c r="D32" s="13">
        <v>68.399999999999991</v>
      </c>
      <c r="E32" s="49">
        <f t="shared" si="0"/>
        <v>761235</v>
      </c>
      <c r="F32" s="49">
        <f t="shared" si="1"/>
        <v>548089.19999999995</v>
      </c>
      <c r="G32" s="49">
        <f t="shared" si="2"/>
        <v>1309324.2</v>
      </c>
      <c r="H32" s="13">
        <v>37</v>
      </c>
      <c r="I32" s="13">
        <v>42.37</v>
      </c>
      <c r="J32" s="49">
        <f t="shared" si="3"/>
        <v>296481</v>
      </c>
      <c r="K32" s="49">
        <f t="shared" si="4"/>
        <v>339510.81</v>
      </c>
      <c r="L32" s="49">
        <f t="shared" si="5"/>
        <v>635991.81000000006</v>
      </c>
      <c r="M32" s="13">
        <v>11</v>
      </c>
      <c r="N32" s="13">
        <v>27.400000000000006</v>
      </c>
      <c r="O32" s="49">
        <f t="shared" si="6"/>
        <v>88143</v>
      </c>
      <c r="P32" s="49">
        <f t="shared" si="7"/>
        <v>219556.20000000004</v>
      </c>
      <c r="Q32" s="49">
        <f t="shared" si="8"/>
        <v>307699.20000000007</v>
      </c>
      <c r="R32" s="13">
        <f t="shared" si="9"/>
        <v>143</v>
      </c>
      <c r="S32" s="48">
        <f t="shared" si="10"/>
        <v>138.16999999999999</v>
      </c>
      <c r="T32" s="47">
        <v>8013</v>
      </c>
      <c r="U32" s="49">
        <f t="shared" si="11"/>
        <v>1145859</v>
      </c>
      <c r="V32" s="49">
        <f t="shared" si="12"/>
        <v>1107156.21</v>
      </c>
      <c r="W32" s="49">
        <f t="shared" si="13"/>
        <v>2253015.21</v>
      </c>
    </row>
    <row r="33" spans="1:23" x14ac:dyDescent="0.25">
      <c r="A33" s="9" t="s">
        <v>62</v>
      </c>
      <c r="B33" s="8" t="s">
        <v>63</v>
      </c>
      <c r="C33" s="13">
        <v>274</v>
      </c>
      <c r="D33" s="13">
        <v>197.28</v>
      </c>
      <c r="E33" s="49">
        <f t="shared" si="0"/>
        <v>2198028</v>
      </c>
      <c r="F33" s="49">
        <f t="shared" si="1"/>
        <v>1582580.16</v>
      </c>
      <c r="G33" s="49">
        <f t="shared" si="2"/>
        <v>3780608.16</v>
      </c>
      <c r="H33" s="13">
        <v>117</v>
      </c>
      <c r="I33" s="13">
        <v>137.97</v>
      </c>
      <c r="J33" s="49">
        <f t="shared" si="3"/>
        <v>938574</v>
      </c>
      <c r="K33" s="49">
        <f t="shared" si="4"/>
        <v>1106795.3400000001</v>
      </c>
      <c r="L33" s="49">
        <f t="shared" si="5"/>
        <v>2045369.34</v>
      </c>
      <c r="M33" s="13">
        <v>68</v>
      </c>
      <c r="N33" s="13">
        <v>184.95000000000002</v>
      </c>
      <c r="O33" s="49">
        <f t="shared" si="6"/>
        <v>545496</v>
      </c>
      <c r="P33" s="49">
        <f t="shared" si="7"/>
        <v>1483668.9000000001</v>
      </c>
      <c r="Q33" s="49">
        <f t="shared" si="8"/>
        <v>2029164.9000000001</v>
      </c>
      <c r="R33" s="13">
        <f t="shared" si="9"/>
        <v>459</v>
      </c>
      <c r="S33" s="48">
        <f t="shared" si="10"/>
        <v>520.20000000000005</v>
      </c>
      <c r="T33" s="47">
        <v>8022</v>
      </c>
      <c r="U33" s="49">
        <f t="shared" si="11"/>
        <v>3682098</v>
      </c>
      <c r="V33" s="49">
        <f t="shared" si="12"/>
        <v>4173044.4000000004</v>
      </c>
      <c r="W33" s="49">
        <f t="shared" si="13"/>
        <v>7855142.4000000004</v>
      </c>
    </row>
    <row r="34" spans="1:23" x14ac:dyDescent="0.25">
      <c r="A34" s="9" t="s">
        <v>64</v>
      </c>
      <c r="B34" s="8" t="s">
        <v>65</v>
      </c>
      <c r="C34" s="13">
        <v>51</v>
      </c>
      <c r="D34" s="13">
        <v>36.72</v>
      </c>
      <c r="E34" s="49">
        <f t="shared" si="0"/>
        <v>407388</v>
      </c>
      <c r="F34" s="49">
        <f t="shared" si="1"/>
        <v>293319.36</v>
      </c>
      <c r="G34" s="49">
        <f t="shared" si="2"/>
        <v>700707.36</v>
      </c>
      <c r="H34" s="13">
        <v>19</v>
      </c>
      <c r="I34" s="13">
        <v>20.59</v>
      </c>
      <c r="J34" s="49">
        <f t="shared" si="3"/>
        <v>151772</v>
      </c>
      <c r="K34" s="49">
        <f t="shared" si="4"/>
        <v>164472.92000000001</v>
      </c>
      <c r="L34" s="49">
        <f t="shared" si="5"/>
        <v>316244.92000000004</v>
      </c>
      <c r="M34" s="13">
        <v>8</v>
      </c>
      <c r="N34" s="13">
        <v>21.92</v>
      </c>
      <c r="O34" s="49">
        <f t="shared" si="6"/>
        <v>63904</v>
      </c>
      <c r="P34" s="49">
        <f t="shared" si="7"/>
        <v>175096.96000000002</v>
      </c>
      <c r="Q34" s="49">
        <f t="shared" si="8"/>
        <v>239000.96000000002</v>
      </c>
      <c r="R34" s="13">
        <f t="shared" si="9"/>
        <v>78</v>
      </c>
      <c r="S34" s="48">
        <f t="shared" si="10"/>
        <v>79.23</v>
      </c>
      <c r="T34" s="47">
        <v>7988</v>
      </c>
      <c r="U34" s="49">
        <f t="shared" si="11"/>
        <v>623064</v>
      </c>
      <c r="V34" s="49">
        <f t="shared" si="12"/>
        <v>632889.24</v>
      </c>
      <c r="W34" s="49">
        <f t="shared" si="13"/>
        <v>1255953.24</v>
      </c>
    </row>
    <row r="35" spans="1:23" x14ac:dyDescent="0.25">
      <c r="A35" s="9" t="s">
        <v>66</v>
      </c>
      <c r="B35" s="8" t="s">
        <v>67</v>
      </c>
      <c r="C35" s="13">
        <v>200</v>
      </c>
      <c r="D35" s="13">
        <v>144</v>
      </c>
      <c r="E35" s="49">
        <f t="shared" si="0"/>
        <v>1597600</v>
      </c>
      <c r="F35" s="49">
        <f t="shared" si="1"/>
        <v>1150272</v>
      </c>
      <c r="G35" s="49">
        <f t="shared" si="2"/>
        <v>2747872</v>
      </c>
      <c r="H35" s="13">
        <v>86</v>
      </c>
      <c r="I35" s="13">
        <v>96.859999999999985</v>
      </c>
      <c r="J35" s="49">
        <f t="shared" si="3"/>
        <v>686968</v>
      </c>
      <c r="K35" s="49">
        <f t="shared" si="4"/>
        <v>773717.67999999993</v>
      </c>
      <c r="L35" s="49">
        <f t="shared" si="5"/>
        <v>1460685.68</v>
      </c>
      <c r="M35" s="13">
        <v>27</v>
      </c>
      <c r="N35" s="13">
        <v>68.5</v>
      </c>
      <c r="O35" s="49">
        <f t="shared" si="6"/>
        <v>215676</v>
      </c>
      <c r="P35" s="49">
        <f t="shared" si="7"/>
        <v>547178</v>
      </c>
      <c r="Q35" s="49">
        <f t="shared" si="8"/>
        <v>762854</v>
      </c>
      <c r="R35" s="13">
        <f t="shared" si="9"/>
        <v>313</v>
      </c>
      <c r="S35" s="48">
        <f t="shared" si="10"/>
        <v>309.36</v>
      </c>
      <c r="T35" s="47">
        <v>7988</v>
      </c>
      <c r="U35" s="49">
        <f t="shared" si="11"/>
        <v>2500244</v>
      </c>
      <c r="V35" s="49">
        <f t="shared" si="12"/>
        <v>2471167.6800000002</v>
      </c>
      <c r="W35" s="49">
        <f t="shared" si="13"/>
        <v>4971411.68</v>
      </c>
    </row>
    <row r="36" spans="1:23" x14ac:dyDescent="0.25">
      <c r="A36" s="9" t="s">
        <v>68</v>
      </c>
      <c r="B36" s="8" t="s">
        <v>69</v>
      </c>
      <c r="C36" s="13">
        <v>177</v>
      </c>
      <c r="D36" s="13">
        <v>127.44</v>
      </c>
      <c r="E36" s="49">
        <f t="shared" si="0"/>
        <v>1413876</v>
      </c>
      <c r="F36" s="49">
        <f t="shared" si="1"/>
        <v>1017990.72</v>
      </c>
      <c r="G36" s="49">
        <f t="shared" si="2"/>
        <v>2431866.7199999997</v>
      </c>
      <c r="H36" s="13">
        <v>97</v>
      </c>
      <c r="I36" s="13">
        <v>110.16999999999999</v>
      </c>
      <c r="J36" s="49">
        <f t="shared" si="3"/>
        <v>774836</v>
      </c>
      <c r="K36" s="49">
        <f t="shared" si="4"/>
        <v>880037.95999999985</v>
      </c>
      <c r="L36" s="49">
        <f t="shared" si="5"/>
        <v>1654873.96</v>
      </c>
      <c r="M36" s="13">
        <v>48</v>
      </c>
      <c r="N36" s="13">
        <v>116.45000000000002</v>
      </c>
      <c r="O36" s="49">
        <f t="shared" si="6"/>
        <v>383424</v>
      </c>
      <c r="P36" s="49">
        <f t="shared" si="7"/>
        <v>930202.60000000009</v>
      </c>
      <c r="Q36" s="49">
        <f t="shared" si="8"/>
        <v>1313626.6000000001</v>
      </c>
      <c r="R36" s="13">
        <f t="shared" si="9"/>
        <v>322</v>
      </c>
      <c r="S36" s="48">
        <f t="shared" si="10"/>
        <v>354.06</v>
      </c>
      <c r="T36" s="47">
        <v>7988</v>
      </c>
      <c r="U36" s="49">
        <f t="shared" si="11"/>
        <v>2572136</v>
      </c>
      <c r="V36" s="49">
        <f t="shared" si="12"/>
        <v>2828231.28</v>
      </c>
      <c r="W36" s="49">
        <f t="shared" si="13"/>
        <v>5400367.2799999993</v>
      </c>
    </row>
    <row r="37" spans="1:23" x14ac:dyDescent="0.25">
      <c r="A37" s="9" t="s">
        <v>70</v>
      </c>
      <c r="B37" s="8" t="s">
        <v>71</v>
      </c>
      <c r="C37" s="13">
        <v>30</v>
      </c>
      <c r="D37" s="13">
        <v>21.599999999999998</v>
      </c>
      <c r="E37" s="49">
        <f t="shared" si="0"/>
        <v>239640</v>
      </c>
      <c r="F37" s="49">
        <f t="shared" si="1"/>
        <v>172540.79999999999</v>
      </c>
      <c r="G37" s="49">
        <f t="shared" si="2"/>
        <v>412180.8</v>
      </c>
      <c r="H37" s="13">
        <v>25</v>
      </c>
      <c r="I37" s="13">
        <v>29.65</v>
      </c>
      <c r="J37" s="49">
        <f t="shared" si="3"/>
        <v>199700</v>
      </c>
      <c r="K37" s="49">
        <f t="shared" si="4"/>
        <v>236844.19999999998</v>
      </c>
      <c r="L37" s="49">
        <f t="shared" si="5"/>
        <v>436544.19999999995</v>
      </c>
      <c r="M37" s="13">
        <v>11</v>
      </c>
      <c r="N37" s="13">
        <v>24.66</v>
      </c>
      <c r="O37" s="49">
        <f t="shared" si="6"/>
        <v>87868</v>
      </c>
      <c r="P37" s="49">
        <f t="shared" si="7"/>
        <v>196984.08</v>
      </c>
      <c r="Q37" s="49">
        <f t="shared" si="8"/>
        <v>284852.07999999996</v>
      </c>
      <c r="R37" s="13">
        <f t="shared" si="9"/>
        <v>66</v>
      </c>
      <c r="S37" s="48">
        <f t="shared" si="10"/>
        <v>75.91</v>
      </c>
      <c r="T37" s="47">
        <v>7988</v>
      </c>
      <c r="U37" s="49">
        <f t="shared" si="11"/>
        <v>527208</v>
      </c>
      <c r="V37" s="49">
        <f t="shared" si="12"/>
        <v>606369.07999999996</v>
      </c>
      <c r="W37" s="49">
        <f t="shared" si="13"/>
        <v>1133577.08</v>
      </c>
    </row>
    <row r="38" spans="1:23" x14ac:dyDescent="0.25">
      <c r="A38" s="9" t="s">
        <v>72</v>
      </c>
      <c r="B38" s="8" t="s">
        <v>73</v>
      </c>
      <c r="C38" s="13">
        <v>37</v>
      </c>
      <c r="D38" s="13">
        <v>26.64</v>
      </c>
      <c r="E38" s="49">
        <f t="shared" si="0"/>
        <v>295556</v>
      </c>
      <c r="F38" s="49">
        <f t="shared" si="1"/>
        <v>212800.32</v>
      </c>
      <c r="G38" s="49">
        <f t="shared" si="2"/>
        <v>508356.32</v>
      </c>
      <c r="H38" s="13">
        <v>15</v>
      </c>
      <c r="I38" s="13">
        <v>17.549999999999997</v>
      </c>
      <c r="J38" s="49">
        <f t="shared" si="3"/>
        <v>119820</v>
      </c>
      <c r="K38" s="49">
        <f t="shared" si="4"/>
        <v>140189.39999999997</v>
      </c>
      <c r="L38" s="49">
        <f t="shared" si="5"/>
        <v>260009.39999999997</v>
      </c>
      <c r="M38" s="13">
        <v>3</v>
      </c>
      <c r="N38" s="13">
        <v>6.8500000000000005</v>
      </c>
      <c r="O38" s="49">
        <f t="shared" si="6"/>
        <v>23964</v>
      </c>
      <c r="P38" s="49">
        <f t="shared" si="7"/>
        <v>54717.8</v>
      </c>
      <c r="Q38" s="49">
        <f t="shared" si="8"/>
        <v>78681.8</v>
      </c>
      <c r="R38" s="13">
        <f t="shared" si="9"/>
        <v>55</v>
      </c>
      <c r="S38" s="48">
        <f t="shared" si="10"/>
        <v>51.04</v>
      </c>
      <c r="T38" s="47">
        <v>7988</v>
      </c>
      <c r="U38" s="49">
        <f t="shared" si="11"/>
        <v>439340</v>
      </c>
      <c r="V38" s="49">
        <f t="shared" si="12"/>
        <v>407707.52</v>
      </c>
      <c r="W38" s="49">
        <f t="shared" si="13"/>
        <v>847047.52</v>
      </c>
    </row>
    <row r="39" spans="1:23" x14ac:dyDescent="0.25">
      <c r="A39" s="9" t="s">
        <v>74</v>
      </c>
      <c r="B39" s="8" t="s">
        <v>75</v>
      </c>
      <c r="C39" s="13">
        <v>61</v>
      </c>
      <c r="D39" s="13">
        <v>43.92</v>
      </c>
      <c r="E39" s="49">
        <f t="shared" si="0"/>
        <v>487268</v>
      </c>
      <c r="F39" s="49">
        <f t="shared" si="1"/>
        <v>350832.96</v>
      </c>
      <c r="G39" s="49">
        <f t="shared" si="2"/>
        <v>838100.96</v>
      </c>
      <c r="H39" s="13">
        <v>18</v>
      </c>
      <c r="I39" s="13">
        <v>19.979999999999997</v>
      </c>
      <c r="J39" s="49">
        <f t="shared" si="3"/>
        <v>143784</v>
      </c>
      <c r="K39" s="49">
        <f t="shared" si="4"/>
        <v>159600.23999999996</v>
      </c>
      <c r="L39" s="49">
        <f t="shared" si="5"/>
        <v>303384.24</v>
      </c>
      <c r="M39" s="13">
        <v>5</v>
      </c>
      <c r="N39" s="13">
        <v>13.700000000000001</v>
      </c>
      <c r="O39" s="49">
        <f t="shared" si="6"/>
        <v>39940</v>
      </c>
      <c r="P39" s="49">
        <f t="shared" si="7"/>
        <v>109435.6</v>
      </c>
      <c r="Q39" s="49">
        <f t="shared" si="8"/>
        <v>149375.6</v>
      </c>
      <c r="R39" s="13">
        <f t="shared" si="9"/>
        <v>84</v>
      </c>
      <c r="S39" s="48">
        <f t="shared" si="10"/>
        <v>77.599999999999994</v>
      </c>
      <c r="T39" s="47">
        <v>7988</v>
      </c>
      <c r="U39" s="49">
        <f t="shared" si="11"/>
        <v>670992</v>
      </c>
      <c r="V39" s="49">
        <f t="shared" si="12"/>
        <v>619868.79999999993</v>
      </c>
      <c r="W39" s="49">
        <f t="shared" si="13"/>
        <v>1290860.7999999998</v>
      </c>
    </row>
    <row r="40" spans="1:23" x14ac:dyDescent="0.25">
      <c r="A40" s="9" t="s">
        <v>76</v>
      </c>
      <c r="B40" s="8" t="s">
        <v>77</v>
      </c>
      <c r="C40" s="13">
        <v>30</v>
      </c>
      <c r="D40" s="13">
        <v>21.599999999999998</v>
      </c>
      <c r="E40" s="49">
        <f t="shared" si="0"/>
        <v>241710</v>
      </c>
      <c r="F40" s="49">
        <f t="shared" si="1"/>
        <v>174031.19999999998</v>
      </c>
      <c r="G40" s="49">
        <f t="shared" si="2"/>
        <v>415741.19999999995</v>
      </c>
      <c r="H40" s="13">
        <v>15</v>
      </c>
      <c r="I40" s="13">
        <v>17.549999999999997</v>
      </c>
      <c r="J40" s="49">
        <f t="shared" si="3"/>
        <v>120855</v>
      </c>
      <c r="K40" s="49">
        <f t="shared" si="4"/>
        <v>141400.34999999998</v>
      </c>
      <c r="L40" s="49">
        <f t="shared" si="5"/>
        <v>262255.34999999998</v>
      </c>
      <c r="M40" s="13">
        <v>11</v>
      </c>
      <c r="N40" s="13">
        <v>30.14</v>
      </c>
      <c r="O40" s="49">
        <f t="shared" si="6"/>
        <v>88627</v>
      </c>
      <c r="P40" s="49">
        <f t="shared" si="7"/>
        <v>242837.98</v>
      </c>
      <c r="Q40" s="49">
        <f t="shared" si="8"/>
        <v>331464.98</v>
      </c>
      <c r="R40" s="13">
        <f t="shared" si="9"/>
        <v>56</v>
      </c>
      <c r="S40" s="48">
        <f t="shared" si="10"/>
        <v>69.289999999999992</v>
      </c>
      <c r="T40" s="47">
        <v>8057</v>
      </c>
      <c r="U40" s="49">
        <f t="shared" si="11"/>
        <v>451192</v>
      </c>
      <c r="V40" s="49">
        <f t="shared" si="12"/>
        <v>558269.52999999991</v>
      </c>
      <c r="W40" s="49">
        <f t="shared" si="13"/>
        <v>1009461.5299999999</v>
      </c>
    </row>
    <row r="41" spans="1:23" x14ac:dyDescent="0.25">
      <c r="A41" s="9" t="s">
        <v>78</v>
      </c>
      <c r="B41" s="8" t="s">
        <v>79</v>
      </c>
      <c r="C41" s="13">
        <v>325</v>
      </c>
      <c r="D41" s="13">
        <v>234</v>
      </c>
      <c r="E41" s="49">
        <f t="shared" si="0"/>
        <v>2596100</v>
      </c>
      <c r="F41" s="49">
        <f t="shared" si="1"/>
        <v>1869192</v>
      </c>
      <c r="G41" s="49">
        <f t="shared" si="2"/>
        <v>4465292</v>
      </c>
      <c r="H41" s="13">
        <v>167</v>
      </c>
      <c r="I41" s="13">
        <v>191.87</v>
      </c>
      <c r="J41" s="49">
        <f t="shared" si="3"/>
        <v>1333996</v>
      </c>
      <c r="K41" s="49">
        <f t="shared" si="4"/>
        <v>1532657.56</v>
      </c>
      <c r="L41" s="49">
        <f t="shared" si="5"/>
        <v>2866653.56</v>
      </c>
      <c r="M41" s="13">
        <v>122</v>
      </c>
      <c r="N41" s="13">
        <v>321.95</v>
      </c>
      <c r="O41" s="49">
        <f t="shared" si="6"/>
        <v>974536</v>
      </c>
      <c r="P41" s="49">
        <f t="shared" si="7"/>
        <v>2571736.6</v>
      </c>
      <c r="Q41" s="49">
        <f t="shared" si="8"/>
        <v>3546272.6</v>
      </c>
      <c r="R41" s="13">
        <f t="shared" si="9"/>
        <v>614</v>
      </c>
      <c r="S41" s="48">
        <f t="shared" si="10"/>
        <v>747.81999999999994</v>
      </c>
      <c r="T41" s="47">
        <v>7988</v>
      </c>
      <c r="U41" s="49">
        <f t="shared" si="11"/>
        <v>4904632</v>
      </c>
      <c r="V41" s="49">
        <f t="shared" si="12"/>
        <v>5973586.1599999992</v>
      </c>
      <c r="W41" s="49">
        <f t="shared" si="13"/>
        <v>10878218.16</v>
      </c>
    </row>
    <row r="42" spans="1:23" x14ac:dyDescent="0.25">
      <c r="A42" s="9" t="s">
        <v>80</v>
      </c>
      <c r="B42" s="8" t="s">
        <v>81</v>
      </c>
      <c r="C42" s="13">
        <v>38</v>
      </c>
      <c r="D42" s="13">
        <v>27.36</v>
      </c>
      <c r="E42" s="49">
        <f t="shared" si="0"/>
        <v>303924</v>
      </c>
      <c r="F42" s="49">
        <f t="shared" si="1"/>
        <v>218825.28</v>
      </c>
      <c r="G42" s="49">
        <f t="shared" si="2"/>
        <v>522749.28</v>
      </c>
      <c r="H42" s="13">
        <v>12</v>
      </c>
      <c r="I42" s="13">
        <v>13.919999999999998</v>
      </c>
      <c r="J42" s="49">
        <f t="shared" si="3"/>
        <v>95976</v>
      </c>
      <c r="K42" s="49">
        <f t="shared" si="4"/>
        <v>111332.15999999999</v>
      </c>
      <c r="L42" s="49">
        <f t="shared" si="5"/>
        <v>207308.15999999997</v>
      </c>
      <c r="M42" s="13">
        <v>8</v>
      </c>
      <c r="N42" s="13">
        <v>20.55</v>
      </c>
      <c r="O42" s="49">
        <f t="shared" si="6"/>
        <v>63984</v>
      </c>
      <c r="P42" s="49">
        <f t="shared" si="7"/>
        <v>164358.9</v>
      </c>
      <c r="Q42" s="49">
        <f t="shared" si="8"/>
        <v>228342.9</v>
      </c>
      <c r="R42" s="13">
        <f t="shared" si="9"/>
        <v>58</v>
      </c>
      <c r="S42" s="48">
        <f t="shared" si="10"/>
        <v>61.83</v>
      </c>
      <c r="T42" s="47">
        <v>7998</v>
      </c>
      <c r="U42" s="49">
        <f t="shared" si="11"/>
        <v>463884</v>
      </c>
      <c r="V42" s="49">
        <f t="shared" si="12"/>
        <v>494516.33999999997</v>
      </c>
      <c r="W42" s="49">
        <f t="shared" si="13"/>
        <v>958400.34</v>
      </c>
    </row>
    <row r="43" spans="1:23" x14ac:dyDescent="0.25">
      <c r="A43" s="9" t="s">
        <v>82</v>
      </c>
      <c r="B43" s="8" t="s">
        <v>83</v>
      </c>
      <c r="C43" s="13">
        <v>15</v>
      </c>
      <c r="D43" s="13">
        <v>10.799999999999999</v>
      </c>
      <c r="E43" s="49">
        <f t="shared" si="0"/>
        <v>121770</v>
      </c>
      <c r="F43" s="49">
        <f t="shared" si="1"/>
        <v>87674.4</v>
      </c>
      <c r="G43" s="49">
        <f t="shared" si="2"/>
        <v>209444.4</v>
      </c>
      <c r="H43" s="13">
        <v>18</v>
      </c>
      <c r="I43" s="13">
        <v>21.78</v>
      </c>
      <c r="J43" s="49">
        <f t="shared" si="3"/>
        <v>146124</v>
      </c>
      <c r="K43" s="49">
        <f t="shared" si="4"/>
        <v>176810.04</v>
      </c>
      <c r="L43" s="49">
        <f t="shared" si="5"/>
        <v>322934.04000000004</v>
      </c>
      <c r="M43" s="13">
        <v>7</v>
      </c>
      <c r="N43" s="13">
        <v>19.18</v>
      </c>
      <c r="O43" s="49">
        <f t="shared" si="6"/>
        <v>56826</v>
      </c>
      <c r="P43" s="49">
        <f t="shared" si="7"/>
        <v>155703.24</v>
      </c>
      <c r="Q43" s="49">
        <f t="shared" si="8"/>
        <v>212529.24</v>
      </c>
      <c r="R43" s="13">
        <f t="shared" si="9"/>
        <v>40</v>
      </c>
      <c r="S43" s="48">
        <f t="shared" si="10"/>
        <v>51.76</v>
      </c>
      <c r="T43" s="47">
        <v>8118</v>
      </c>
      <c r="U43" s="49">
        <f t="shared" si="11"/>
        <v>324720</v>
      </c>
      <c r="V43" s="49">
        <f t="shared" si="12"/>
        <v>420187.68</v>
      </c>
      <c r="W43" s="49">
        <f t="shared" si="13"/>
        <v>744907.67999999993</v>
      </c>
    </row>
    <row r="44" spans="1:23" x14ac:dyDescent="0.25">
      <c r="A44" s="9" t="s">
        <v>84</v>
      </c>
      <c r="B44" s="8" t="s">
        <v>85</v>
      </c>
      <c r="C44" s="13">
        <v>16</v>
      </c>
      <c r="D44" s="13">
        <v>11.52</v>
      </c>
      <c r="E44" s="49">
        <f t="shared" si="0"/>
        <v>128112</v>
      </c>
      <c r="F44" s="49">
        <f t="shared" si="1"/>
        <v>92240.639999999999</v>
      </c>
      <c r="G44" s="49">
        <f t="shared" si="2"/>
        <v>220352.64000000001</v>
      </c>
      <c r="H44" s="13">
        <v>20</v>
      </c>
      <c r="I44" s="13">
        <v>23.599999999999998</v>
      </c>
      <c r="J44" s="49">
        <f t="shared" si="3"/>
        <v>160140</v>
      </c>
      <c r="K44" s="49">
        <f t="shared" si="4"/>
        <v>188965.19999999998</v>
      </c>
      <c r="L44" s="49">
        <f t="shared" si="5"/>
        <v>349105.19999999995</v>
      </c>
      <c r="M44" s="13">
        <v>6</v>
      </c>
      <c r="N44" s="13">
        <v>15.07</v>
      </c>
      <c r="O44" s="49">
        <f t="shared" si="6"/>
        <v>48042</v>
      </c>
      <c r="P44" s="49">
        <f t="shared" si="7"/>
        <v>120665.49</v>
      </c>
      <c r="Q44" s="49">
        <f t="shared" si="8"/>
        <v>168707.49</v>
      </c>
      <c r="R44" s="13">
        <f t="shared" si="9"/>
        <v>42</v>
      </c>
      <c r="S44" s="48">
        <f t="shared" si="10"/>
        <v>50.19</v>
      </c>
      <c r="T44" s="47">
        <v>8007</v>
      </c>
      <c r="U44" s="49">
        <f t="shared" si="11"/>
        <v>336294</v>
      </c>
      <c r="V44" s="49">
        <f t="shared" si="12"/>
        <v>401871.32999999996</v>
      </c>
      <c r="W44" s="49">
        <f t="shared" si="13"/>
        <v>738165.33</v>
      </c>
    </row>
    <row r="45" spans="1:23" x14ac:dyDescent="0.25">
      <c r="A45" s="9" t="s">
        <v>86</v>
      </c>
      <c r="B45" s="8" t="s">
        <v>87</v>
      </c>
      <c r="C45" s="13">
        <v>63</v>
      </c>
      <c r="D45" s="13">
        <v>45.36</v>
      </c>
      <c r="E45" s="49">
        <f t="shared" si="0"/>
        <v>503244</v>
      </c>
      <c r="F45" s="49">
        <f t="shared" si="1"/>
        <v>362335.68</v>
      </c>
      <c r="G45" s="49">
        <f t="shared" si="2"/>
        <v>865579.67999999993</v>
      </c>
      <c r="H45" s="13">
        <v>22</v>
      </c>
      <c r="I45" s="13">
        <v>23.62</v>
      </c>
      <c r="J45" s="49">
        <f t="shared" si="3"/>
        <v>175736</v>
      </c>
      <c r="K45" s="49">
        <f t="shared" si="4"/>
        <v>188676.56</v>
      </c>
      <c r="L45" s="49">
        <f t="shared" si="5"/>
        <v>364412.56</v>
      </c>
      <c r="M45" s="13">
        <v>17</v>
      </c>
      <c r="N45" s="13">
        <v>45.21</v>
      </c>
      <c r="O45" s="49">
        <f t="shared" si="6"/>
        <v>135796</v>
      </c>
      <c r="P45" s="49">
        <f t="shared" si="7"/>
        <v>361137.48</v>
      </c>
      <c r="Q45" s="49">
        <f t="shared" si="8"/>
        <v>496933.48</v>
      </c>
      <c r="R45" s="13">
        <f t="shared" si="9"/>
        <v>102</v>
      </c>
      <c r="S45" s="48">
        <f t="shared" si="10"/>
        <v>114.19</v>
      </c>
      <c r="T45" s="47">
        <v>7988</v>
      </c>
      <c r="U45" s="49">
        <f t="shared" si="11"/>
        <v>814776</v>
      </c>
      <c r="V45" s="49">
        <f t="shared" si="12"/>
        <v>912149.72</v>
      </c>
      <c r="W45" s="49">
        <f t="shared" si="13"/>
        <v>1726925.72</v>
      </c>
    </row>
    <row r="46" spans="1:23" x14ac:dyDescent="0.25">
      <c r="A46" s="9" t="s">
        <v>88</v>
      </c>
      <c r="B46" s="8" t="s">
        <v>89</v>
      </c>
      <c r="C46" s="13">
        <v>52</v>
      </c>
      <c r="D46" s="13">
        <v>37.44</v>
      </c>
      <c r="E46" s="49">
        <f t="shared" si="0"/>
        <v>415376</v>
      </c>
      <c r="F46" s="49">
        <f t="shared" si="1"/>
        <v>299070.71999999997</v>
      </c>
      <c r="G46" s="49">
        <f t="shared" si="2"/>
        <v>714446.72</v>
      </c>
      <c r="H46" s="13">
        <v>16</v>
      </c>
      <c r="I46" s="13">
        <v>19.36</v>
      </c>
      <c r="J46" s="49">
        <f t="shared" si="3"/>
        <v>127808</v>
      </c>
      <c r="K46" s="49">
        <f t="shared" si="4"/>
        <v>154647.67999999999</v>
      </c>
      <c r="L46" s="49">
        <f t="shared" si="5"/>
        <v>282455.67999999999</v>
      </c>
      <c r="M46" s="13">
        <v>13</v>
      </c>
      <c r="N46" s="13">
        <v>35.620000000000005</v>
      </c>
      <c r="O46" s="49">
        <f t="shared" si="6"/>
        <v>103844</v>
      </c>
      <c r="P46" s="49">
        <f t="shared" si="7"/>
        <v>284532.56000000006</v>
      </c>
      <c r="Q46" s="49">
        <f t="shared" si="8"/>
        <v>388376.56000000006</v>
      </c>
      <c r="R46" s="13">
        <f t="shared" si="9"/>
        <v>81</v>
      </c>
      <c r="S46" s="48">
        <f t="shared" si="10"/>
        <v>92.42</v>
      </c>
      <c r="T46" s="47">
        <v>7988</v>
      </c>
      <c r="U46" s="49">
        <f t="shared" si="11"/>
        <v>647028</v>
      </c>
      <c r="V46" s="49">
        <f t="shared" si="12"/>
        <v>738250.96</v>
      </c>
      <c r="W46" s="49">
        <f t="shared" si="13"/>
        <v>1385278.96</v>
      </c>
    </row>
    <row r="47" spans="1:23" x14ac:dyDescent="0.25">
      <c r="A47" s="9" t="s">
        <v>90</v>
      </c>
      <c r="B47" s="8" t="s">
        <v>91</v>
      </c>
      <c r="C47" s="13">
        <v>134</v>
      </c>
      <c r="D47" s="13">
        <v>96.47999999999999</v>
      </c>
      <c r="E47" s="49">
        <f t="shared" si="0"/>
        <v>1070392</v>
      </c>
      <c r="F47" s="49">
        <f t="shared" si="1"/>
        <v>770682.23999999987</v>
      </c>
      <c r="G47" s="49">
        <f t="shared" si="2"/>
        <v>1841074.2399999998</v>
      </c>
      <c r="H47" s="13">
        <v>59</v>
      </c>
      <c r="I47" s="13">
        <v>67.19</v>
      </c>
      <c r="J47" s="49">
        <f t="shared" si="3"/>
        <v>471292</v>
      </c>
      <c r="K47" s="49">
        <f t="shared" si="4"/>
        <v>536713.72</v>
      </c>
      <c r="L47" s="49">
        <f t="shared" si="5"/>
        <v>1008005.72</v>
      </c>
      <c r="M47" s="13">
        <v>24</v>
      </c>
      <c r="N47" s="13">
        <v>54.800000000000004</v>
      </c>
      <c r="O47" s="49">
        <f t="shared" si="6"/>
        <v>191712</v>
      </c>
      <c r="P47" s="49">
        <f t="shared" si="7"/>
        <v>437742.4</v>
      </c>
      <c r="Q47" s="49">
        <f t="shared" si="8"/>
        <v>629454.4</v>
      </c>
      <c r="R47" s="13">
        <f t="shared" si="9"/>
        <v>217</v>
      </c>
      <c r="S47" s="48">
        <f t="shared" si="10"/>
        <v>218.47</v>
      </c>
      <c r="T47" s="47">
        <v>7988</v>
      </c>
      <c r="U47" s="49">
        <f t="shared" si="11"/>
        <v>1733396</v>
      </c>
      <c r="V47" s="49">
        <f t="shared" si="12"/>
        <v>1745138.36</v>
      </c>
      <c r="W47" s="49">
        <f t="shared" si="13"/>
        <v>3478534.3600000003</v>
      </c>
    </row>
    <row r="48" spans="1:23" x14ac:dyDescent="0.25">
      <c r="A48" s="9" t="s">
        <v>92</v>
      </c>
      <c r="B48" s="8" t="s">
        <v>93</v>
      </c>
      <c r="C48" s="13">
        <v>150</v>
      </c>
      <c r="D48" s="13">
        <v>108</v>
      </c>
      <c r="E48" s="49">
        <f t="shared" si="0"/>
        <v>1198200</v>
      </c>
      <c r="F48" s="49">
        <f t="shared" si="1"/>
        <v>862704</v>
      </c>
      <c r="G48" s="49">
        <f t="shared" si="2"/>
        <v>2060904</v>
      </c>
      <c r="H48" s="13">
        <v>80</v>
      </c>
      <c r="I48" s="13">
        <v>94.399999999999991</v>
      </c>
      <c r="J48" s="49">
        <f t="shared" si="3"/>
        <v>639040</v>
      </c>
      <c r="K48" s="49">
        <f t="shared" si="4"/>
        <v>754067.2</v>
      </c>
      <c r="L48" s="49">
        <f t="shared" si="5"/>
        <v>1393107.2</v>
      </c>
      <c r="M48" s="13">
        <v>27</v>
      </c>
      <c r="N48" s="13">
        <v>71.239999999999995</v>
      </c>
      <c r="O48" s="49">
        <f t="shared" si="6"/>
        <v>215676</v>
      </c>
      <c r="P48" s="49">
        <f t="shared" si="7"/>
        <v>569065.12</v>
      </c>
      <c r="Q48" s="49">
        <f t="shared" si="8"/>
        <v>784741.12</v>
      </c>
      <c r="R48" s="13">
        <f t="shared" si="9"/>
        <v>257</v>
      </c>
      <c r="S48" s="48">
        <f t="shared" si="10"/>
        <v>273.64</v>
      </c>
      <c r="T48" s="47">
        <v>7988</v>
      </c>
      <c r="U48" s="49">
        <f t="shared" si="11"/>
        <v>2052916</v>
      </c>
      <c r="V48" s="49">
        <f t="shared" si="12"/>
        <v>2185836.3199999998</v>
      </c>
      <c r="W48" s="49">
        <f t="shared" si="13"/>
        <v>4238752.32</v>
      </c>
    </row>
    <row r="49" spans="1:23" x14ac:dyDescent="0.25">
      <c r="A49" s="9" t="s">
        <v>94</v>
      </c>
      <c r="B49" s="8" t="s">
        <v>95</v>
      </c>
      <c r="C49" s="13">
        <v>373</v>
      </c>
      <c r="D49" s="13">
        <v>268.56</v>
      </c>
      <c r="E49" s="49">
        <f t="shared" si="0"/>
        <v>2979524</v>
      </c>
      <c r="F49" s="49">
        <f t="shared" si="1"/>
        <v>2145257.2799999998</v>
      </c>
      <c r="G49" s="49">
        <f t="shared" si="2"/>
        <v>5124781.2799999993</v>
      </c>
      <c r="H49" s="13">
        <v>200</v>
      </c>
      <c r="I49" s="13">
        <v>237.8</v>
      </c>
      <c r="J49" s="49">
        <f t="shared" si="3"/>
        <v>1597600</v>
      </c>
      <c r="K49" s="49">
        <f t="shared" si="4"/>
        <v>1899546.4000000001</v>
      </c>
      <c r="L49" s="49">
        <f t="shared" si="5"/>
        <v>3497146.4000000004</v>
      </c>
      <c r="M49" s="13">
        <v>117</v>
      </c>
      <c r="N49" s="13">
        <v>300.03000000000003</v>
      </c>
      <c r="O49" s="49">
        <f t="shared" si="6"/>
        <v>934596</v>
      </c>
      <c r="P49" s="49">
        <f t="shared" si="7"/>
        <v>2396639.64</v>
      </c>
      <c r="Q49" s="49">
        <f t="shared" si="8"/>
        <v>3331235.64</v>
      </c>
      <c r="R49" s="13">
        <f t="shared" si="9"/>
        <v>690</v>
      </c>
      <c r="S49" s="48">
        <f t="shared" si="10"/>
        <v>806.3900000000001</v>
      </c>
      <c r="T49" s="47">
        <v>7988</v>
      </c>
      <c r="U49" s="49">
        <f t="shared" si="11"/>
        <v>5511720</v>
      </c>
      <c r="V49" s="49">
        <f t="shared" si="12"/>
        <v>6441443.3200000012</v>
      </c>
      <c r="W49" s="49">
        <f t="shared" si="13"/>
        <v>11953163.32</v>
      </c>
    </row>
    <row r="50" spans="1:23" x14ac:dyDescent="0.25">
      <c r="A50" s="9" t="s">
        <v>96</v>
      </c>
      <c r="B50" s="8" t="s">
        <v>97</v>
      </c>
      <c r="C50" s="13">
        <v>1456</v>
      </c>
      <c r="D50" s="13">
        <v>1048.32</v>
      </c>
      <c r="E50" s="49">
        <f t="shared" si="0"/>
        <v>11630528</v>
      </c>
      <c r="F50" s="49">
        <f t="shared" si="1"/>
        <v>8373980.1599999992</v>
      </c>
      <c r="G50" s="49">
        <f t="shared" si="2"/>
        <v>20004508.16</v>
      </c>
      <c r="H50" s="13">
        <v>576</v>
      </c>
      <c r="I50" s="13">
        <v>641.16</v>
      </c>
      <c r="J50" s="49">
        <f t="shared" si="3"/>
        <v>4601088</v>
      </c>
      <c r="K50" s="49">
        <f t="shared" si="4"/>
        <v>5121586.08</v>
      </c>
      <c r="L50" s="49">
        <f t="shared" si="5"/>
        <v>9722674.0800000001</v>
      </c>
      <c r="M50" s="13">
        <v>301</v>
      </c>
      <c r="N50" s="13">
        <v>806.93000000000006</v>
      </c>
      <c r="O50" s="49">
        <f t="shared" si="6"/>
        <v>2404388</v>
      </c>
      <c r="P50" s="49">
        <f t="shared" si="7"/>
        <v>6445756.8400000008</v>
      </c>
      <c r="Q50" s="49">
        <f t="shared" si="8"/>
        <v>8850144.8399999999</v>
      </c>
      <c r="R50" s="13">
        <f t="shared" si="9"/>
        <v>2333</v>
      </c>
      <c r="S50" s="48">
        <f t="shared" si="10"/>
        <v>2496.41</v>
      </c>
      <c r="T50" s="47">
        <v>7988</v>
      </c>
      <c r="U50" s="49">
        <f t="shared" si="11"/>
        <v>18636004</v>
      </c>
      <c r="V50" s="49">
        <f t="shared" si="12"/>
        <v>19941323.079999998</v>
      </c>
      <c r="W50" s="49">
        <f t="shared" si="13"/>
        <v>38577327.079999998</v>
      </c>
    </row>
    <row r="51" spans="1:23" x14ac:dyDescent="0.25">
      <c r="A51" s="9" t="s">
        <v>98</v>
      </c>
      <c r="B51" s="8" t="s">
        <v>99</v>
      </c>
      <c r="C51" s="13">
        <v>69</v>
      </c>
      <c r="D51" s="13">
        <v>49.68</v>
      </c>
      <c r="E51" s="49">
        <f t="shared" si="0"/>
        <v>551172</v>
      </c>
      <c r="F51" s="49">
        <f t="shared" si="1"/>
        <v>396843.84</v>
      </c>
      <c r="G51" s="49">
        <f t="shared" si="2"/>
        <v>948015.84000000008</v>
      </c>
      <c r="H51" s="13">
        <v>28</v>
      </c>
      <c r="I51" s="13">
        <v>31.48</v>
      </c>
      <c r="J51" s="49">
        <f t="shared" si="3"/>
        <v>223664</v>
      </c>
      <c r="K51" s="49">
        <f t="shared" si="4"/>
        <v>251462.24</v>
      </c>
      <c r="L51" s="49">
        <f t="shared" si="5"/>
        <v>475126.24</v>
      </c>
      <c r="M51" s="13">
        <v>4</v>
      </c>
      <c r="N51" s="13">
        <v>9.59</v>
      </c>
      <c r="O51" s="49">
        <f t="shared" si="6"/>
        <v>31952</v>
      </c>
      <c r="P51" s="49">
        <f t="shared" si="7"/>
        <v>76604.92</v>
      </c>
      <c r="Q51" s="49">
        <f t="shared" si="8"/>
        <v>108556.92</v>
      </c>
      <c r="R51" s="13">
        <f t="shared" si="9"/>
        <v>101</v>
      </c>
      <c r="S51" s="48">
        <f t="shared" si="10"/>
        <v>90.75</v>
      </c>
      <c r="T51" s="47">
        <v>7988</v>
      </c>
      <c r="U51" s="49">
        <f t="shared" si="11"/>
        <v>806788</v>
      </c>
      <c r="V51" s="49">
        <f t="shared" si="12"/>
        <v>724911</v>
      </c>
      <c r="W51" s="49">
        <f t="shared" si="13"/>
        <v>1531699</v>
      </c>
    </row>
    <row r="52" spans="1:23" x14ac:dyDescent="0.25">
      <c r="A52" s="9" t="s">
        <v>100</v>
      </c>
      <c r="B52" s="8" t="s">
        <v>101</v>
      </c>
      <c r="C52" s="13">
        <v>125</v>
      </c>
      <c r="D52" s="13">
        <v>90</v>
      </c>
      <c r="E52" s="49">
        <f t="shared" si="0"/>
        <v>1000875</v>
      </c>
      <c r="F52" s="49">
        <f t="shared" si="1"/>
        <v>720630</v>
      </c>
      <c r="G52" s="49">
        <f t="shared" si="2"/>
        <v>1721505</v>
      </c>
      <c r="H52" s="13">
        <v>46</v>
      </c>
      <c r="I52" s="13">
        <v>51.459999999999994</v>
      </c>
      <c r="J52" s="49">
        <f t="shared" si="3"/>
        <v>368322</v>
      </c>
      <c r="K52" s="49">
        <f t="shared" si="4"/>
        <v>412040.22</v>
      </c>
      <c r="L52" s="49">
        <f t="shared" si="5"/>
        <v>780362.22</v>
      </c>
      <c r="M52" s="13">
        <v>13</v>
      </c>
      <c r="N52" s="13">
        <v>34.25</v>
      </c>
      <c r="O52" s="49">
        <f t="shared" si="6"/>
        <v>104091</v>
      </c>
      <c r="P52" s="49">
        <f t="shared" si="7"/>
        <v>274239.75</v>
      </c>
      <c r="Q52" s="49">
        <f t="shared" si="8"/>
        <v>378330.75</v>
      </c>
      <c r="R52" s="13">
        <f t="shared" si="9"/>
        <v>184</v>
      </c>
      <c r="S52" s="48">
        <f t="shared" si="10"/>
        <v>175.70999999999998</v>
      </c>
      <c r="T52" s="47">
        <v>8007</v>
      </c>
      <c r="U52" s="49">
        <f t="shared" si="11"/>
        <v>1473288</v>
      </c>
      <c r="V52" s="49">
        <f t="shared" si="12"/>
        <v>1406909.9699999997</v>
      </c>
      <c r="W52" s="49">
        <f t="shared" si="13"/>
        <v>2880197.9699999997</v>
      </c>
    </row>
    <row r="53" spans="1:23" x14ac:dyDescent="0.25">
      <c r="A53" s="9" t="s">
        <v>102</v>
      </c>
      <c r="B53" s="8" t="s">
        <v>103</v>
      </c>
      <c r="C53" s="13">
        <v>64</v>
      </c>
      <c r="D53" s="13">
        <v>46.08</v>
      </c>
      <c r="E53" s="49">
        <f t="shared" si="0"/>
        <v>511232</v>
      </c>
      <c r="F53" s="49">
        <f t="shared" si="1"/>
        <v>368087.03999999998</v>
      </c>
      <c r="G53" s="49">
        <f t="shared" si="2"/>
        <v>879319.04000000004</v>
      </c>
      <c r="H53" s="13">
        <v>38</v>
      </c>
      <c r="I53" s="13">
        <v>44.78</v>
      </c>
      <c r="J53" s="49">
        <f t="shared" si="3"/>
        <v>303544</v>
      </c>
      <c r="K53" s="49">
        <f t="shared" si="4"/>
        <v>357702.64</v>
      </c>
      <c r="L53" s="49">
        <f t="shared" si="5"/>
        <v>661246.64</v>
      </c>
      <c r="M53" s="13">
        <v>5</v>
      </c>
      <c r="N53" s="13">
        <v>10.96</v>
      </c>
      <c r="O53" s="49">
        <f t="shared" si="6"/>
        <v>39940</v>
      </c>
      <c r="P53" s="49">
        <f t="shared" si="7"/>
        <v>87548.48000000001</v>
      </c>
      <c r="Q53" s="49">
        <f t="shared" si="8"/>
        <v>127488.48000000001</v>
      </c>
      <c r="R53" s="13">
        <f t="shared" si="9"/>
        <v>107</v>
      </c>
      <c r="S53" s="48">
        <f t="shared" si="10"/>
        <v>101.82</v>
      </c>
      <c r="T53" s="47">
        <v>7988</v>
      </c>
      <c r="U53" s="49">
        <f t="shared" si="11"/>
        <v>854716</v>
      </c>
      <c r="V53" s="49">
        <f t="shared" si="12"/>
        <v>813338.15999999992</v>
      </c>
      <c r="W53" s="49">
        <f t="shared" si="13"/>
        <v>1668054.16</v>
      </c>
    </row>
    <row r="54" spans="1:23" x14ac:dyDescent="0.25">
      <c r="A54" s="9" t="s">
        <v>104</v>
      </c>
      <c r="B54" s="8" t="s">
        <v>105</v>
      </c>
      <c r="C54" s="13">
        <v>45</v>
      </c>
      <c r="D54" s="13">
        <v>32.4</v>
      </c>
      <c r="E54" s="49">
        <f t="shared" si="0"/>
        <v>359460</v>
      </c>
      <c r="F54" s="49">
        <f t="shared" si="1"/>
        <v>258811.19999999998</v>
      </c>
      <c r="G54" s="49">
        <f t="shared" si="2"/>
        <v>618271.19999999995</v>
      </c>
      <c r="H54" s="13">
        <v>17</v>
      </c>
      <c r="I54" s="13">
        <v>20.57</v>
      </c>
      <c r="J54" s="49">
        <f t="shared" si="3"/>
        <v>135796</v>
      </c>
      <c r="K54" s="49">
        <f t="shared" si="4"/>
        <v>164313.16</v>
      </c>
      <c r="L54" s="49">
        <f t="shared" si="5"/>
        <v>300109.16000000003</v>
      </c>
      <c r="M54" s="13">
        <v>5</v>
      </c>
      <c r="N54" s="13">
        <v>13.700000000000001</v>
      </c>
      <c r="O54" s="49">
        <f t="shared" si="6"/>
        <v>39940</v>
      </c>
      <c r="P54" s="49">
        <f t="shared" si="7"/>
        <v>109435.6</v>
      </c>
      <c r="Q54" s="49">
        <f t="shared" si="8"/>
        <v>149375.6</v>
      </c>
      <c r="R54" s="13">
        <f t="shared" si="9"/>
        <v>67</v>
      </c>
      <c r="S54" s="48">
        <f t="shared" si="10"/>
        <v>66.67</v>
      </c>
      <c r="T54" s="47">
        <v>7988</v>
      </c>
      <c r="U54" s="49">
        <f t="shared" si="11"/>
        <v>535196</v>
      </c>
      <c r="V54" s="49">
        <f t="shared" si="12"/>
        <v>532559.96</v>
      </c>
      <c r="W54" s="49">
        <f t="shared" si="13"/>
        <v>1067755.96</v>
      </c>
    </row>
    <row r="55" spans="1:23" x14ac:dyDescent="0.25">
      <c r="A55" s="9" t="s">
        <v>106</v>
      </c>
      <c r="B55" s="8" t="s">
        <v>107</v>
      </c>
      <c r="C55" s="13">
        <v>113</v>
      </c>
      <c r="D55" s="13">
        <v>81.36</v>
      </c>
      <c r="E55" s="49">
        <f t="shared" si="0"/>
        <v>902644</v>
      </c>
      <c r="F55" s="49">
        <f t="shared" si="1"/>
        <v>649903.68000000005</v>
      </c>
      <c r="G55" s="49">
        <f t="shared" si="2"/>
        <v>1552547.6800000002</v>
      </c>
      <c r="H55" s="13">
        <v>45</v>
      </c>
      <c r="I55" s="13">
        <v>51.449999999999996</v>
      </c>
      <c r="J55" s="49">
        <f t="shared" si="3"/>
        <v>359460</v>
      </c>
      <c r="K55" s="49">
        <f t="shared" si="4"/>
        <v>410982.6</v>
      </c>
      <c r="L55" s="49">
        <f t="shared" si="5"/>
        <v>770442.6</v>
      </c>
      <c r="M55" s="13">
        <v>20</v>
      </c>
      <c r="N55" s="13">
        <v>54.800000000000004</v>
      </c>
      <c r="O55" s="49">
        <f t="shared" si="6"/>
        <v>159760</v>
      </c>
      <c r="P55" s="49">
        <f t="shared" si="7"/>
        <v>437742.4</v>
      </c>
      <c r="Q55" s="49">
        <f t="shared" si="8"/>
        <v>597502.4</v>
      </c>
      <c r="R55" s="13">
        <f t="shared" si="9"/>
        <v>178</v>
      </c>
      <c r="S55" s="48">
        <f t="shared" si="10"/>
        <v>187.61</v>
      </c>
      <c r="T55" s="47">
        <v>7988</v>
      </c>
      <c r="U55" s="49">
        <f t="shared" si="11"/>
        <v>1421864</v>
      </c>
      <c r="V55" s="49">
        <f t="shared" si="12"/>
        <v>1498628.6800000002</v>
      </c>
      <c r="W55" s="49">
        <f t="shared" si="13"/>
        <v>2920492.68</v>
      </c>
    </row>
    <row r="56" spans="1:23" x14ac:dyDescent="0.25">
      <c r="A56" s="9" t="s">
        <v>108</v>
      </c>
      <c r="B56" s="8" t="s">
        <v>109</v>
      </c>
      <c r="C56" s="13">
        <v>35</v>
      </c>
      <c r="D56" s="13">
        <v>25.2</v>
      </c>
      <c r="E56" s="49">
        <f t="shared" si="0"/>
        <v>280315</v>
      </c>
      <c r="F56" s="49">
        <f t="shared" si="1"/>
        <v>201826.8</v>
      </c>
      <c r="G56" s="49">
        <f t="shared" si="2"/>
        <v>482141.8</v>
      </c>
      <c r="H56" s="13">
        <v>7</v>
      </c>
      <c r="I56" s="13">
        <v>7.87</v>
      </c>
      <c r="J56" s="49">
        <f t="shared" si="3"/>
        <v>56063</v>
      </c>
      <c r="K56" s="49">
        <f t="shared" si="4"/>
        <v>63030.83</v>
      </c>
      <c r="L56" s="49">
        <f t="shared" si="5"/>
        <v>119093.83</v>
      </c>
      <c r="M56" s="13">
        <v>2</v>
      </c>
      <c r="N56" s="13">
        <v>5.48</v>
      </c>
      <c r="O56" s="49">
        <f t="shared" si="6"/>
        <v>16018</v>
      </c>
      <c r="P56" s="49">
        <f t="shared" si="7"/>
        <v>43889.320000000007</v>
      </c>
      <c r="Q56" s="49">
        <f t="shared" si="8"/>
        <v>59907.320000000007</v>
      </c>
      <c r="R56" s="13">
        <f t="shared" si="9"/>
        <v>44</v>
      </c>
      <c r="S56" s="48">
        <f t="shared" si="10"/>
        <v>38.549999999999997</v>
      </c>
      <c r="T56" s="47">
        <v>8009</v>
      </c>
      <c r="U56" s="49">
        <f t="shared" si="11"/>
        <v>352396</v>
      </c>
      <c r="V56" s="49">
        <f t="shared" si="12"/>
        <v>308746.94999999995</v>
      </c>
      <c r="W56" s="49">
        <f t="shared" si="13"/>
        <v>661142.94999999995</v>
      </c>
    </row>
    <row r="57" spans="1:23" x14ac:dyDescent="0.25">
      <c r="A57" s="9" t="s">
        <v>110</v>
      </c>
      <c r="B57" s="8" t="s">
        <v>111</v>
      </c>
      <c r="C57" s="13">
        <v>71</v>
      </c>
      <c r="D57" s="13">
        <v>51.12</v>
      </c>
      <c r="E57" s="49">
        <f t="shared" si="0"/>
        <v>567148</v>
      </c>
      <c r="F57" s="49">
        <f t="shared" si="1"/>
        <v>408346.56</v>
      </c>
      <c r="G57" s="49">
        <f t="shared" si="2"/>
        <v>975494.56</v>
      </c>
      <c r="H57" s="13">
        <v>25</v>
      </c>
      <c r="I57" s="13">
        <v>29.049999999999997</v>
      </c>
      <c r="J57" s="49">
        <f t="shared" si="3"/>
        <v>199700</v>
      </c>
      <c r="K57" s="49">
        <f t="shared" si="4"/>
        <v>232051.39999999997</v>
      </c>
      <c r="L57" s="49">
        <f t="shared" si="5"/>
        <v>431751.39999999997</v>
      </c>
      <c r="M57" s="13">
        <v>11</v>
      </c>
      <c r="N57" s="13">
        <v>30.14</v>
      </c>
      <c r="O57" s="49">
        <f t="shared" si="6"/>
        <v>87868</v>
      </c>
      <c r="P57" s="49">
        <f t="shared" si="7"/>
        <v>240758.32</v>
      </c>
      <c r="Q57" s="49">
        <f t="shared" si="8"/>
        <v>328626.32</v>
      </c>
      <c r="R57" s="13">
        <f t="shared" si="9"/>
        <v>107</v>
      </c>
      <c r="S57" s="48">
        <f t="shared" si="10"/>
        <v>110.30999999999999</v>
      </c>
      <c r="T57" s="47">
        <v>7988</v>
      </c>
      <c r="U57" s="49">
        <f t="shared" si="11"/>
        <v>854716</v>
      </c>
      <c r="V57" s="49">
        <f t="shared" si="12"/>
        <v>881156.27999999991</v>
      </c>
      <c r="W57" s="49">
        <f t="shared" si="13"/>
        <v>1735872.2799999998</v>
      </c>
    </row>
    <row r="58" spans="1:23" x14ac:dyDescent="0.25">
      <c r="A58" s="9" t="s">
        <v>112</v>
      </c>
      <c r="B58" s="8" t="s">
        <v>113</v>
      </c>
      <c r="C58" s="13">
        <v>27</v>
      </c>
      <c r="D58" s="13">
        <v>19.439999999999998</v>
      </c>
      <c r="E58" s="49">
        <f t="shared" si="0"/>
        <v>215676</v>
      </c>
      <c r="F58" s="49">
        <f t="shared" si="1"/>
        <v>155286.71999999997</v>
      </c>
      <c r="G58" s="49">
        <f t="shared" si="2"/>
        <v>370962.72</v>
      </c>
      <c r="H58" s="13">
        <v>25</v>
      </c>
      <c r="I58" s="13">
        <v>29.65</v>
      </c>
      <c r="J58" s="49">
        <f t="shared" si="3"/>
        <v>199700</v>
      </c>
      <c r="K58" s="49">
        <f t="shared" si="4"/>
        <v>236844.19999999998</v>
      </c>
      <c r="L58" s="49">
        <f t="shared" si="5"/>
        <v>436544.19999999995</v>
      </c>
      <c r="M58" s="13">
        <v>7</v>
      </c>
      <c r="N58" s="13">
        <v>17.810000000000002</v>
      </c>
      <c r="O58" s="49">
        <f t="shared" si="6"/>
        <v>55916</v>
      </c>
      <c r="P58" s="49">
        <f t="shared" si="7"/>
        <v>142266.28000000003</v>
      </c>
      <c r="Q58" s="49">
        <f t="shared" si="8"/>
        <v>198182.28000000003</v>
      </c>
      <c r="R58" s="13">
        <f t="shared" si="9"/>
        <v>59</v>
      </c>
      <c r="S58" s="48">
        <f t="shared" si="10"/>
        <v>66.900000000000006</v>
      </c>
      <c r="T58" s="47">
        <v>7988</v>
      </c>
      <c r="U58" s="49">
        <f t="shared" si="11"/>
        <v>471292</v>
      </c>
      <c r="V58" s="49">
        <f t="shared" si="12"/>
        <v>534397.20000000007</v>
      </c>
      <c r="W58" s="49">
        <f t="shared" si="13"/>
        <v>1005689.2000000001</v>
      </c>
    </row>
    <row r="59" spans="1:23" x14ac:dyDescent="0.25">
      <c r="A59" s="9" t="s">
        <v>114</v>
      </c>
      <c r="B59" s="8" t="s">
        <v>115</v>
      </c>
      <c r="C59" s="13">
        <v>118</v>
      </c>
      <c r="D59" s="13">
        <v>84.96</v>
      </c>
      <c r="E59" s="49">
        <f t="shared" si="0"/>
        <v>942584</v>
      </c>
      <c r="F59" s="49">
        <f t="shared" si="1"/>
        <v>678660.48</v>
      </c>
      <c r="G59" s="49">
        <f t="shared" si="2"/>
        <v>1621244.48</v>
      </c>
      <c r="H59" s="13">
        <v>44</v>
      </c>
      <c r="I59" s="13">
        <v>47.84</v>
      </c>
      <c r="J59" s="49">
        <f t="shared" si="3"/>
        <v>351472</v>
      </c>
      <c r="K59" s="49">
        <f t="shared" si="4"/>
        <v>382145.92000000004</v>
      </c>
      <c r="L59" s="49">
        <f t="shared" si="5"/>
        <v>733617.92</v>
      </c>
      <c r="M59" s="13">
        <v>8</v>
      </c>
      <c r="N59" s="13">
        <v>21.92</v>
      </c>
      <c r="O59" s="49">
        <f t="shared" si="6"/>
        <v>63904</v>
      </c>
      <c r="P59" s="49">
        <f t="shared" si="7"/>
        <v>175096.96000000002</v>
      </c>
      <c r="Q59" s="49">
        <f t="shared" si="8"/>
        <v>239000.96000000002</v>
      </c>
      <c r="R59" s="13">
        <f t="shared" si="9"/>
        <v>170</v>
      </c>
      <c r="S59" s="48">
        <f t="shared" si="10"/>
        <v>154.72000000000003</v>
      </c>
      <c r="T59" s="47">
        <v>7988</v>
      </c>
      <c r="U59" s="49">
        <f t="shared" si="11"/>
        <v>1357960</v>
      </c>
      <c r="V59" s="49">
        <f t="shared" si="12"/>
        <v>1235903.3600000001</v>
      </c>
      <c r="W59" s="49">
        <f t="shared" si="13"/>
        <v>2593863.3600000003</v>
      </c>
    </row>
    <row r="60" spans="1:23" x14ac:dyDescent="0.25">
      <c r="A60" s="9" t="s">
        <v>116</v>
      </c>
      <c r="B60" s="8" t="s">
        <v>117</v>
      </c>
      <c r="C60" s="13">
        <v>133</v>
      </c>
      <c r="D60" s="13">
        <v>95.759999999999991</v>
      </c>
      <c r="E60" s="49">
        <f t="shared" si="0"/>
        <v>1065064</v>
      </c>
      <c r="F60" s="49">
        <f t="shared" si="1"/>
        <v>766846.08</v>
      </c>
      <c r="G60" s="49">
        <f t="shared" si="2"/>
        <v>1831910.08</v>
      </c>
      <c r="H60" s="13">
        <v>64</v>
      </c>
      <c r="I60" s="13">
        <v>76.84</v>
      </c>
      <c r="J60" s="49">
        <f t="shared" si="3"/>
        <v>512512</v>
      </c>
      <c r="K60" s="49">
        <f t="shared" si="4"/>
        <v>615334.72</v>
      </c>
      <c r="L60" s="49">
        <f t="shared" si="5"/>
        <v>1127846.72</v>
      </c>
      <c r="M60" s="13">
        <v>46</v>
      </c>
      <c r="N60" s="13">
        <v>124.67000000000002</v>
      </c>
      <c r="O60" s="49">
        <f t="shared" si="6"/>
        <v>368368</v>
      </c>
      <c r="P60" s="49">
        <f t="shared" si="7"/>
        <v>998357.3600000001</v>
      </c>
      <c r="Q60" s="49">
        <f t="shared" si="8"/>
        <v>1366725.36</v>
      </c>
      <c r="R60" s="13">
        <f t="shared" si="9"/>
        <v>243</v>
      </c>
      <c r="S60" s="48">
        <f t="shared" si="10"/>
        <v>297.27</v>
      </c>
      <c r="T60" s="47">
        <v>8008</v>
      </c>
      <c r="U60" s="49">
        <f t="shared" si="11"/>
        <v>1945944</v>
      </c>
      <c r="V60" s="49">
        <f t="shared" si="12"/>
        <v>2380538.1599999997</v>
      </c>
      <c r="W60" s="49">
        <f t="shared" si="13"/>
        <v>4326482.16</v>
      </c>
    </row>
    <row r="61" spans="1:23" x14ac:dyDescent="0.25">
      <c r="A61" s="9" t="s">
        <v>118</v>
      </c>
      <c r="B61" s="8" t="s">
        <v>119</v>
      </c>
      <c r="C61" s="13">
        <v>28</v>
      </c>
      <c r="D61" s="13">
        <v>20.16</v>
      </c>
      <c r="E61" s="49">
        <f t="shared" si="0"/>
        <v>223664</v>
      </c>
      <c r="F61" s="49">
        <f t="shared" si="1"/>
        <v>161038.07999999999</v>
      </c>
      <c r="G61" s="49">
        <f t="shared" si="2"/>
        <v>384702.07999999996</v>
      </c>
      <c r="H61" s="13">
        <v>18</v>
      </c>
      <c r="I61" s="13">
        <v>21.18</v>
      </c>
      <c r="J61" s="49">
        <f t="shared" si="3"/>
        <v>143784</v>
      </c>
      <c r="K61" s="49">
        <f t="shared" si="4"/>
        <v>169185.84</v>
      </c>
      <c r="L61" s="49">
        <f t="shared" si="5"/>
        <v>312969.83999999997</v>
      </c>
      <c r="M61" s="13">
        <v>4</v>
      </c>
      <c r="N61" s="13">
        <v>10.96</v>
      </c>
      <c r="O61" s="49">
        <f t="shared" si="6"/>
        <v>31952</v>
      </c>
      <c r="P61" s="49">
        <f t="shared" si="7"/>
        <v>87548.48000000001</v>
      </c>
      <c r="Q61" s="49">
        <f t="shared" si="8"/>
        <v>119500.48000000001</v>
      </c>
      <c r="R61" s="13">
        <f t="shared" si="9"/>
        <v>50</v>
      </c>
      <c r="S61" s="48">
        <f t="shared" si="10"/>
        <v>52.300000000000004</v>
      </c>
      <c r="T61" s="47">
        <v>7988</v>
      </c>
      <c r="U61" s="49">
        <f t="shared" si="11"/>
        <v>399400</v>
      </c>
      <c r="V61" s="49">
        <f t="shared" si="12"/>
        <v>417772.4</v>
      </c>
      <c r="W61" s="49">
        <f t="shared" si="13"/>
        <v>817172.4</v>
      </c>
    </row>
    <row r="62" spans="1:23" x14ac:dyDescent="0.25">
      <c r="A62" s="9" t="s">
        <v>120</v>
      </c>
      <c r="B62" s="8" t="s">
        <v>121</v>
      </c>
      <c r="C62" s="13">
        <v>68</v>
      </c>
      <c r="D62" s="13">
        <v>48.96</v>
      </c>
      <c r="E62" s="49">
        <f t="shared" si="0"/>
        <v>543932</v>
      </c>
      <c r="F62" s="49">
        <f t="shared" si="1"/>
        <v>391631.04</v>
      </c>
      <c r="G62" s="49">
        <f t="shared" si="2"/>
        <v>935563.04</v>
      </c>
      <c r="H62" s="13">
        <v>48</v>
      </c>
      <c r="I62" s="13">
        <v>55.679999999999993</v>
      </c>
      <c r="J62" s="49">
        <f t="shared" si="3"/>
        <v>383952</v>
      </c>
      <c r="K62" s="49">
        <f t="shared" si="4"/>
        <v>445384.31999999995</v>
      </c>
      <c r="L62" s="49">
        <f t="shared" si="5"/>
        <v>829336.32</v>
      </c>
      <c r="M62" s="13">
        <v>31</v>
      </c>
      <c r="N62" s="13">
        <v>83.570000000000007</v>
      </c>
      <c r="O62" s="49">
        <f t="shared" si="6"/>
        <v>247969</v>
      </c>
      <c r="P62" s="49">
        <f t="shared" si="7"/>
        <v>668476.43000000005</v>
      </c>
      <c r="Q62" s="49">
        <f t="shared" si="8"/>
        <v>916445.43</v>
      </c>
      <c r="R62" s="13">
        <f t="shared" si="9"/>
        <v>147</v>
      </c>
      <c r="S62" s="48">
        <f t="shared" si="10"/>
        <v>188.20999999999998</v>
      </c>
      <c r="T62" s="47">
        <v>7999</v>
      </c>
      <c r="U62" s="49">
        <f t="shared" si="11"/>
        <v>1175853</v>
      </c>
      <c r="V62" s="49">
        <f t="shared" si="12"/>
        <v>1505491.7899999998</v>
      </c>
      <c r="W62" s="49">
        <f t="shared" si="13"/>
        <v>2681344.79</v>
      </c>
    </row>
    <row r="63" spans="1:23" x14ac:dyDescent="0.25">
      <c r="A63" s="9" t="s">
        <v>122</v>
      </c>
      <c r="B63" s="8" t="s">
        <v>123</v>
      </c>
      <c r="C63" s="13">
        <v>84</v>
      </c>
      <c r="D63" s="13">
        <v>60.48</v>
      </c>
      <c r="E63" s="49">
        <f t="shared" si="0"/>
        <v>670992</v>
      </c>
      <c r="F63" s="49">
        <f t="shared" si="1"/>
        <v>483114.23999999999</v>
      </c>
      <c r="G63" s="49">
        <f t="shared" si="2"/>
        <v>1154106.24</v>
      </c>
      <c r="H63" s="13">
        <v>25</v>
      </c>
      <c r="I63" s="13">
        <v>27.25</v>
      </c>
      <c r="J63" s="49">
        <f t="shared" si="3"/>
        <v>199700</v>
      </c>
      <c r="K63" s="49">
        <f t="shared" si="4"/>
        <v>217673</v>
      </c>
      <c r="L63" s="49">
        <f t="shared" si="5"/>
        <v>417373</v>
      </c>
      <c r="M63" s="13">
        <v>8</v>
      </c>
      <c r="N63" s="13">
        <v>21.92</v>
      </c>
      <c r="O63" s="49">
        <f t="shared" si="6"/>
        <v>63904</v>
      </c>
      <c r="P63" s="49">
        <f t="shared" si="7"/>
        <v>175096.96000000002</v>
      </c>
      <c r="Q63" s="49">
        <f t="shared" si="8"/>
        <v>239000.96000000002</v>
      </c>
      <c r="R63" s="13">
        <f t="shared" si="9"/>
        <v>117</v>
      </c>
      <c r="S63" s="48">
        <f t="shared" si="10"/>
        <v>109.64999999999999</v>
      </c>
      <c r="T63" s="47">
        <v>7988</v>
      </c>
      <c r="U63" s="49">
        <f t="shared" si="11"/>
        <v>934596</v>
      </c>
      <c r="V63" s="49">
        <f t="shared" si="12"/>
        <v>875884.2</v>
      </c>
      <c r="W63" s="49">
        <f t="shared" si="13"/>
        <v>1810480.2</v>
      </c>
    </row>
    <row r="64" spans="1:23" x14ac:dyDescent="0.25">
      <c r="A64" s="9" t="s">
        <v>124</v>
      </c>
      <c r="B64" s="8" t="s">
        <v>125</v>
      </c>
      <c r="C64" s="13">
        <v>65</v>
      </c>
      <c r="D64" s="13">
        <v>46.8</v>
      </c>
      <c r="E64" s="49">
        <f t="shared" si="0"/>
        <v>519220</v>
      </c>
      <c r="F64" s="49">
        <f t="shared" si="1"/>
        <v>373838.39999999997</v>
      </c>
      <c r="G64" s="49">
        <f t="shared" si="2"/>
        <v>893058.39999999991</v>
      </c>
      <c r="H64" s="13">
        <v>31</v>
      </c>
      <c r="I64" s="13">
        <v>36.309999999999995</v>
      </c>
      <c r="J64" s="49">
        <f t="shared" si="3"/>
        <v>247628</v>
      </c>
      <c r="K64" s="49">
        <f t="shared" si="4"/>
        <v>290044.27999999997</v>
      </c>
      <c r="L64" s="49">
        <f t="shared" si="5"/>
        <v>537672.28</v>
      </c>
      <c r="M64" s="13">
        <v>10</v>
      </c>
      <c r="N64" s="13">
        <v>24.660000000000004</v>
      </c>
      <c r="O64" s="49">
        <f t="shared" si="6"/>
        <v>79880</v>
      </c>
      <c r="P64" s="49">
        <f t="shared" si="7"/>
        <v>196984.08000000002</v>
      </c>
      <c r="Q64" s="49">
        <f t="shared" si="8"/>
        <v>276864.08</v>
      </c>
      <c r="R64" s="13">
        <f t="shared" si="9"/>
        <v>106</v>
      </c>
      <c r="S64" s="48">
        <f t="shared" si="10"/>
        <v>107.76999999999998</v>
      </c>
      <c r="T64" s="47">
        <v>7988</v>
      </c>
      <c r="U64" s="49">
        <f t="shared" si="11"/>
        <v>846728</v>
      </c>
      <c r="V64" s="49">
        <f t="shared" si="12"/>
        <v>860866.75999999989</v>
      </c>
      <c r="W64" s="49">
        <f t="shared" si="13"/>
        <v>1707594.7599999998</v>
      </c>
    </row>
    <row r="65" spans="1:23" x14ac:dyDescent="0.25">
      <c r="A65" s="9" t="s">
        <v>126</v>
      </c>
      <c r="B65" s="8" t="s">
        <v>127</v>
      </c>
      <c r="C65" s="13">
        <v>111</v>
      </c>
      <c r="D65" s="13">
        <v>79.92</v>
      </c>
      <c r="E65" s="49">
        <f t="shared" si="0"/>
        <v>886668</v>
      </c>
      <c r="F65" s="49">
        <f t="shared" si="1"/>
        <v>638400.96</v>
      </c>
      <c r="G65" s="49">
        <f t="shared" si="2"/>
        <v>1525068.96</v>
      </c>
      <c r="H65" s="13">
        <v>55</v>
      </c>
      <c r="I65" s="13">
        <v>65.349999999999994</v>
      </c>
      <c r="J65" s="49">
        <f t="shared" si="3"/>
        <v>439340</v>
      </c>
      <c r="K65" s="49">
        <f t="shared" si="4"/>
        <v>522015.79999999993</v>
      </c>
      <c r="L65" s="49">
        <f t="shared" si="5"/>
        <v>961355.79999999993</v>
      </c>
      <c r="M65" s="13">
        <v>18</v>
      </c>
      <c r="N65" s="13">
        <v>47.95</v>
      </c>
      <c r="O65" s="49">
        <f t="shared" si="6"/>
        <v>143784</v>
      </c>
      <c r="P65" s="49">
        <f t="shared" si="7"/>
        <v>383024.60000000003</v>
      </c>
      <c r="Q65" s="49">
        <f t="shared" si="8"/>
        <v>526808.60000000009</v>
      </c>
      <c r="R65" s="13">
        <f t="shared" si="9"/>
        <v>184</v>
      </c>
      <c r="S65" s="48">
        <f t="shared" si="10"/>
        <v>193.21999999999997</v>
      </c>
      <c r="T65" s="47">
        <v>7988</v>
      </c>
      <c r="U65" s="49">
        <f t="shared" si="11"/>
        <v>1469792</v>
      </c>
      <c r="V65" s="49">
        <f t="shared" si="12"/>
        <v>1543441.3599999999</v>
      </c>
      <c r="W65" s="49">
        <f t="shared" si="13"/>
        <v>3013233.36</v>
      </c>
    </row>
    <row r="66" spans="1:23" x14ac:dyDescent="0.25">
      <c r="A66" s="9" t="s">
        <v>128</v>
      </c>
      <c r="B66" s="8" t="s">
        <v>129</v>
      </c>
      <c r="C66" s="13">
        <v>27</v>
      </c>
      <c r="D66" s="13">
        <v>19.439999999999998</v>
      </c>
      <c r="E66" s="49">
        <f t="shared" si="0"/>
        <v>215676</v>
      </c>
      <c r="F66" s="49">
        <f t="shared" si="1"/>
        <v>155286.71999999997</v>
      </c>
      <c r="G66" s="49">
        <f t="shared" si="2"/>
        <v>370962.72</v>
      </c>
      <c r="H66" s="13">
        <v>17</v>
      </c>
      <c r="I66" s="13">
        <v>18.170000000000002</v>
      </c>
      <c r="J66" s="49">
        <f t="shared" si="3"/>
        <v>135796</v>
      </c>
      <c r="K66" s="49">
        <f t="shared" si="4"/>
        <v>145141.96000000002</v>
      </c>
      <c r="L66" s="49">
        <f t="shared" si="5"/>
        <v>280937.96000000002</v>
      </c>
      <c r="M66" s="13">
        <v>7</v>
      </c>
      <c r="N66" s="13">
        <v>19.18</v>
      </c>
      <c r="O66" s="49">
        <f t="shared" si="6"/>
        <v>55916</v>
      </c>
      <c r="P66" s="49">
        <f t="shared" si="7"/>
        <v>153209.84</v>
      </c>
      <c r="Q66" s="49">
        <f t="shared" si="8"/>
        <v>209125.84</v>
      </c>
      <c r="R66" s="13">
        <f t="shared" si="9"/>
        <v>51</v>
      </c>
      <c r="S66" s="48">
        <f t="shared" si="10"/>
        <v>56.79</v>
      </c>
      <c r="T66" s="47">
        <v>7988</v>
      </c>
      <c r="U66" s="49">
        <f t="shared" si="11"/>
        <v>407388</v>
      </c>
      <c r="V66" s="49">
        <f t="shared" si="12"/>
        <v>453638.52</v>
      </c>
      <c r="W66" s="49">
        <f t="shared" si="13"/>
        <v>861026.52</v>
      </c>
    </row>
    <row r="67" spans="1:23" x14ac:dyDescent="0.25">
      <c r="A67" s="9" t="s">
        <v>130</v>
      </c>
      <c r="B67" s="8" t="s">
        <v>131</v>
      </c>
      <c r="C67" s="13">
        <v>12</v>
      </c>
      <c r="D67" s="13">
        <v>8.64</v>
      </c>
      <c r="E67" s="49">
        <f t="shared" ref="E67:E130" si="14">T67*C67</f>
        <v>96912</v>
      </c>
      <c r="F67" s="49">
        <f t="shared" ref="F67:F130" si="15">T67*D67</f>
        <v>69776.639999999999</v>
      </c>
      <c r="G67" s="49">
        <f t="shared" ref="G67:G130" si="16">E67+F67</f>
        <v>166688.64000000001</v>
      </c>
      <c r="H67" s="13">
        <v>12</v>
      </c>
      <c r="I67" s="13">
        <v>14.52</v>
      </c>
      <c r="J67" s="49">
        <f t="shared" ref="J67:J130" si="17">T67*H67</f>
        <v>96912</v>
      </c>
      <c r="K67" s="49">
        <f t="shared" ref="K67:K130" si="18">T67*I67</f>
        <v>117263.51999999999</v>
      </c>
      <c r="L67" s="49">
        <f t="shared" ref="L67:L130" si="19">J67+K67</f>
        <v>214175.52</v>
      </c>
      <c r="M67" s="13">
        <v>2</v>
      </c>
      <c r="N67" s="13">
        <v>4.1100000000000003</v>
      </c>
      <c r="O67" s="49">
        <f t="shared" ref="O67:O130" si="20">T67*M67</f>
        <v>16152</v>
      </c>
      <c r="P67" s="49">
        <f t="shared" ref="P67:P130" si="21">T67*N67</f>
        <v>33192.36</v>
      </c>
      <c r="Q67" s="49">
        <f t="shared" ref="Q67:Q130" si="22">O67+P67</f>
        <v>49344.36</v>
      </c>
      <c r="R67" s="13">
        <f t="shared" ref="R67:R130" si="23">C67+H67+M67</f>
        <v>26</v>
      </c>
      <c r="S67" s="48">
        <f t="shared" ref="S67:S130" si="24">D67+I67+N67</f>
        <v>27.27</v>
      </c>
      <c r="T67" s="47">
        <v>8076</v>
      </c>
      <c r="U67" s="49">
        <f t="shared" ref="U67:U130" si="25">T67*R67</f>
        <v>209976</v>
      </c>
      <c r="V67" s="49">
        <f t="shared" ref="V67:V130" si="26">T67*S67</f>
        <v>220232.52</v>
      </c>
      <c r="W67" s="49">
        <f t="shared" ref="W67:W130" si="27">U67+V67</f>
        <v>430208.52</v>
      </c>
    </row>
    <row r="68" spans="1:23" x14ac:dyDescent="0.25">
      <c r="A68" s="9" t="s">
        <v>132</v>
      </c>
      <c r="B68" s="8" t="s">
        <v>133</v>
      </c>
      <c r="C68" s="13">
        <v>261</v>
      </c>
      <c r="D68" s="13">
        <v>187.92</v>
      </c>
      <c r="E68" s="49">
        <f t="shared" si="14"/>
        <v>2084868</v>
      </c>
      <c r="F68" s="49">
        <f t="shared" si="15"/>
        <v>1501104.96</v>
      </c>
      <c r="G68" s="49">
        <f t="shared" si="16"/>
        <v>3585972.96</v>
      </c>
      <c r="H68" s="13">
        <v>104</v>
      </c>
      <c r="I68" s="13">
        <v>118.03999999999999</v>
      </c>
      <c r="J68" s="49">
        <f t="shared" si="17"/>
        <v>830752</v>
      </c>
      <c r="K68" s="49">
        <f t="shared" si="18"/>
        <v>942903.5199999999</v>
      </c>
      <c r="L68" s="49">
        <f t="shared" si="19"/>
        <v>1773655.52</v>
      </c>
      <c r="M68" s="13">
        <v>40</v>
      </c>
      <c r="N68" s="13">
        <v>94.53</v>
      </c>
      <c r="O68" s="49">
        <f t="shared" si="20"/>
        <v>319520</v>
      </c>
      <c r="P68" s="49">
        <f t="shared" si="21"/>
        <v>755105.64</v>
      </c>
      <c r="Q68" s="49">
        <f t="shared" si="22"/>
        <v>1074625.6400000001</v>
      </c>
      <c r="R68" s="13">
        <f t="shared" si="23"/>
        <v>405</v>
      </c>
      <c r="S68" s="48">
        <f t="shared" si="24"/>
        <v>400.49</v>
      </c>
      <c r="T68" s="47">
        <v>7988</v>
      </c>
      <c r="U68" s="49">
        <f t="shared" si="25"/>
        <v>3235140</v>
      </c>
      <c r="V68" s="49">
        <f t="shared" si="26"/>
        <v>3199114.12</v>
      </c>
      <c r="W68" s="49">
        <f t="shared" si="27"/>
        <v>6434254.1200000001</v>
      </c>
    </row>
    <row r="69" spans="1:23" x14ac:dyDescent="0.25">
      <c r="A69" s="9" t="s">
        <v>134</v>
      </c>
      <c r="B69" s="8" t="s">
        <v>135</v>
      </c>
      <c r="C69" s="13">
        <v>52</v>
      </c>
      <c r="D69" s="13">
        <v>37.44</v>
      </c>
      <c r="E69" s="49">
        <f t="shared" si="14"/>
        <v>415376</v>
      </c>
      <c r="F69" s="49">
        <f t="shared" si="15"/>
        <v>299070.71999999997</v>
      </c>
      <c r="G69" s="49">
        <f t="shared" si="16"/>
        <v>714446.72</v>
      </c>
      <c r="H69" s="13">
        <v>66</v>
      </c>
      <c r="I69" s="13">
        <v>78.66</v>
      </c>
      <c r="J69" s="49">
        <f t="shared" si="17"/>
        <v>527208</v>
      </c>
      <c r="K69" s="49">
        <f t="shared" si="18"/>
        <v>628336.07999999996</v>
      </c>
      <c r="L69" s="49">
        <f t="shared" si="19"/>
        <v>1155544.08</v>
      </c>
      <c r="M69" s="13">
        <v>14</v>
      </c>
      <c r="N69" s="13">
        <v>35.620000000000005</v>
      </c>
      <c r="O69" s="49">
        <f t="shared" si="20"/>
        <v>111832</v>
      </c>
      <c r="P69" s="49">
        <f t="shared" si="21"/>
        <v>284532.56000000006</v>
      </c>
      <c r="Q69" s="49">
        <f t="shared" si="22"/>
        <v>396364.56000000006</v>
      </c>
      <c r="R69" s="13">
        <f t="shared" si="23"/>
        <v>132</v>
      </c>
      <c r="S69" s="48">
        <f t="shared" si="24"/>
        <v>151.72</v>
      </c>
      <c r="T69" s="47">
        <v>7988</v>
      </c>
      <c r="U69" s="49">
        <f t="shared" si="25"/>
        <v>1054416</v>
      </c>
      <c r="V69" s="49">
        <f t="shared" si="26"/>
        <v>1211939.3600000001</v>
      </c>
      <c r="W69" s="49">
        <f t="shared" si="27"/>
        <v>2266355.3600000003</v>
      </c>
    </row>
    <row r="70" spans="1:23" x14ac:dyDescent="0.25">
      <c r="A70" s="9" t="s">
        <v>136</v>
      </c>
      <c r="B70" s="8" t="s">
        <v>137</v>
      </c>
      <c r="C70" s="13">
        <v>342</v>
      </c>
      <c r="D70" s="13">
        <v>246.23999999999998</v>
      </c>
      <c r="E70" s="49">
        <f t="shared" si="14"/>
        <v>2733948</v>
      </c>
      <c r="F70" s="49">
        <f t="shared" si="15"/>
        <v>1968442.5599999998</v>
      </c>
      <c r="G70" s="49">
        <f t="shared" si="16"/>
        <v>4702390.5599999996</v>
      </c>
      <c r="H70" s="13">
        <v>204</v>
      </c>
      <c r="I70" s="13">
        <v>237.23999999999998</v>
      </c>
      <c r="J70" s="49">
        <f t="shared" si="17"/>
        <v>1630776</v>
      </c>
      <c r="K70" s="49">
        <f t="shared" si="18"/>
        <v>1896496.5599999998</v>
      </c>
      <c r="L70" s="49">
        <f t="shared" si="19"/>
        <v>3527272.5599999996</v>
      </c>
      <c r="M70" s="13">
        <v>125</v>
      </c>
      <c r="N70" s="13">
        <v>315.10000000000002</v>
      </c>
      <c r="O70" s="49">
        <f t="shared" si="20"/>
        <v>999250</v>
      </c>
      <c r="P70" s="49">
        <f t="shared" si="21"/>
        <v>2518909.4000000004</v>
      </c>
      <c r="Q70" s="49">
        <f t="shared" si="22"/>
        <v>3518159.4000000004</v>
      </c>
      <c r="R70" s="13">
        <f t="shared" si="23"/>
        <v>671</v>
      </c>
      <c r="S70" s="48">
        <f t="shared" si="24"/>
        <v>798.57999999999993</v>
      </c>
      <c r="T70" s="47">
        <v>7994</v>
      </c>
      <c r="U70" s="49">
        <f t="shared" si="25"/>
        <v>5363974</v>
      </c>
      <c r="V70" s="49">
        <f t="shared" si="26"/>
        <v>6383848.5199999996</v>
      </c>
      <c r="W70" s="49">
        <f t="shared" si="27"/>
        <v>11747822.52</v>
      </c>
    </row>
    <row r="71" spans="1:23" x14ac:dyDescent="0.25">
      <c r="A71" s="9" t="s">
        <v>138</v>
      </c>
      <c r="B71" s="8" t="s">
        <v>139</v>
      </c>
      <c r="C71" s="13">
        <v>60</v>
      </c>
      <c r="D71" s="13">
        <v>43.199999999999996</v>
      </c>
      <c r="E71" s="49">
        <f t="shared" si="14"/>
        <v>479280</v>
      </c>
      <c r="F71" s="49">
        <f t="shared" si="15"/>
        <v>345081.59999999998</v>
      </c>
      <c r="G71" s="49">
        <f t="shared" si="16"/>
        <v>824361.6</v>
      </c>
      <c r="H71" s="13">
        <v>31</v>
      </c>
      <c r="I71" s="13">
        <v>36.309999999999995</v>
      </c>
      <c r="J71" s="49">
        <f t="shared" si="17"/>
        <v>247628</v>
      </c>
      <c r="K71" s="49">
        <f t="shared" si="18"/>
        <v>290044.27999999997</v>
      </c>
      <c r="L71" s="49">
        <f t="shared" si="19"/>
        <v>537672.28</v>
      </c>
      <c r="M71" s="13">
        <v>10</v>
      </c>
      <c r="N71" s="13">
        <v>24.660000000000004</v>
      </c>
      <c r="O71" s="49">
        <f t="shared" si="20"/>
        <v>79880</v>
      </c>
      <c r="P71" s="49">
        <f t="shared" si="21"/>
        <v>196984.08000000002</v>
      </c>
      <c r="Q71" s="49">
        <f t="shared" si="22"/>
        <v>276864.08</v>
      </c>
      <c r="R71" s="13">
        <f t="shared" si="23"/>
        <v>101</v>
      </c>
      <c r="S71" s="48">
        <f t="shared" si="24"/>
        <v>104.16999999999999</v>
      </c>
      <c r="T71" s="47">
        <v>7988</v>
      </c>
      <c r="U71" s="49">
        <f t="shared" si="25"/>
        <v>806788</v>
      </c>
      <c r="V71" s="49">
        <f t="shared" si="26"/>
        <v>832109.95999999985</v>
      </c>
      <c r="W71" s="49">
        <f t="shared" si="27"/>
        <v>1638897.96</v>
      </c>
    </row>
    <row r="72" spans="1:23" x14ac:dyDescent="0.25">
      <c r="A72" s="9" t="s">
        <v>140</v>
      </c>
      <c r="B72" s="8" t="s">
        <v>141</v>
      </c>
      <c r="C72" s="13">
        <v>317</v>
      </c>
      <c r="D72" s="13">
        <v>228.23999999999998</v>
      </c>
      <c r="E72" s="49">
        <f t="shared" si="14"/>
        <v>2532196</v>
      </c>
      <c r="F72" s="49">
        <f t="shared" si="15"/>
        <v>1823181.1199999999</v>
      </c>
      <c r="G72" s="49">
        <f t="shared" si="16"/>
        <v>4355377.12</v>
      </c>
      <c r="H72" s="13">
        <v>152</v>
      </c>
      <c r="I72" s="13">
        <v>174.92</v>
      </c>
      <c r="J72" s="49">
        <f t="shared" si="17"/>
        <v>1214176</v>
      </c>
      <c r="K72" s="49">
        <f t="shared" si="18"/>
        <v>1397260.96</v>
      </c>
      <c r="L72" s="49">
        <f t="shared" si="19"/>
        <v>2611436.96</v>
      </c>
      <c r="M72" s="13">
        <v>67</v>
      </c>
      <c r="N72" s="13">
        <v>179.47000000000003</v>
      </c>
      <c r="O72" s="49">
        <f t="shared" si="20"/>
        <v>535196</v>
      </c>
      <c r="P72" s="49">
        <f t="shared" si="21"/>
        <v>1433606.36</v>
      </c>
      <c r="Q72" s="49">
        <f t="shared" si="22"/>
        <v>1968802.36</v>
      </c>
      <c r="R72" s="13">
        <f t="shared" si="23"/>
        <v>536</v>
      </c>
      <c r="S72" s="48">
        <f t="shared" si="24"/>
        <v>582.63</v>
      </c>
      <c r="T72" s="47">
        <v>7988</v>
      </c>
      <c r="U72" s="49">
        <f t="shared" si="25"/>
        <v>4281568</v>
      </c>
      <c r="V72" s="49">
        <f t="shared" si="26"/>
        <v>4654048.4400000004</v>
      </c>
      <c r="W72" s="49">
        <f t="shared" si="27"/>
        <v>8935616.4400000013</v>
      </c>
    </row>
    <row r="73" spans="1:23" x14ac:dyDescent="0.25">
      <c r="A73" s="9" t="s">
        <v>142</v>
      </c>
      <c r="B73" s="8" t="s">
        <v>143</v>
      </c>
      <c r="C73" s="13">
        <v>33</v>
      </c>
      <c r="D73" s="13">
        <v>23.759999999999998</v>
      </c>
      <c r="E73" s="49">
        <f t="shared" si="14"/>
        <v>263604</v>
      </c>
      <c r="F73" s="49">
        <f t="shared" si="15"/>
        <v>189794.87999999998</v>
      </c>
      <c r="G73" s="49">
        <f t="shared" si="16"/>
        <v>453398.88</v>
      </c>
      <c r="H73" s="13">
        <v>12</v>
      </c>
      <c r="I73" s="13">
        <v>13.919999999999998</v>
      </c>
      <c r="J73" s="49">
        <f t="shared" si="17"/>
        <v>95856</v>
      </c>
      <c r="K73" s="49">
        <f t="shared" si="18"/>
        <v>111192.95999999999</v>
      </c>
      <c r="L73" s="49">
        <f t="shared" si="19"/>
        <v>207048.95999999999</v>
      </c>
      <c r="M73" s="13">
        <v>8</v>
      </c>
      <c r="N73" s="13">
        <v>20.55</v>
      </c>
      <c r="O73" s="49">
        <f t="shared" si="20"/>
        <v>63904</v>
      </c>
      <c r="P73" s="49">
        <f t="shared" si="21"/>
        <v>164153.4</v>
      </c>
      <c r="Q73" s="49">
        <f t="shared" si="22"/>
        <v>228057.4</v>
      </c>
      <c r="R73" s="13">
        <f t="shared" si="23"/>
        <v>53</v>
      </c>
      <c r="S73" s="48">
        <f t="shared" si="24"/>
        <v>58.22999999999999</v>
      </c>
      <c r="T73" s="47">
        <v>7988</v>
      </c>
      <c r="U73" s="49">
        <f t="shared" si="25"/>
        <v>423364</v>
      </c>
      <c r="V73" s="49">
        <f t="shared" si="26"/>
        <v>465141.23999999993</v>
      </c>
      <c r="W73" s="49">
        <f t="shared" si="27"/>
        <v>888505.24</v>
      </c>
    </row>
    <row r="74" spans="1:23" x14ac:dyDescent="0.25">
      <c r="A74" s="9" t="s">
        <v>144</v>
      </c>
      <c r="B74" s="8" t="s">
        <v>145</v>
      </c>
      <c r="C74" s="13">
        <v>51</v>
      </c>
      <c r="D74" s="13">
        <v>36.72</v>
      </c>
      <c r="E74" s="49">
        <f t="shared" si="14"/>
        <v>407388</v>
      </c>
      <c r="F74" s="49">
        <f t="shared" si="15"/>
        <v>293319.36</v>
      </c>
      <c r="G74" s="49">
        <f t="shared" si="16"/>
        <v>700707.36</v>
      </c>
      <c r="H74" s="13">
        <v>16</v>
      </c>
      <c r="I74" s="13">
        <v>19.36</v>
      </c>
      <c r="J74" s="49">
        <f t="shared" si="17"/>
        <v>127808</v>
      </c>
      <c r="K74" s="49">
        <f t="shared" si="18"/>
        <v>154647.67999999999</v>
      </c>
      <c r="L74" s="49">
        <f t="shared" si="19"/>
        <v>282455.67999999999</v>
      </c>
      <c r="M74" s="13">
        <v>2</v>
      </c>
      <c r="N74" s="13">
        <v>5.48</v>
      </c>
      <c r="O74" s="49">
        <f t="shared" si="20"/>
        <v>15976</v>
      </c>
      <c r="P74" s="49">
        <f t="shared" si="21"/>
        <v>43774.240000000005</v>
      </c>
      <c r="Q74" s="49">
        <f t="shared" si="22"/>
        <v>59750.240000000005</v>
      </c>
      <c r="R74" s="13">
        <f t="shared" si="23"/>
        <v>69</v>
      </c>
      <c r="S74" s="48">
        <f t="shared" si="24"/>
        <v>61.56</v>
      </c>
      <c r="T74" s="47">
        <v>7988</v>
      </c>
      <c r="U74" s="49">
        <f t="shared" si="25"/>
        <v>551172</v>
      </c>
      <c r="V74" s="49">
        <f t="shared" si="26"/>
        <v>491741.28</v>
      </c>
      <c r="W74" s="49">
        <f t="shared" si="27"/>
        <v>1042913.28</v>
      </c>
    </row>
    <row r="75" spans="1:23" x14ac:dyDescent="0.25">
      <c r="A75" s="9" t="s">
        <v>146</v>
      </c>
      <c r="B75" s="8" t="s">
        <v>147</v>
      </c>
      <c r="C75" s="13">
        <v>52</v>
      </c>
      <c r="D75" s="13">
        <v>37.44</v>
      </c>
      <c r="E75" s="49">
        <f t="shared" si="14"/>
        <v>415376</v>
      </c>
      <c r="F75" s="49">
        <f t="shared" si="15"/>
        <v>299070.71999999997</v>
      </c>
      <c r="G75" s="49">
        <f t="shared" si="16"/>
        <v>714446.72</v>
      </c>
      <c r="H75" s="13">
        <v>30</v>
      </c>
      <c r="I75" s="13">
        <v>36.299999999999997</v>
      </c>
      <c r="J75" s="49">
        <f t="shared" si="17"/>
        <v>239640</v>
      </c>
      <c r="K75" s="49">
        <f t="shared" si="18"/>
        <v>289964.39999999997</v>
      </c>
      <c r="L75" s="49">
        <f t="shared" si="19"/>
        <v>529604.39999999991</v>
      </c>
      <c r="M75" s="13">
        <v>19</v>
      </c>
      <c r="N75" s="13">
        <v>46.58</v>
      </c>
      <c r="O75" s="49">
        <f t="shared" si="20"/>
        <v>151772</v>
      </c>
      <c r="P75" s="49">
        <f t="shared" si="21"/>
        <v>372081.04</v>
      </c>
      <c r="Q75" s="49">
        <f t="shared" si="22"/>
        <v>523853.04</v>
      </c>
      <c r="R75" s="13">
        <f t="shared" si="23"/>
        <v>101</v>
      </c>
      <c r="S75" s="48">
        <f t="shared" si="24"/>
        <v>120.32</v>
      </c>
      <c r="T75" s="47">
        <v>7988</v>
      </c>
      <c r="U75" s="49">
        <f t="shared" si="25"/>
        <v>806788</v>
      </c>
      <c r="V75" s="49">
        <f t="shared" si="26"/>
        <v>961116.15999999992</v>
      </c>
      <c r="W75" s="49">
        <f t="shared" si="27"/>
        <v>1767904.16</v>
      </c>
    </row>
    <row r="76" spans="1:23" x14ac:dyDescent="0.25">
      <c r="A76" s="9" t="s">
        <v>148</v>
      </c>
      <c r="B76" s="8" t="s">
        <v>149</v>
      </c>
      <c r="C76" s="13">
        <v>44</v>
      </c>
      <c r="D76" s="13">
        <v>31.68</v>
      </c>
      <c r="E76" s="49">
        <f t="shared" si="14"/>
        <v>356180</v>
      </c>
      <c r="F76" s="49">
        <f t="shared" si="15"/>
        <v>256449.6</v>
      </c>
      <c r="G76" s="49">
        <f t="shared" si="16"/>
        <v>612629.6</v>
      </c>
      <c r="H76" s="13">
        <v>22</v>
      </c>
      <c r="I76" s="13">
        <v>25.419999999999998</v>
      </c>
      <c r="J76" s="49">
        <f t="shared" si="17"/>
        <v>178090</v>
      </c>
      <c r="K76" s="49">
        <f t="shared" si="18"/>
        <v>205774.9</v>
      </c>
      <c r="L76" s="49">
        <f t="shared" si="19"/>
        <v>383864.9</v>
      </c>
      <c r="M76" s="13">
        <v>5</v>
      </c>
      <c r="N76" s="13">
        <v>13.700000000000001</v>
      </c>
      <c r="O76" s="49">
        <f t="shared" si="20"/>
        <v>40475</v>
      </c>
      <c r="P76" s="49">
        <f t="shared" si="21"/>
        <v>110901.50000000001</v>
      </c>
      <c r="Q76" s="49">
        <f t="shared" si="22"/>
        <v>151376.5</v>
      </c>
      <c r="R76" s="13">
        <f t="shared" si="23"/>
        <v>71</v>
      </c>
      <c r="S76" s="48">
        <f t="shared" si="24"/>
        <v>70.8</v>
      </c>
      <c r="T76" s="47">
        <v>8095</v>
      </c>
      <c r="U76" s="49">
        <f t="shared" si="25"/>
        <v>574745</v>
      </c>
      <c r="V76" s="49">
        <f t="shared" si="26"/>
        <v>573126</v>
      </c>
      <c r="W76" s="49">
        <f t="shared" si="27"/>
        <v>1147871</v>
      </c>
    </row>
    <row r="77" spans="1:23" x14ac:dyDescent="0.25">
      <c r="A77" s="9" t="s">
        <v>150</v>
      </c>
      <c r="B77" s="8" t="s">
        <v>151</v>
      </c>
      <c r="C77" s="13">
        <v>48</v>
      </c>
      <c r="D77" s="13">
        <v>34.56</v>
      </c>
      <c r="E77" s="49">
        <f t="shared" si="14"/>
        <v>383760</v>
      </c>
      <c r="F77" s="49">
        <f t="shared" si="15"/>
        <v>276307.20000000001</v>
      </c>
      <c r="G77" s="49">
        <f t="shared" si="16"/>
        <v>660067.19999999995</v>
      </c>
      <c r="H77" s="13">
        <v>10</v>
      </c>
      <c r="I77" s="13">
        <v>10.9</v>
      </c>
      <c r="J77" s="49">
        <f t="shared" si="17"/>
        <v>79950</v>
      </c>
      <c r="K77" s="49">
        <f t="shared" si="18"/>
        <v>87145.5</v>
      </c>
      <c r="L77" s="49">
        <f t="shared" si="19"/>
        <v>167095.5</v>
      </c>
      <c r="M77" s="13">
        <v>5</v>
      </c>
      <c r="N77" s="13">
        <v>13.700000000000001</v>
      </c>
      <c r="O77" s="49">
        <f t="shared" si="20"/>
        <v>39975</v>
      </c>
      <c r="P77" s="49">
        <f t="shared" si="21"/>
        <v>109531.50000000001</v>
      </c>
      <c r="Q77" s="49">
        <f t="shared" si="22"/>
        <v>149506.5</v>
      </c>
      <c r="R77" s="13">
        <f t="shared" si="23"/>
        <v>63</v>
      </c>
      <c r="S77" s="48">
        <f t="shared" si="24"/>
        <v>59.160000000000004</v>
      </c>
      <c r="T77" s="47">
        <v>7995</v>
      </c>
      <c r="U77" s="49">
        <f t="shared" si="25"/>
        <v>503685</v>
      </c>
      <c r="V77" s="49">
        <f t="shared" si="26"/>
        <v>472984.2</v>
      </c>
      <c r="W77" s="49">
        <f t="shared" si="27"/>
        <v>976669.2</v>
      </c>
    </row>
    <row r="78" spans="1:23" x14ac:dyDescent="0.25">
      <c r="A78" s="9" t="s">
        <v>152</v>
      </c>
      <c r="B78" s="8" t="s">
        <v>153</v>
      </c>
      <c r="C78" s="13">
        <v>825</v>
      </c>
      <c r="D78" s="13">
        <v>594</v>
      </c>
      <c r="E78" s="49">
        <f t="shared" si="14"/>
        <v>6614025</v>
      </c>
      <c r="F78" s="49">
        <f t="shared" si="15"/>
        <v>4762098</v>
      </c>
      <c r="G78" s="49">
        <f t="shared" si="16"/>
        <v>11376123</v>
      </c>
      <c r="H78" s="13">
        <v>324</v>
      </c>
      <c r="I78" s="13">
        <v>386.64</v>
      </c>
      <c r="J78" s="49">
        <f t="shared" si="17"/>
        <v>2597508</v>
      </c>
      <c r="K78" s="49">
        <f t="shared" si="18"/>
        <v>3099692.88</v>
      </c>
      <c r="L78" s="49">
        <f t="shared" si="19"/>
        <v>5697200.8799999999</v>
      </c>
      <c r="M78" s="13">
        <v>425</v>
      </c>
      <c r="N78" s="13">
        <v>1163.1299999999999</v>
      </c>
      <c r="O78" s="49">
        <f t="shared" si="20"/>
        <v>3407225</v>
      </c>
      <c r="P78" s="49">
        <f t="shared" si="21"/>
        <v>9324813.209999999</v>
      </c>
      <c r="Q78" s="49">
        <f t="shared" si="22"/>
        <v>12732038.209999999</v>
      </c>
      <c r="R78" s="13">
        <f t="shared" si="23"/>
        <v>1574</v>
      </c>
      <c r="S78" s="48">
        <f t="shared" si="24"/>
        <v>2143.77</v>
      </c>
      <c r="T78" s="47">
        <v>8017</v>
      </c>
      <c r="U78" s="49">
        <f t="shared" si="25"/>
        <v>12618758</v>
      </c>
      <c r="V78" s="49">
        <f t="shared" si="26"/>
        <v>17186604.09</v>
      </c>
      <c r="W78" s="49">
        <f t="shared" si="27"/>
        <v>29805362.09</v>
      </c>
    </row>
    <row r="79" spans="1:23" x14ac:dyDescent="0.25">
      <c r="A79" s="9" t="s">
        <v>154</v>
      </c>
      <c r="B79" s="8" t="s">
        <v>155</v>
      </c>
      <c r="C79" s="13">
        <v>116</v>
      </c>
      <c r="D79" s="13">
        <v>83.52</v>
      </c>
      <c r="E79" s="49">
        <f t="shared" si="14"/>
        <v>926608</v>
      </c>
      <c r="F79" s="49">
        <f t="shared" si="15"/>
        <v>667157.76000000001</v>
      </c>
      <c r="G79" s="49">
        <f t="shared" si="16"/>
        <v>1593765.76</v>
      </c>
      <c r="H79" s="13">
        <v>58</v>
      </c>
      <c r="I79" s="13">
        <v>65.98</v>
      </c>
      <c r="J79" s="49">
        <f t="shared" si="17"/>
        <v>463304</v>
      </c>
      <c r="K79" s="49">
        <f t="shared" si="18"/>
        <v>527048.24</v>
      </c>
      <c r="L79" s="49">
        <f t="shared" si="19"/>
        <v>990352.24</v>
      </c>
      <c r="M79" s="13">
        <v>11</v>
      </c>
      <c r="N79" s="13">
        <v>28.770000000000003</v>
      </c>
      <c r="O79" s="49">
        <f t="shared" si="20"/>
        <v>87868</v>
      </c>
      <c r="P79" s="49">
        <f t="shared" si="21"/>
        <v>229814.76000000004</v>
      </c>
      <c r="Q79" s="49">
        <f t="shared" si="22"/>
        <v>317682.76</v>
      </c>
      <c r="R79" s="13">
        <f t="shared" si="23"/>
        <v>185</v>
      </c>
      <c r="S79" s="48">
        <f t="shared" si="24"/>
        <v>178.27</v>
      </c>
      <c r="T79" s="47">
        <v>7988</v>
      </c>
      <c r="U79" s="49">
        <f t="shared" si="25"/>
        <v>1477780</v>
      </c>
      <c r="V79" s="49">
        <f t="shared" si="26"/>
        <v>1424020.76</v>
      </c>
      <c r="W79" s="49">
        <f t="shared" si="27"/>
        <v>2901800.76</v>
      </c>
    </row>
    <row r="80" spans="1:23" x14ac:dyDescent="0.25">
      <c r="A80" s="9" t="s">
        <v>156</v>
      </c>
      <c r="B80" s="8" t="s">
        <v>157</v>
      </c>
      <c r="C80" s="13">
        <v>208</v>
      </c>
      <c r="D80" s="13">
        <v>149.76</v>
      </c>
      <c r="E80" s="49">
        <f t="shared" si="14"/>
        <v>1661504</v>
      </c>
      <c r="F80" s="49">
        <f t="shared" si="15"/>
        <v>1196282.8799999999</v>
      </c>
      <c r="G80" s="49">
        <f t="shared" si="16"/>
        <v>2857786.88</v>
      </c>
      <c r="H80" s="13">
        <v>124</v>
      </c>
      <c r="I80" s="13">
        <v>144.64000000000001</v>
      </c>
      <c r="J80" s="49">
        <f t="shared" si="17"/>
        <v>990512</v>
      </c>
      <c r="K80" s="49">
        <f t="shared" si="18"/>
        <v>1155384.3200000001</v>
      </c>
      <c r="L80" s="49">
        <f t="shared" si="19"/>
        <v>2145896.3200000003</v>
      </c>
      <c r="M80" s="13">
        <v>42</v>
      </c>
      <c r="N80" s="13">
        <v>104.12</v>
      </c>
      <c r="O80" s="49">
        <f t="shared" si="20"/>
        <v>335496</v>
      </c>
      <c r="P80" s="49">
        <f t="shared" si="21"/>
        <v>831710.56</v>
      </c>
      <c r="Q80" s="49">
        <f t="shared" si="22"/>
        <v>1167206.56</v>
      </c>
      <c r="R80" s="13">
        <f t="shared" si="23"/>
        <v>374</v>
      </c>
      <c r="S80" s="48">
        <f t="shared" si="24"/>
        <v>398.52</v>
      </c>
      <c r="T80" s="47">
        <v>7988</v>
      </c>
      <c r="U80" s="49">
        <f t="shared" si="25"/>
        <v>2987512</v>
      </c>
      <c r="V80" s="49">
        <f t="shared" si="26"/>
        <v>3183377.76</v>
      </c>
      <c r="W80" s="49">
        <f t="shared" si="27"/>
        <v>6170889.7599999998</v>
      </c>
    </row>
    <row r="81" spans="1:23" x14ac:dyDescent="0.25">
      <c r="A81" s="9" t="s">
        <v>158</v>
      </c>
      <c r="B81" s="8" t="s">
        <v>159</v>
      </c>
      <c r="C81" s="13">
        <v>15</v>
      </c>
      <c r="D81" s="13">
        <v>10.799999999999999</v>
      </c>
      <c r="E81" s="49">
        <f t="shared" si="14"/>
        <v>119820</v>
      </c>
      <c r="F81" s="49">
        <f t="shared" si="15"/>
        <v>86270.399999999994</v>
      </c>
      <c r="G81" s="49">
        <f t="shared" si="16"/>
        <v>206090.4</v>
      </c>
      <c r="H81" s="13">
        <v>12</v>
      </c>
      <c r="I81" s="13">
        <v>13.32</v>
      </c>
      <c r="J81" s="49">
        <f t="shared" si="17"/>
        <v>95856</v>
      </c>
      <c r="K81" s="49">
        <f t="shared" si="18"/>
        <v>106400.16</v>
      </c>
      <c r="L81" s="49">
        <f t="shared" si="19"/>
        <v>202256.16</v>
      </c>
      <c r="M81" s="13">
        <v>6</v>
      </c>
      <c r="N81" s="13">
        <v>16.440000000000001</v>
      </c>
      <c r="O81" s="49">
        <f t="shared" si="20"/>
        <v>47928</v>
      </c>
      <c r="P81" s="49">
        <f t="shared" si="21"/>
        <v>131322.72</v>
      </c>
      <c r="Q81" s="49">
        <f t="shared" si="22"/>
        <v>179250.72</v>
      </c>
      <c r="R81" s="13">
        <f t="shared" si="23"/>
        <v>33</v>
      </c>
      <c r="S81" s="48">
        <f t="shared" si="24"/>
        <v>40.56</v>
      </c>
      <c r="T81" s="47">
        <v>7988</v>
      </c>
      <c r="U81" s="49">
        <f t="shared" si="25"/>
        <v>263604</v>
      </c>
      <c r="V81" s="49">
        <f t="shared" si="26"/>
        <v>323993.28000000003</v>
      </c>
      <c r="W81" s="49">
        <f t="shared" si="27"/>
        <v>587597.28</v>
      </c>
    </row>
    <row r="82" spans="1:23" x14ac:dyDescent="0.25">
      <c r="A82" s="9" t="s">
        <v>160</v>
      </c>
      <c r="B82" s="8" t="s">
        <v>161</v>
      </c>
      <c r="C82" s="13">
        <v>1169</v>
      </c>
      <c r="D82" s="13">
        <v>841.68</v>
      </c>
      <c r="E82" s="49">
        <f t="shared" si="14"/>
        <v>9337972</v>
      </c>
      <c r="F82" s="49">
        <f t="shared" si="15"/>
        <v>6723339.8399999999</v>
      </c>
      <c r="G82" s="49">
        <f t="shared" si="16"/>
        <v>16061311.84</v>
      </c>
      <c r="H82" s="13">
        <v>528</v>
      </c>
      <c r="I82" s="13">
        <v>616.68000000000006</v>
      </c>
      <c r="J82" s="49">
        <f t="shared" si="17"/>
        <v>4217664</v>
      </c>
      <c r="K82" s="49">
        <f t="shared" si="18"/>
        <v>4926039.8400000008</v>
      </c>
      <c r="L82" s="49">
        <f t="shared" si="19"/>
        <v>9143703.8399999999</v>
      </c>
      <c r="M82" s="13">
        <v>415</v>
      </c>
      <c r="N82" s="13">
        <v>1131.6200000000001</v>
      </c>
      <c r="O82" s="49">
        <f t="shared" si="20"/>
        <v>3315020</v>
      </c>
      <c r="P82" s="49">
        <f t="shared" si="21"/>
        <v>9039380.5600000005</v>
      </c>
      <c r="Q82" s="49">
        <f t="shared" si="22"/>
        <v>12354400.560000001</v>
      </c>
      <c r="R82" s="13">
        <f t="shared" si="23"/>
        <v>2112</v>
      </c>
      <c r="S82" s="48">
        <f t="shared" si="24"/>
        <v>2589.9800000000005</v>
      </c>
      <c r="T82" s="47">
        <v>7988</v>
      </c>
      <c r="U82" s="49">
        <f t="shared" si="25"/>
        <v>16870656</v>
      </c>
      <c r="V82" s="49">
        <f t="shared" si="26"/>
        <v>20688760.240000002</v>
      </c>
      <c r="W82" s="49">
        <f t="shared" si="27"/>
        <v>37559416.240000002</v>
      </c>
    </row>
    <row r="83" spans="1:23" x14ac:dyDescent="0.25">
      <c r="A83" s="9" t="s">
        <v>162</v>
      </c>
      <c r="B83" s="8" t="s">
        <v>163</v>
      </c>
      <c r="C83" s="13">
        <v>90</v>
      </c>
      <c r="D83" s="13">
        <v>64.8</v>
      </c>
      <c r="E83" s="49">
        <f t="shared" si="14"/>
        <v>718920</v>
      </c>
      <c r="F83" s="49">
        <f t="shared" si="15"/>
        <v>517622.39999999997</v>
      </c>
      <c r="G83" s="49">
        <f t="shared" si="16"/>
        <v>1236542.3999999999</v>
      </c>
      <c r="H83" s="13">
        <v>32</v>
      </c>
      <c r="I83" s="13">
        <v>38.72</v>
      </c>
      <c r="J83" s="49">
        <f t="shared" si="17"/>
        <v>255616</v>
      </c>
      <c r="K83" s="49">
        <f t="shared" si="18"/>
        <v>309295.35999999999</v>
      </c>
      <c r="L83" s="49">
        <f t="shared" si="19"/>
        <v>564911.35999999999</v>
      </c>
      <c r="M83" s="13">
        <v>19</v>
      </c>
      <c r="N83" s="13">
        <v>50.690000000000005</v>
      </c>
      <c r="O83" s="49">
        <f t="shared" si="20"/>
        <v>151772</v>
      </c>
      <c r="P83" s="49">
        <f t="shared" si="21"/>
        <v>404911.72000000003</v>
      </c>
      <c r="Q83" s="49">
        <f t="shared" si="22"/>
        <v>556683.72</v>
      </c>
      <c r="R83" s="13">
        <f t="shared" si="23"/>
        <v>141</v>
      </c>
      <c r="S83" s="48">
        <f t="shared" si="24"/>
        <v>154.21</v>
      </c>
      <c r="T83" s="47">
        <v>7988</v>
      </c>
      <c r="U83" s="49">
        <f t="shared" si="25"/>
        <v>1126308</v>
      </c>
      <c r="V83" s="49">
        <f t="shared" si="26"/>
        <v>1231829.48</v>
      </c>
      <c r="W83" s="49">
        <f t="shared" si="27"/>
        <v>2358137.48</v>
      </c>
    </row>
    <row r="84" spans="1:23" x14ac:dyDescent="0.25">
      <c r="A84" s="9" t="s">
        <v>164</v>
      </c>
      <c r="B84" s="8" t="s">
        <v>707</v>
      </c>
      <c r="C84" s="13">
        <v>97</v>
      </c>
      <c r="D84" s="13">
        <v>69.84</v>
      </c>
      <c r="E84" s="49">
        <f t="shared" si="14"/>
        <v>774836</v>
      </c>
      <c r="F84" s="49">
        <f t="shared" si="15"/>
        <v>557881.92000000004</v>
      </c>
      <c r="G84" s="49">
        <f t="shared" si="16"/>
        <v>1332717.92</v>
      </c>
      <c r="H84" s="13">
        <v>41</v>
      </c>
      <c r="I84" s="13">
        <v>47.209999999999994</v>
      </c>
      <c r="J84" s="49">
        <f t="shared" si="17"/>
        <v>327508</v>
      </c>
      <c r="K84" s="49">
        <f t="shared" si="18"/>
        <v>377113.47999999992</v>
      </c>
      <c r="L84" s="49">
        <f t="shared" si="19"/>
        <v>704621.48</v>
      </c>
      <c r="M84" s="13">
        <v>25</v>
      </c>
      <c r="N84" s="13">
        <v>67.13000000000001</v>
      </c>
      <c r="O84" s="49">
        <f t="shared" si="20"/>
        <v>199700</v>
      </c>
      <c r="P84" s="49">
        <f t="shared" si="21"/>
        <v>536234.44000000006</v>
      </c>
      <c r="Q84" s="49">
        <f t="shared" si="22"/>
        <v>735934.44000000006</v>
      </c>
      <c r="R84" s="13">
        <f t="shared" si="23"/>
        <v>163</v>
      </c>
      <c r="S84" s="48">
        <f t="shared" si="24"/>
        <v>184.18</v>
      </c>
      <c r="T84" s="47">
        <v>7988</v>
      </c>
      <c r="U84" s="49">
        <f t="shared" si="25"/>
        <v>1302044</v>
      </c>
      <c r="V84" s="49">
        <f t="shared" si="26"/>
        <v>1471229.84</v>
      </c>
      <c r="W84" s="49">
        <f t="shared" si="27"/>
        <v>2773273.84</v>
      </c>
    </row>
    <row r="85" spans="1:23" x14ac:dyDescent="0.25">
      <c r="A85" s="9" t="s">
        <v>165</v>
      </c>
      <c r="B85" s="8" t="s">
        <v>166</v>
      </c>
      <c r="C85" s="13">
        <v>18</v>
      </c>
      <c r="D85" s="13">
        <v>12.959999999999999</v>
      </c>
      <c r="E85" s="49">
        <f t="shared" si="14"/>
        <v>146214</v>
      </c>
      <c r="F85" s="49">
        <f t="shared" si="15"/>
        <v>105274.07999999999</v>
      </c>
      <c r="G85" s="49">
        <f t="shared" si="16"/>
        <v>251488.08</v>
      </c>
      <c r="H85" s="13">
        <v>9</v>
      </c>
      <c r="I85" s="13">
        <v>7.89</v>
      </c>
      <c r="J85" s="49">
        <f t="shared" si="17"/>
        <v>73107</v>
      </c>
      <c r="K85" s="49">
        <f t="shared" si="18"/>
        <v>64090.469999999994</v>
      </c>
      <c r="L85" s="49">
        <f t="shared" si="19"/>
        <v>137197.47</v>
      </c>
      <c r="M85" s="13">
        <v>2</v>
      </c>
      <c r="N85" s="13">
        <v>5.48</v>
      </c>
      <c r="O85" s="49">
        <f t="shared" si="20"/>
        <v>16246</v>
      </c>
      <c r="P85" s="49">
        <f t="shared" si="21"/>
        <v>44514.04</v>
      </c>
      <c r="Q85" s="49">
        <f t="shared" si="22"/>
        <v>60760.04</v>
      </c>
      <c r="R85" s="13">
        <f t="shared" si="23"/>
        <v>29</v>
      </c>
      <c r="S85" s="48">
        <f t="shared" si="24"/>
        <v>26.33</v>
      </c>
      <c r="T85" s="47">
        <v>8123</v>
      </c>
      <c r="U85" s="49">
        <f t="shared" si="25"/>
        <v>235567</v>
      </c>
      <c r="V85" s="49">
        <f t="shared" si="26"/>
        <v>213878.59</v>
      </c>
      <c r="W85" s="49">
        <f t="shared" si="27"/>
        <v>449445.58999999997</v>
      </c>
    </row>
    <row r="86" spans="1:23" x14ac:dyDescent="0.25">
      <c r="A86" s="9" t="s">
        <v>167</v>
      </c>
      <c r="B86" s="8" t="s">
        <v>168</v>
      </c>
      <c r="C86" s="13">
        <v>97</v>
      </c>
      <c r="D86" s="13">
        <v>69.84</v>
      </c>
      <c r="E86" s="49">
        <f t="shared" si="14"/>
        <v>774836</v>
      </c>
      <c r="F86" s="49">
        <f t="shared" si="15"/>
        <v>557881.92000000004</v>
      </c>
      <c r="G86" s="49">
        <f t="shared" si="16"/>
        <v>1332717.92</v>
      </c>
      <c r="H86" s="13">
        <v>75</v>
      </c>
      <c r="I86" s="13">
        <v>85.35</v>
      </c>
      <c r="J86" s="49">
        <f t="shared" si="17"/>
        <v>599100</v>
      </c>
      <c r="K86" s="49">
        <f t="shared" si="18"/>
        <v>681775.79999999993</v>
      </c>
      <c r="L86" s="49">
        <f t="shared" si="19"/>
        <v>1280875.7999999998</v>
      </c>
      <c r="M86" s="13">
        <v>55</v>
      </c>
      <c r="N86" s="13">
        <v>124.67000000000002</v>
      </c>
      <c r="O86" s="49">
        <f t="shared" si="20"/>
        <v>439340</v>
      </c>
      <c r="P86" s="49">
        <f t="shared" si="21"/>
        <v>995863.96000000008</v>
      </c>
      <c r="Q86" s="49">
        <f t="shared" si="22"/>
        <v>1435203.96</v>
      </c>
      <c r="R86" s="13">
        <f t="shared" si="23"/>
        <v>227</v>
      </c>
      <c r="S86" s="48">
        <f t="shared" si="24"/>
        <v>279.86</v>
      </c>
      <c r="T86" s="47">
        <v>7988</v>
      </c>
      <c r="U86" s="49">
        <f t="shared" si="25"/>
        <v>1813276</v>
      </c>
      <c r="V86" s="49">
        <f t="shared" si="26"/>
        <v>2235521.6800000002</v>
      </c>
      <c r="W86" s="49">
        <f t="shared" si="27"/>
        <v>4048797.68</v>
      </c>
    </row>
    <row r="87" spans="1:23" x14ac:dyDescent="0.25">
      <c r="A87" s="9" t="s">
        <v>169</v>
      </c>
      <c r="B87" s="8" t="s">
        <v>170</v>
      </c>
      <c r="C87" s="13">
        <v>46</v>
      </c>
      <c r="D87" s="13">
        <v>33.119999999999997</v>
      </c>
      <c r="E87" s="49">
        <f t="shared" si="14"/>
        <v>367448</v>
      </c>
      <c r="F87" s="49">
        <f t="shared" si="15"/>
        <v>264562.56</v>
      </c>
      <c r="G87" s="49">
        <f t="shared" si="16"/>
        <v>632010.56000000006</v>
      </c>
      <c r="H87" s="13">
        <v>26</v>
      </c>
      <c r="I87" s="13">
        <v>30.259999999999998</v>
      </c>
      <c r="J87" s="49">
        <f t="shared" si="17"/>
        <v>207688</v>
      </c>
      <c r="K87" s="49">
        <f t="shared" si="18"/>
        <v>241716.87999999998</v>
      </c>
      <c r="L87" s="49">
        <f t="shared" si="19"/>
        <v>449404.88</v>
      </c>
      <c r="M87" s="13">
        <v>6</v>
      </c>
      <c r="N87" s="13">
        <v>16.440000000000001</v>
      </c>
      <c r="O87" s="49">
        <f t="shared" si="20"/>
        <v>47928</v>
      </c>
      <c r="P87" s="49">
        <f t="shared" si="21"/>
        <v>131322.72</v>
      </c>
      <c r="Q87" s="49">
        <f t="shared" si="22"/>
        <v>179250.72</v>
      </c>
      <c r="R87" s="13">
        <f t="shared" si="23"/>
        <v>78</v>
      </c>
      <c r="S87" s="48">
        <f t="shared" si="24"/>
        <v>79.819999999999993</v>
      </c>
      <c r="T87" s="47">
        <v>7988</v>
      </c>
      <c r="U87" s="49">
        <f t="shared" si="25"/>
        <v>623064</v>
      </c>
      <c r="V87" s="49">
        <f t="shared" si="26"/>
        <v>637602.15999999992</v>
      </c>
      <c r="W87" s="49">
        <f t="shared" si="27"/>
        <v>1260666.1599999999</v>
      </c>
    </row>
    <row r="88" spans="1:23" x14ac:dyDescent="0.25">
      <c r="A88" s="9" t="s">
        <v>171</v>
      </c>
      <c r="B88" s="8" t="s">
        <v>172</v>
      </c>
      <c r="C88" s="13">
        <v>3022</v>
      </c>
      <c r="D88" s="13">
        <v>2175.84</v>
      </c>
      <c r="E88" s="49">
        <f t="shared" si="14"/>
        <v>24224352</v>
      </c>
      <c r="F88" s="49">
        <f t="shared" si="15"/>
        <v>17441533.440000001</v>
      </c>
      <c r="G88" s="49">
        <f t="shared" si="16"/>
        <v>41665885.439999998</v>
      </c>
      <c r="H88" s="13">
        <v>1091</v>
      </c>
      <c r="I88" s="13">
        <v>1278.1099999999999</v>
      </c>
      <c r="J88" s="49">
        <f t="shared" si="17"/>
        <v>8745456</v>
      </c>
      <c r="K88" s="49">
        <f t="shared" si="18"/>
        <v>10245329.76</v>
      </c>
      <c r="L88" s="49">
        <f t="shared" si="19"/>
        <v>18990785.759999998</v>
      </c>
      <c r="M88" s="13">
        <v>795</v>
      </c>
      <c r="N88" s="13">
        <v>2048.15</v>
      </c>
      <c r="O88" s="49">
        <f t="shared" si="20"/>
        <v>6372720</v>
      </c>
      <c r="P88" s="49">
        <f t="shared" si="21"/>
        <v>16417970.4</v>
      </c>
      <c r="Q88" s="49">
        <f t="shared" si="22"/>
        <v>22790690.399999999</v>
      </c>
      <c r="R88" s="13">
        <f t="shared" si="23"/>
        <v>4908</v>
      </c>
      <c r="S88" s="48">
        <f t="shared" si="24"/>
        <v>5502.1</v>
      </c>
      <c r="T88" s="47">
        <v>8016</v>
      </c>
      <c r="U88" s="49">
        <f t="shared" si="25"/>
        <v>39342528</v>
      </c>
      <c r="V88" s="49">
        <f t="shared" si="26"/>
        <v>44104833.600000001</v>
      </c>
      <c r="W88" s="49">
        <f t="shared" si="27"/>
        <v>83447361.599999994</v>
      </c>
    </row>
    <row r="89" spans="1:23" x14ac:dyDescent="0.25">
      <c r="A89" s="9" t="s">
        <v>173</v>
      </c>
      <c r="B89" s="8" t="s">
        <v>174</v>
      </c>
      <c r="C89" s="13">
        <v>5</v>
      </c>
      <c r="D89" s="13">
        <v>3.5999999999999996</v>
      </c>
      <c r="E89" s="49">
        <f t="shared" si="14"/>
        <v>39940</v>
      </c>
      <c r="F89" s="49">
        <f t="shared" si="15"/>
        <v>28756.799999999996</v>
      </c>
      <c r="G89" s="49">
        <f t="shared" si="16"/>
        <v>68696.799999999988</v>
      </c>
      <c r="H89" s="13">
        <v>2</v>
      </c>
      <c r="I89" s="13">
        <v>2.42</v>
      </c>
      <c r="J89" s="49">
        <f t="shared" si="17"/>
        <v>15976</v>
      </c>
      <c r="K89" s="49">
        <f t="shared" si="18"/>
        <v>19330.96</v>
      </c>
      <c r="L89" s="49">
        <f t="shared" si="19"/>
        <v>35306.959999999999</v>
      </c>
      <c r="M89" s="13">
        <v>3</v>
      </c>
      <c r="N89" s="13">
        <v>6.8500000000000005</v>
      </c>
      <c r="O89" s="49">
        <f t="shared" si="20"/>
        <v>23964</v>
      </c>
      <c r="P89" s="49">
        <f t="shared" si="21"/>
        <v>54717.8</v>
      </c>
      <c r="Q89" s="49">
        <f t="shared" si="22"/>
        <v>78681.8</v>
      </c>
      <c r="R89" s="13">
        <f t="shared" si="23"/>
        <v>10</v>
      </c>
      <c r="S89" s="48">
        <f t="shared" si="24"/>
        <v>12.870000000000001</v>
      </c>
      <c r="T89" s="47">
        <v>7988</v>
      </c>
      <c r="U89" s="49">
        <f t="shared" si="25"/>
        <v>79880</v>
      </c>
      <c r="V89" s="49">
        <f t="shared" si="26"/>
        <v>102805.56000000001</v>
      </c>
      <c r="W89" s="49">
        <f t="shared" si="27"/>
        <v>182685.56</v>
      </c>
    </row>
    <row r="90" spans="1:23" x14ac:dyDescent="0.25">
      <c r="A90" s="9" t="s">
        <v>175</v>
      </c>
      <c r="B90" s="8" t="s">
        <v>176</v>
      </c>
      <c r="C90" s="13">
        <v>51</v>
      </c>
      <c r="D90" s="13">
        <v>36.72</v>
      </c>
      <c r="E90" s="49">
        <f t="shared" si="14"/>
        <v>407388</v>
      </c>
      <c r="F90" s="49">
        <f t="shared" si="15"/>
        <v>293319.36</v>
      </c>
      <c r="G90" s="49">
        <f t="shared" si="16"/>
        <v>700707.36</v>
      </c>
      <c r="H90" s="13">
        <v>38</v>
      </c>
      <c r="I90" s="13">
        <v>44.78</v>
      </c>
      <c r="J90" s="49">
        <f t="shared" si="17"/>
        <v>303544</v>
      </c>
      <c r="K90" s="49">
        <f t="shared" si="18"/>
        <v>357702.64</v>
      </c>
      <c r="L90" s="49">
        <f t="shared" si="19"/>
        <v>661246.64</v>
      </c>
      <c r="M90" s="13">
        <v>13</v>
      </c>
      <c r="N90" s="13">
        <v>34.25</v>
      </c>
      <c r="O90" s="49">
        <f t="shared" si="20"/>
        <v>103844</v>
      </c>
      <c r="P90" s="49">
        <f t="shared" si="21"/>
        <v>273589</v>
      </c>
      <c r="Q90" s="49">
        <f t="shared" si="22"/>
        <v>377433</v>
      </c>
      <c r="R90" s="13">
        <f t="shared" si="23"/>
        <v>102</v>
      </c>
      <c r="S90" s="48">
        <f t="shared" si="24"/>
        <v>115.75</v>
      </c>
      <c r="T90" s="47">
        <v>7988</v>
      </c>
      <c r="U90" s="49">
        <f t="shared" si="25"/>
        <v>814776</v>
      </c>
      <c r="V90" s="49">
        <f t="shared" si="26"/>
        <v>924611</v>
      </c>
      <c r="W90" s="49">
        <f t="shared" si="27"/>
        <v>1739387</v>
      </c>
    </row>
    <row r="91" spans="1:23" x14ac:dyDescent="0.25">
      <c r="A91" s="9" t="s">
        <v>177</v>
      </c>
      <c r="B91" s="8" t="s">
        <v>178</v>
      </c>
      <c r="C91" s="13">
        <v>910</v>
      </c>
      <c r="D91" s="13">
        <v>655.19999999999993</v>
      </c>
      <c r="E91" s="49">
        <f t="shared" si="14"/>
        <v>7269080</v>
      </c>
      <c r="F91" s="49">
        <f t="shared" si="15"/>
        <v>5233737.5999999996</v>
      </c>
      <c r="G91" s="49">
        <f t="shared" si="16"/>
        <v>12502817.6</v>
      </c>
      <c r="H91" s="13">
        <v>436</v>
      </c>
      <c r="I91" s="13">
        <v>516.76</v>
      </c>
      <c r="J91" s="49">
        <f t="shared" si="17"/>
        <v>3482768</v>
      </c>
      <c r="K91" s="49">
        <f t="shared" si="18"/>
        <v>4127878.88</v>
      </c>
      <c r="L91" s="49">
        <f t="shared" si="19"/>
        <v>7610646.8799999999</v>
      </c>
      <c r="M91" s="13">
        <v>274</v>
      </c>
      <c r="N91" s="13">
        <v>720.62</v>
      </c>
      <c r="O91" s="49">
        <f t="shared" si="20"/>
        <v>2188712</v>
      </c>
      <c r="P91" s="49">
        <f t="shared" si="21"/>
        <v>5756312.5599999996</v>
      </c>
      <c r="Q91" s="49">
        <f t="shared" si="22"/>
        <v>7945024.5599999996</v>
      </c>
      <c r="R91" s="13">
        <f t="shared" si="23"/>
        <v>1620</v>
      </c>
      <c r="S91" s="48">
        <f t="shared" si="24"/>
        <v>1892.58</v>
      </c>
      <c r="T91" s="47">
        <v>7988</v>
      </c>
      <c r="U91" s="49">
        <f t="shared" si="25"/>
        <v>12940560</v>
      </c>
      <c r="V91" s="49">
        <f t="shared" si="26"/>
        <v>15117929.039999999</v>
      </c>
      <c r="W91" s="49">
        <f t="shared" si="27"/>
        <v>28058489.039999999</v>
      </c>
    </row>
    <row r="92" spans="1:23" x14ac:dyDescent="0.25">
      <c r="A92" s="9" t="s">
        <v>179</v>
      </c>
      <c r="B92" s="8" t="s">
        <v>180</v>
      </c>
      <c r="C92" s="13">
        <v>41</v>
      </c>
      <c r="D92" s="13">
        <v>29.52</v>
      </c>
      <c r="E92" s="49">
        <f t="shared" si="14"/>
        <v>327508</v>
      </c>
      <c r="F92" s="49">
        <f t="shared" si="15"/>
        <v>235805.76</v>
      </c>
      <c r="G92" s="49">
        <f t="shared" si="16"/>
        <v>563313.76</v>
      </c>
      <c r="H92" s="13">
        <v>10</v>
      </c>
      <c r="I92" s="13">
        <v>12.1</v>
      </c>
      <c r="J92" s="49">
        <f t="shared" si="17"/>
        <v>79880</v>
      </c>
      <c r="K92" s="49">
        <f t="shared" si="18"/>
        <v>96654.8</v>
      </c>
      <c r="L92" s="49">
        <f t="shared" si="19"/>
        <v>176534.8</v>
      </c>
      <c r="M92" s="13">
        <v>5</v>
      </c>
      <c r="N92" s="13">
        <v>13.700000000000001</v>
      </c>
      <c r="O92" s="49">
        <f t="shared" si="20"/>
        <v>39940</v>
      </c>
      <c r="P92" s="49">
        <f t="shared" si="21"/>
        <v>109435.6</v>
      </c>
      <c r="Q92" s="49">
        <f t="shared" si="22"/>
        <v>149375.6</v>
      </c>
      <c r="R92" s="13">
        <f t="shared" si="23"/>
        <v>56</v>
      </c>
      <c r="S92" s="48">
        <f t="shared" si="24"/>
        <v>55.32</v>
      </c>
      <c r="T92" s="47">
        <v>7988</v>
      </c>
      <c r="U92" s="49">
        <f t="shared" si="25"/>
        <v>447328</v>
      </c>
      <c r="V92" s="49">
        <f t="shared" si="26"/>
        <v>441896.16</v>
      </c>
      <c r="W92" s="49">
        <f t="shared" si="27"/>
        <v>889224.15999999992</v>
      </c>
    </row>
    <row r="93" spans="1:23" x14ac:dyDescent="0.25">
      <c r="A93" s="9" t="s">
        <v>181</v>
      </c>
      <c r="B93" s="8" t="s">
        <v>182</v>
      </c>
      <c r="C93" s="13">
        <v>33</v>
      </c>
      <c r="D93" s="13">
        <v>23.759999999999998</v>
      </c>
      <c r="E93" s="49">
        <f t="shared" si="14"/>
        <v>263604</v>
      </c>
      <c r="F93" s="49">
        <f t="shared" si="15"/>
        <v>189794.87999999998</v>
      </c>
      <c r="G93" s="49">
        <f t="shared" si="16"/>
        <v>453398.88</v>
      </c>
      <c r="H93" s="13">
        <v>10</v>
      </c>
      <c r="I93" s="13">
        <v>10.299999999999999</v>
      </c>
      <c r="J93" s="49">
        <f t="shared" si="17"/>
        <v>79880</v>
      </c>
      <c r="K93" s="49">
        <f t="shared" si="18"/>
        <v>82276.399999999994</v>
      </c>
      <c r="L93" s="49">
        <f t="shared" si="19"/>
        <v>162156.4</v>
      </c>
      <c r="M93" s="13">
        <v>6</v>
      </c>
      <c r="N93" s="13">
        <v>16.440000000000001</v>
      </c>
      <c r="O93" s="49">
        <f t="shared" si="20"/>
        <v>47928</v>
      </c>
      <c r="P93" s="49">
        <f t="shared" si="21"/>
        <v>131322.72</v>
      </c>
      <c r="Q93" s="49">
        <f t="shared" si="22"/>
        <v>179250.72</v>
      </c>
      <c r="R93" s="13">
        <f t="shared" si="23"/>
        <v>49</v>
      </c>
      <c r="S93" s="48">
        <f t="shared" si="24"/>
        <v>50.5</v>
      </c>
      <c r="T93" s="47">
        <v>7988</v>
      </c>
      <c r="U93" s="49">
        <f t="shared" si="25"/>
        <v>391412</v>
      </c>
      <c r="V93" s="49">
        <f t="shared" si="26"/>
        <v>403394</v>
      </c>
      <c r="W93" s="49">
        <f t="shared" si="27"/>
        <v>794806</v>
      </c>
    </row>
    <row r="94" spans="1:23" x14ac:dyDescent="0.25">
      <c r="A94" s="9" t="s">
        <v>183</v>
      </c>
      <c r="B94" s="8" t="s">
        <v>184</v>
      </c>
      <c r="C94" s="13">
        <v>30</v>
      </c>
      <c r="D94" s="13">
        <v>21.599999999999998</v>
      </c>
      <c r="E94" s="49">
        <f t="shared" si="14"/>
        <v>239820</v>
      </c>
      <c r="F94" s="49">
        <f t="shared" si="15"/>
        <v>172670.4</v>
      </c>
      <c r="G94" s="49">
        <f t="shared" si="16"/>
        <v>412490.4</v>
      </c>
      <c r="H94" s="13">
        <v>9</v>
      </c>
      <c r="I94" s="13">
        <v>10.89</v>
      </c>
      <c r="J94" s="49">
        <f t="shared" si="17"/>
        <v>71946</v>
      </c>
      <c r="K94" s="49">
        <f t="shared" si="18"/>
        <v>87054.66</v>
      </c>
      <c r="L94" s="49">
        <f t="shared" si="19"/>
        <v>159000.66</v>
      </c>
      <c r="M94" s="13">
        <v>9</v>
      </c>
      <c r="N94" s="13">
        <v>24.660000000000004</v>
      </c>
      <c r="O94" s="49">
        <f t="shared" si="20"/>
        <v>71946</v>
      </c>
      <c r="P94" s="49">
        <f t="shared" si="21"/>
        <v>197132.04000000004</v>
      </c>
      <c r="Q94" s="49">
        <f t="shared" si="22"/>
        <v>269078.04000000004</v>
      </c>
      <c r="R94" s="13">
        <f t="shared" si="23"/>
        <v>48</v>
      </c>
      <c r="S94" s="48">
        <f t="shared" si="24"/>
        <v>57.15</v>
      </c>
      <c r="T94" s="47">
        <v>7994</v>
      </c>
      <c r="U94" s="49">
        <f t="shared" si="25"/>
        <v>383712</v>
      </c>
      <c r="V94" s="49">
        <f t="shared" si="26"/>
        <v>456857.1</v>
      </c>
      <c r="W94" s="49">
        <f t="shared" si="27"/>
        <v>840569.1</v>
      </c>
    </row>
    <row r="95" spans="1:23" x14ac:dyDescent="0.25">
      <c r="A95" s="9" t="s">
        <v>185</v>
      </c>
      <c r="B95" s="8" t="s">
        <v>186</v>
      </c>
      <c r="C95" s="13">
        <v>75</v>
      </c>
      <c r="D95" s="13">
        <v>54</v>
      </c>
      <c r="E95" s="49">
        <f t="shared" si="14"/>
        <v>604950</v>
      </c>
      <c r="F95" s="49">
        <f t="shared" si="15"/>
        <v>435564</v>
      </c>
      <c r="G95" s="49">
        <f t="shared" si="16"/>
        <v>1040514</v>
      </c>
      <c r="H95" s="13">
        <v>44</v>
      </c>
      <c r="I95" s="13">
        <v>52.64</v>
      </c>
      <c r="J95" s="49">
        <f t="shared" si="17"/>
        <v>354904</v>
      </c>
      <c r="K95" s="49">
        <f t="shared" si="18"/>
        <v>424594.24</v>
      </c>
      <c r="L95" s="49">
        <f t="shared" si="19"/>
        <v>779498.24</v>
      </c>
      <c r="M95" s="13">
        <v>6</v>
      </c>
      <c r="N95" s="13">
        <v>16.440000000000001</v>
      </c>
      <c r="O95" s="49">
        <f t="shared" si="20"/>
        <v>48396</v>
      </c>
      <c r="P95" s="49">
        <f t="shared" si="21"/>
        <v>132605.04</v>
      </c>
      <c r="Q95" s="49">
        <f t="shared" si="22"/>
        <v>181001.04</v>
      </c>
      <c r="R95" s="13">
        <f t="shared" si="23"/>
        <v>125</v>
      </c>
      <c r="S95" s="48">
        <f t="shared" si="24"/>
        <v>123.08</v>
      </c>
      <c r="T95" s="47">
        <v>8066</v>
      </c>
      <c r="U95" s="49">
        <f t="shared" si="25"/>
        <v>1008250</v>
      </c>
      <c r="V95" s="49">
        <f t="shared" si="26"/>
        <v>992763.28</v>
      </c>
      <c r="W95" s="49">
        <f t="shared" si="27"/>
        <v>2001013.28</v>
      </c>
    </row>
    <row r="96" spans="1:23" x14ac:dyDescent="0.25">
      <c r="A96" s="9" t="s">
        <v>187</v>
      </c>
      <c r="B96" s="8" t="s">
        <v>188</v>
      </c>
      <c r="C96" s="13">
        <v>28</v>
      </c>
      <c r="D96" s="13">
        <v>20.16</v>
      </c>
      <c r="E96" s="49">
        <f t="shared" si="14"/>
        <v>223664</v>
      </c>
      <c r="F96" s="49">
        <f t="shared" si="15"/>
        <v>161038.07999999999</v>
      </c>
      <c r="G96" s="49">
        <f t="shared" si="16"/>
        <v>384702.07999999996</v>
      </c>
      <c r="H96" s="13">
        <v>16</v>
      </c>
      <c r="I96" s="13">
        <v>18.159999999999997</v>
      </c>
      <c r="J96" s="49">
        <f t="shared" si="17"/>
        <v>127808</v>
      </c>
      <c r="K96" s="49">
        <f t="shared" si="18"/>
        <v>145062.07999999999</v>
      </c>
      <c r="L96" s="49">
        <f t="shared" si="19"/>
        <v>272870.07999999996</v>
      </c>
      <c r="M96" s="13">
        <v>3</v>
      </c>
      <c r="N96" s="13">
        <v>8.2200000000000006</v>
      </c>
      <c r="O96" s="49">
        <f t="shared" si="20"/>
        <v>23964</v>
      </c>
      <c r="P96" s="49">
        <f t="shared" si="21"/>
        <v>65661.36</v>
      </c>
      <c r="Q96" s="49">
        <f t="shared" si="22"/>
        <v>89625.36</v>
      </c>
      <c r="R96" s="13">
        <f t="shared" si="23"/>
        <v>47</v>
      </c>
      <c r="S96" s="48">
        <f t="shared" si="24"/>
        <v>46.539999999999992</v>
      </c>
      <c r="T96" s="47">
        <v>7988</v>
      </c>
      <c r="U96" s="49">
        <f t="shared" si="25"/>
        <v>375436</v>
      </c>
      <c r="V96" s="49">
        <f t="shared" si="26"/>
        <v>371761.51999999996</v>
      </c>
      <c r="W96" s="49">
        <f t="shared" si="27"/>
        <v>747197.52</v>
      </c>
    </row>
    <row r="97" spans="1:23" x14ac:dyDescent="0.25">
      <c r="A97" s="9" t="s">
        <v>189</v>
      </c>
      <c r="B97" s="8" t="s">
        <v>190</v>
      </c>
      <c r="C97" s="13">
        <v>35</v>
      </c>
      <c r="D97" s="13">
        <v>25.2</v>
      </c>
      <c r="E97" s="49">
        <f t="shared" si="14"/>
        <v>279580</v>
      </c>
      <c r="F97" s="49">
        <f t="shared" si="15"/>
        <v>201297.6</v>
      </c>
      <c r="G97" s="49">
        <f t="shared" si="16"/>
        <v>480877.6</v>
      </c>
      <c r="H97" s="13">
        <v>15</v>
      </c>
      <c r="I97" s="13">
        <v>17.549999999999997</v>
      </c>
      <c r="J97" s="49">
        <f t="shared" si="17"/>
        <v>119820</v>
      </c>
      <c r="K97" s="49">
        <f t="shared" si="18"/>
        <v>140189.39999999997</v>
      </c>
      <c r="L97" s="49">
        <f t="shared" si="19"/>
        <v>260009.39999999997</v>
      </c>
      <c r="M97" s="13">
        <v>7</v>
      </c>
      <c r="N97" s="13">
        <v>19.18</v>
      </c>
      <c r="O97" s="49">
        <f t="shared" si="20"/>
        <v>55916</v>
      </c>
      <c r="P97" s="49">
        <f t="shared" si="21"/>
        <v>153209.84</v>
      </c>
      <c r="Q97" s="49">
        <f t="shared" si="22"/>
        <v>209125.84</v>
      </c>
      <c r="R97" s="13">
        <f t="shared" si="23"/>
        <v>57</v>
      </c>
      <c r="S97" s="48">
        <f t="shared" si="24"/>
        <v>61.93</v>
      </c>
      <c r="T97" s="47">
        <v>7988</v>
      </c>
      <c r="U97" s="49">
        <f t="shared" si="25"/>
        <v>455316</v>
      </c>
      <c r="V97" s="49">
        <f t="shared" si="26"/>
        <v>494696.84</v>
      </c>
      <c r="W97" s="49">
        <f t="shared" si="27"/>
        <v>950012.84000000008</v>
      </c>
    </row>
    <row r="98" spans="1:23" x14ac:dyDescent="0.25">
      <c r="A98" s="9" t="s">
        <v>191</v>
      </c>
      <c r="B98" s="8" t="s">
        <v>192</v>
      </c>
      <c r="C98" s="13">
        <v>45</v>
      </c>
      <c r="D98" s="13">
        <v>32.4</v>
      </c>
      <c r="E98" s="49">
        <f t="shared" si="14"/>
        <v>359460</v>
      </c>
      <c r="F98" s="49">
        <f t="shared" si="15"/>
        <v>258811.19999999998</v>
      </c>
      <c r="G98" s="49">
        <f t="shared" si="16"/>
        <v>618271.19999999995</v>
      </c>
      <c r="H98" s="13">
        <v>21</v>
      </c>
      <c r="I98" s="13">
        <v>23.61</v>
      </c>
      <c r="J98" s="49">
        <f t="shared" si="17"/>
        <v>167748</v>
      </c>
      <c r="K98" s="49">
        <f t="shared" si="18"/>
        <v>188596.68</v>
      </c>
      <c r="L98" s="49">
        <f t="shared" si="19"/>
        <v>356344.68</v>
      </c>
      <c r="M98" s="13">
        <v>6</v>
      </c>
      <c r="N98" s="13">
        <v>16.440000000000001</v>
      </c>
      <c r="O98" s="49">
        <f t="shared" si="20"/>
        <v>47928</v>
      </c>
      <c r="P98" s="49">
        <f t="shared" si="21"/>
        <v>131322.72</v>
      </c>
      <c r="Q98" s="49">
        <f t="shared" si="22"/>
        <v>179250.72</v>
      </c>
      <c r="R98" s="13">
        <f t="shared" si="23"/>
        <v>72</v>
      </c>
      <c r="S98" s="48">
        <f t="shared" si="24"/>
        <v>72.45</v>
      </c>
      <c r="T98" s="47">
        <v>7988</v>
      </c>
      <c r="U98" s="49">
        <f t="shared" si="25"/>
        <v>575136</v>
      </c>
      <c r="V98" s="49">
        <f t="shared" si="26"/>
        <v>578730.6</v>
      </c>
      <c r="W98" s="49">
        <f t="shared" si="27"/>
        <v>1153866.6000000001</v>
      </c>
    </row>
    <row r="99" spans="1:23" x14ac:dyDescent="0.25">
      <c r="A99" s="9" t="s">
        <v>193</v>
      </c>
      <c r="B99" s="8" t="s">
        <v>194</v>
      </c>
      <c r="C99" s="13">
        <v>54</v>
      </c>
      <c r="D99" s="13">
        <v>38.879999999999995</v>
      </c>
      <c r="E99" s="49">
        <f t="shared" si="14"/>
        <v>433728</v>
      </c>
      <c r="F99" s="49">
        <f t="shared" si="15"/>
        <v>312284.15999999997</v>
      </c>
      <c r="G99" s="49">
        <f t="shared" si="16"/>
        <v>746012.15999999992</v>
      </c>
      <c r="H99" s="13">
        <v>16</v>
      </c>
      <c r="I99" s="13">
        <v>18.759999999999998</v>
      </c>
      <c r="J99" s="49">
        <f t="shared" si="17"/>
        <v>128512</v>
      </c>
      <c r="K99" s="49">
        <f t="shared" si="18"/>
        <v>150680.31999999998</v>
      </c>
      <c r="L99" s="49">
        <f t="shared" si="19"/>
        <v>279192.31999999995</v>
      </c>
      <c r="M99" s="13">
        <v>9</v>
      </c>
      <c r="N99" s="13">
        <v>20.55</v>
      </c>
      <c r="O99" s="49">
        <f t="shared" si="20"/>
        <v>72288</v>
      </c>
      <c r="P99" s="49">
        <f t="shared" si="21"/>
        <v>165057.60000000001</v>
      </c>
      <c r="Q99" s="49">
        <f t="shared" si="22"/>
        <v>237345.6</v>
      </c>
      <c r="R99" s="13">
        <f t="shared" si="23"/>
        <v>79</v>
      </c>
      <c r="S99" s="48">
        <f t="shared" si="24"/>
        <v>78.19</v>
      </c>
      <c r="T99" s="47">
        <v>8032</v>
      </c>
      <c r="U99" s="49">
        <f t="shared" si="25"/>
        <v>634528</v>
      </c>
      <c r="V99" s="49">
        <f t="shared" si="26"/>
        <v>628022.07999999996</v>
      </c>
      <c r="W99" s="49">
        <f t="shared" si="27"/>
        <v>1262550.08</v>
      </c>
    </row>
    <row r="100" spans="1:23" x14ac:dyDescent="0.25">
      <c r="A100" s="9" t="s">
        <v>195</v>
      </c>
      <c r="B100" s="8" t="s">
        <v>196</v>
      </c>
      <c r="C100" s="13">
        <v>29</v>
      </c>
      <c r="D100" s="13">
        <v>20.88</v>
      </c>
      <c r="E100" s="49">
        <f t="shared" si="14"/>
        <v>231652</v>
      </c>
      <c r="F100" s="49">
        <f t="shared" si="15"/>
        <v>166789.44</v>
      </c>
      <c r="G100" s="49">
        <f t="shared" si="16"/>
        <v>398441.44</v>
      </c>
      <c r="H100" s="13">
        <v>19</v>
      </c>
      <c r="I100" s="13">
        <v>22.99</v>
      </c>
      <c r="J100" s="49">
        <f t="shared" si="17"/>
        <v>151772</v>
      </c>
      <c r="K100" s="49">
        <f t="shared" si="18"/>
        <v>183644.12</v>
      </c>
      <c r="L100" s="49">
        <f t="shared" si="19"/>
        <v>335416.12</v>
      </c>
      <c r="M100" s="13">
        <v>4</v>
      </c>
      <c r="N100" s="13">
        <v>10.96</v>
      </c>
      <c r="O100" s="49">
        <f t="shared" si="20"/>
        <v>31952</v>
      </c>
      <c r="P100" s="49">
        <f t="shared" si="21"/>
        <v>87548.48000000001</v>
      </c>
      <c r="Q100" s="49">
        <f t="shared" si="22"/>
        <v>119500.48000000001</v>
      </c>
      <c r="R100" s="13">
        <f t="shared" si="23"/>
        <v>52</v>
      </c>
      <c r="S100" s="48">
        <f t="shared" si="24"/>
        <v>54.83</v>
      </c>
      <c r="T100" s="47">
        <v>7988</v>
      </c>
      <c r="U100" s="49">
        <f t="shared" si="25"/>
        <v>415376</v>
      </c>
      <c r="V100" s="49">
        <f t="shared" si="26"/>
        <v>437982.04</v>
      </c>
      <c r="W100" s="49">
        <f t="shared" si="27"/>
        <v>853358.04</v>
      </c>
    </row>
    <row r="101" spans="1:23" x14ac:dyDescent="0.25">
      <c r="A101" s="9" t="s">
        <v>197</v>
      </c>
      <c r="B101" s="8" t="s">
        <v>198</v>
      </c>
      <c r="C101" s="13">
        <v>32</v>
      </c>
      <c r="D101" s="13">
        <v>23.04</v>
      </c>
      <c r="E101" s="49">
        <f t="shared" si="14"/>
        <v>255616</v>
      </c>
      <c r="F101" s="49">
        <f t="shared" si="15"/>
        <v>184043.51999999999</v>
      </c>
      <c r="G101" s="49">
        <f t="shared" si="16"/>
        <v>439659.52000000002</v>
      </c>
      <c r="H101" s="13">
        <v>7</v>
      </c>
      <c r="I101" s="13">
        <v>7.27</v>
      </c>
      <c r="J101" s="49">
        <f t="shared" si="17"/>
        <v>55916</v>
      </c>
      <c r="K101" s="49">
        <f t="shared" si="18"/>
        <v>58072.759999999995</v>
      </c>
      <c r="L101" s="49">
        <f t="shared" si="19"/>
        <v>113988.76</v>
      </c>
      <c r="M101" s="13">
        <v>4</v>
      </c>
      <c r="N101" s="13">
        <v>10.96</v>
      </c>
      <c r="O101" s="49">
        <f t="shared" si="20"/>
        <v>31952</v>
      </c>
      <c r="P101" s="49">
        <f t="shared" si="21"/>
        <v>87548.48000000001</v>
      </c>
      <c r="Q101" s="49">
        <f t="shared" si="22"/>
        <v>119500.48000000001</v>
      </c>
      <c r="R101" s="13">
        <f t="shared" si="23"/>
        <v>43</v>
      </c>
      <c r="S101" s="48">
        <f t="shared" si="24"/>
        <v>41.269999999999996</v>
      </c>
      <c r="T101" s="47">
        <v>7988</v>
      </c>
      <c r="U101" s="49">
        <f t="shared" si="25"/>
        <v>343484</v>
      </c>
      <c r="V101" s="49">
        <f t="shared" si="26"/>
        <v>329664.75999999995</v>
      </c>
      <c r="W101" s="49">
        <f t="shared" si="27"/>
        <v>673148.76</v>
      </c>
    </row>
    <row r="102" spans="1:23" x14ac:dyDescent="0.25">
      <c r="A102" s="9" t="s">
        <v>199</v>
      </c>
      <c r="B102" s="8" t="s">
        <v>200</v>
      </c>
      <c r="C102" s="13">
        <v>40</v>
      </c>
      <c r="D102" s="13">
        <v>28.799999999999997</v>
      </c>
      <c r="E102" s="49">
        <f t="shared" si="14"/>
        <v>319520</v>
      </c>
      <c r="F102" s="49">
        <f t="shared" si="15"/>
        <v>230054.39999999997</v>
      </c>
      <c r="G102" s="49">
        <f t="shared" si="16"/>
        <v>549574.39999999991</v>
      </c>
      <c r="H102" s="13">
        <v>18</v>
      </c>
      <c r="I102" s="13">
        <v>21.78</v>
      </c>
      <c r="J102" s="49">
        <f t="shared" si="17"/>
        <v>143784</v>
      </c>
      <c r="K102" s="49">
        <f t="shared" si="18"/>
        <v>173978.64</v>
      </c>
      <c r="L102" s="49">
        <f t="shared" si="19"/>
        <v>317762.64</v>
      </c>
      <c r="M102" s="13">
        <v>9</v>
      </c>
      <c r="N102" s="13">
        <v>24.660000000000004</v>
      </c>
      <c r="O102" s="49">
        <f t="shared" si="20"/>
        <v>71892</v>
      </c>
      <c r="P102" s="49">
        <f t="shared" si="21"/>
        <v>196984.08000000002</v>
      </c>
      <c r="Q102" s="49">
        <f t="shared" si="22"/>
        <v>268876.08</v>
      </c>
      <c r="R102" s="13">
        <f t="shared" si="23"/>
        <v>67</v>
      </c>
      <c r="S102" s="48">
        <f t="shared" si="24"/>
        <v>75.240000000000009</v>
      </c>
      <c r="T102" s="47">
        <v>7988</v>
      </c>
      <c r="U102" s="49">
        <f t="shared" si="25"/>
        <v>535196</v>
      </c>
      <c r="V102" s="49">
        <f t="shared" si="26"/>
        <v>601017.12000000011</v>
      </c>
      <c r="W102" s="49">
        <f t="shared" si="27"/>
        <v>1136213.1200000001</v>
      </c>
    </row>
    <row r="103" spans="1:23" x14ac:dyDescent="0.25">
      <c r="A103" s="9" t="s">
        <v>201</v>
      </c>
      <c r="B103" s="8" t="s">
        <v>202</v>
      </c>
      <c r="C103" s="13">
        <v>27</v>
      </c>
      <c r="D103" s="13">
        <v>19.439999999999998</v>
      </c>
      <c r="E103" s="49">
        <f t="shared" si="14"/>
        <v>215676</v>
      </c>
      <c r="F103" s="49">
        <f t="shared" si="15"/>
        <v>155286.71999999997</v>
      </c>
      <c r="G103" s="49">
        <f t="shared" si="16"/>
        <v>370962.72</v>
      </c>
      <c r="H103" s="13">
        <v>9</v>
      </c>
      <c r="I103" s="13">
        <v>10.89</v>
      </c>
      <c r="J103" s="49">
        <f t="shared" si="17"/>
        <v>71892</v>
      </c>
      <c r="K103" s="49">
        <f t="shared" si="18"/>
        <v>86989.32</v>
      </c>
      <c r="L103" s="49">
        <f t="shared" si="19"/>
        <v>158881.32</v>
      </c>
      <c r="M103" s="13">
        <v>2</v>
      </c>
      <c r="N103" s="13">
        <v>5.48</v>
      </c>
      <c r="O103" s="49">
        <f t="shared" si="20"/>
        <v>15976</v>
      </c>
      <c r="P103" s="49">
        <f t="shared" si="21"/>
        <v>43774.240000000005</v>
      </c>
      <c r="Q103" s="49">
        <f t="shared" si="22"/>
        <v>59750.240000000005</v>
      </c>
      <c r="R103" s="13">
        <f t="shared" si="23"/>
        <v>38</v>
      </c>
      <c r="S103" s="48">
        <f t="shared" si="24"/>
        <v>35.81</v>
      </c>
      <c r="T103" s="47">
        <v>7988</v>
      </c>
      <c r="U103" s="49">
        <f t="shared" si="25"/>
        <v>303544</v>
      </c>
      <c r="V103" s="49">
        <f t="shared" si="26"/>
        <v>286050.28000000003</v>
      </c>
      <c r="W103" s="49">
        <f t="shared" si="27"/>
        <v>589594.28</v>
      </c>
    </row>
    <row r="104" spans="1:23" x14ac:dyDescent="0.25">
      <c r="A104" s="9" t="s">
        <v>203</v>
      </c>
      <c r="B104" s="8" t="s">
        <v>204</v>
      </c>
      <c r="C104" s="13">
        <v>47</v>
      </c>
      <c r="D104" s="13">
        <v>33.839999999999996</v>
      </c>
      <c r="E104" s="49">
        <f t="shared" si="14"/>
        <v>375436</v>
      </c>
      <c r="F104" s="49">
        <f t="shared" si="15"/>
        <v>270313.92</v>
      </c>
      <c r="G104" s="49">
        <f t="shared" si="16"/>
        <v>645749.91999999993</v>
      </c>
      <c r="H104" s="13">
        <v>27</v>
      </c>
      <c r="I104" s="13">
        <v>31.47</v>
      </c>
      <c r="J104" s="49">
        <f t="shared" si="17"/>
        <v>215676</v>
      </c>
      <c r="K104" s="49">
        <f t="shared" si="18"/>
        <v>251382.36</v>
      </c>
      <c r="L104" s="49">
        <f t="shared" si="19"/>
        <v>467058.36</v>
      </c>
      <c r="M104" s="13">
        <v>7</v>
      </c>
      <c r="N104" s="13">
        <v>19.18</v>
      </c>
      <c r="O104" s="49">
        <f t="shared" si="20"/>
        <v>55916</v>
      </c>
      <c r="P104" s="49">
        <f t="shared" si="21"/>
        <v>153209.84</v>
      </c>
      <c r="Q104" s="49">
        <f t="shared" si="22"/>
        <v>209125.84</v>
      </c>
      <c r="R104" s="13">
        <f t="shared" si="23"/>
        <v>81</v>
      </c>
      <c r="S104" s="48">
        <f t="shared" si="24"/>
        <v>84.490000000000009</v>
      </c>
      <c r="T104" s="47">
        <v>7988</v>
      </c>
      <c r="U104" s="49">
        <f t="shared" si="25"/>
        <v>647028</v>
      </c>
      <c r="V104" s="49">
        <f t="shared" si="26"/>
        <v>674906.12000000011</v>
      </c>
      <c r="W104" s="49">
        <f t="shared" si="27"/>
        <v>1321934.1200000001</v>
      </c>
    </row>
    <row r="105" spans="1:23" x14ac:dyDescent="0.25">
      <c r="A105" s="9" t="s">
        <v>205</v>
      </c>
      <c r="B105" s="8" t="s">
        <v>206</v>
      </c>
      <c r="C105" s="13">
        <v>47</v>
      </c>
      <c r="D105" s="13">
        <v>33.839999999999996</v>
      </c>
      <c r="E105" s="49">
        <f t="shared" si="14"/>
        <v>379337</v>
      </c>
      <c r="F105" s="49">
        <f t="shared" si="15"/>
        <v>273122.63999999996</v>
      </c>
      <c r="G105" s="49">
        <f t="shared" si="16"/>
        <v>652459.6399999999</v>
      </c>
      <c r="H105" s="13">
        <v>29</v>
      </c>
      <c r="I105" s="13">
        <v>33.89</v>
      </c>
      <c r="J105" s="49">
        <f t="shared" si="17"/>
        <v>234059</v>
      </c>
      <c r="K105" s="49">
        <f t="shared" si="18"/>
        <v>273526.19</v>
      </c>
      <c r="L105" s="49">
        <f t="shared" si="19"/>
        <v>507585.19</v>
      </c>
      <c r="M105" s="13">
        <v>11</v>
      </c>
      <c r="N105" s="13">
        <v>30.14</v>
      </c>
      <c r="O105" s="49">
        <f t="shared" si="20"/>
        <v>88781</v>
      </c>
      <c r="P105" s="49">
        <f t="shared" si="21"/>
        <v>243259.94</v>
      </c>
      <c r="Q105" s="49">
        <f t="shared" si="22"/>
        <v>332040.94</v>
      </c>
      <c r="R105" s="13">
        <f t="shared" si="23"/>
        <v>87</v>
      </c>
      <c r="S105" s="48">
        <f t="shared" si="24"/>
        <v>97.86999999999999</v>
      </c>
      <c r="T105" s="47">
        <v>8071</v>
      </c>
      <c r="U105" s="49">
        <f t="shared" si="25"/>
        <v>702177</v>
      </c>
      <c r="V105" s="49">
        <f t="shared" si="26"/>
        <v>789908.7699999999</v>
      </c>
      <c r="W105" s="49">
        <f t="shared" si="27"/>
        <v>1492085.77</v>
      </c>
    </row>
    <row r="106" spans="1:23" x14ac:dyDescent="0.25">
      <c r="A106" s="9" t="s">
        <v>207</v>
      </c>
      <c r="B106" s="8" t="s">
        <v>208</v>
      </c>
      <c r="C106" s="13">
        <v>29</v>
      </c>
      <c r="D106" s="13">
        <v>20.88</v>
      </c>
      <c r="E106" s="49">
        <f t="shared" si="14"/>
        <v>232609</v>
      </c>
      <c r="F106" s="49">
        <f t="shared" si="15"/>
        <v>167478.47999999998</v>
      </c>
      <c r="G106" s="49">
        <f t="shared" si="16"/>
        <v>400087.48</v>
      </c>
      <c r="H106" s="13">
        <v>10</v>
      </c>
      <c r="I106" s="13">
        <v>10.9</v>
      </c>
      <c r="J106" s="49">
        <f t="shared" si="17"/>
        <v>80210</v>
      </c>
      <c r="K106" s="49">
        <f t="shared" si="18"/>
        <v>87428.900000000009</v>
      </c>
      <c r="L106" s="49">
        <f t="shared" si="19"/>
        <v>167638.90000000002</v>
      </c>
      <c r="M106" s="13">
        <v>7</v>
      </c>
      <c r="N106" s="13">
        <v>17.810000000000002</v>
      </c>
      <c r="O106" s="49">
        <f t="shared" si="20"/>
        <v>56147</v>
      </c>
      <c r="P106" s="49">
        <f t="shared" si="21"/>
        <v>142854.01</v>
      </c>
      <c r="Q106" s="49">
        <f t="shared" si="22"/>
        <v>199001.01</v>
      </c>
      <c r="R106" s="13">
        <f t="shared" si="23"/>
        <v>46</v>
      </c>
      <c r="S106" s="48">
        <f t="shared" si="24"/>
        <v>49.59</v>
      </c>
      <c r="T106" s="47">
        <v>8021</v>
      </c>
      <c r="U106" s="49">
        <f t="shared" si="25"/>
        <v>368966</v>
      </c>
      <c r="V106" s="49">
        <f t="shared" si="26"/>
        <v>397761.39</v>
      </c>
      <c r="W106" s="49">
        <f t="shared" si="27"/>
        <v>766727.39</v>
      </c>
    </row>
    <row r="107" spans="1:23" x14ac:dyDescent="0.25">
      <c r="A107" s="9" t="s">
        <v>209</v>
      </c>
      <c r="B107" s="8" t="s">
        <v>210</v>
      </c>
      <c r="C107" s="13">
        <v>15</v>
      </c>
      <c r="D107" s="13">
        <v>10.799999999999999</v>
      </c>
      <c r="E107" s="49">
        <f t="shared" si="14"/>
        <v>119820</v>
      </c>
      <c r="F107" s="49">
        <f t="shared" si="15"/>
        <v>86270.399999999994</v>
      </c>
      <c r="G107" s="49">
        <f t="shared" si="16"/>
        <v>206090.4</v>
      </c>
      <c r="H107" s="13">
        <v>7</v>
      </c>
      <c r="I107" s="13">
        <v>7.87</v>
      </c>
      <c r="J107" s="49">
        <f t="shared" si="17"/>
        <v>55916</v>
      </c>
      <c r="K107" s="49">
        <f t="shared" si="18"/>
        <v>62865.56</v>
      </c>
      <c r="L107" s="49">
        <f t="shared" si="19"/>
        <v>118781.56</v>
      </c>
      <c r="M107" s="13">
        <v>1</v>
      </c>
      <c r="N107" s="13">
        <v>2.74</v>
      </c>
      <c r="O107" s="49">
        <f t="shared" si="20"/>
        <v>7988</v>
      </c>
      <c r="P107" s="49">
        <f t="shared" si="21"/>
        <v>21887.120000000003</v>
      </c>
      <c r="Q107" s="49">
        <f t="shared" si="22"/>
        <v>29875.120000000003</v>
      </c>
      <c r="R107" s="13">
        <f t="shared" si="23"/>
        <v>23</v>
      </c>
      <c r="S107" s="48">
        <f t="shared" si="24"/>
        <v>21.409999999999997</v>
      </c>
      <c r="T107" s="47">
        <v>7988</v>
      </c>
      <c r="U107" s="49">
        <f t="shared" si="25"/>
        <v>183724</v>
      </c>
      <c r="V107" s="49">
        <f t="shared" si="26"/>
        <v>171023.08</v>
      </c>
      <c r="W107" s="49">
        <f t="shared" si="27"/>
        <v>354747.07999999996</v>
      </c>
    </row>
    <row r="108" spans="1:23" x14ac:dyDescent="0.25">
      <c r="A108" s="9" t="s">
        <v>211</v>
      </c>
      <c r="B108" s="8" t="s">
        <v>212</v>
      </c>
      <c r="C108" s="13">
        <v>94</v>
      </c>
      <c r="D108" s="13">
        <v>67.679999999999993</v>
      </c>
      <c r="E108" s="49">
        <f t="shared" si="14"/>
        <v>750872</v>
      </c>
      <c r="F108" s="49">
        <f t="shared" si="15"/>
        <v>540627.84</v>
      </c>
      <c r="G108" s="49">
        <f t="shared" si="16"/>
        <v>1291499.8399999999</v>
      </c>
      <c r="H108" s="13">
        <v>46</v>
      </c>
      <c r="I108" s="13">
        <v>55.66</v>
      </c>
      <c r="J108" s="49">
        <f t="shared" si="17"/>
        <v>367448</v>
      </c>
      <c r="K108" s="49">
        <f t="shared" si="18"/>
        <v>444612.07999999996</v>
      </c>
      <c r="L108" s="49">
        <f t="shared" si="19"/>
        <v>812060.08</v>
      </c>
      <c r="M108" s="13">
        <v>6</v>
      </c>
      <c r="N108" s="13">
        <v>16.440000000000001</v>
      </c>
      <c r="O108" s="49">
        <f t="shared" si="20"/>
        <v>47928</v>
      </c>
      <c r="P108" s="49">
        <f t="shared" si="21"/>
        <v>131322.72</v>
      </c>
      <c r="Q108" s="49">
        <f t="shared" si="22"/>
        <v>179250.72</v>
      </c>
      <c r="R108" s="13">
        <f t="shared" si="23"/>
        <v>146</v>
      </c>
      <c r="S108" s="48">
        <f t="shared" si="24"/>
        <v>139.78</v>
      </c>
      <c r="T108" s="47">
        <v>7988</v>
      </c>
      <c r="U108" s="49">
        <f t="shared" si="25"/>
        <v>1166248</v>
      </c>
      <c r="V108" s="49">
        <f t="shared" si="26"/>
        <v>1116562.6399999999</v>
      </c>
      <c r="W108" s="49">
        <f t="shared" si="27"/>
        <v>2282810.6399999997</v>
      </c>
    </row>
    <row r="109" spans="1:23" x14ac:dyDescent="0.25">
      <c r="A109" s="9" t="s">
        <v>213</v>
      </c>
      <c r="B109" s="8" t="s">
        <v>214</v>
      </c>
      <c r="C109" s="13">
        <v>37</v>
      </c>
      <c r="D109" s="13">
        <v>26.64</v>
      </c>
      <c r="E109" s="49">
        <f t="shared" si="14"/>
        <v>297184</v>
      </c>
      <c r="F109" s="49">
        <f t="shared" si="15"/>
        <v>213972.48000000001</v>
      </c>
      <c r="G109" s="49">
        <f t="shared" si="16"/>
        <v>511156.47999999998</v>
      </c>
      <c r="H109" s="13">
        <v>10</v>
      </c>
      <c r="I109" s="13">
        <v>10.9</v>
      </c>
      <c r="J109" s="49">
        <f t="shared" si="17"/>
        <v>80320</v>
      </c>
      <c r="K109" s="49">
        <f t="shared" si="18"/>
        <v>87548.800000000003</v>
      </c>
      <c r="L109" s="49">
        <f t="shared" si="19"/>
        <v>167868.79999999999</v>
      </c>
      <c r="M109" s="13">
        <v>7</v>
      </c>
      <c r="N109" s="13">
        <v>19.18</v>
      </c>
      <c r="O109" s="49">
        <f t="shared" si="20"/>
        <v>56224</v>
      </c>
      <c r="P109" s="49">
        <f t="shared" si="21"/>
        <v>154053.76000000001</v>
      </c>
      <c r="Q109" s="49">
        <f t="shared" si="22"/>
        <v>210277.76000000001</v>
      </c>
      <c r="R109" s="13">
        <f t="shared" si="23"/>
        <v>54</v>
      </c>
      <c r="S109" s="48">
        <f t="shared" si="24"/>
        <v>56.72</v>
      </c>
      <c r="T109" s="47">
        <v>8032</v>
      </c>
      <c r="U109" s="49">
        <f t="shared" si="25"/>
        <v>433728</v>
      </c>
      <c r="V109" s="49">
        <f t="shared" si="26"/>
        <v>455575.03999999998</v>
      </c>
      <c r="W109" s="49">
        <f t="shared" si="27"/>
        <v>889303.04000000004</v>
      </c>
    </row>
    <row r="110" spans="1:23" x14ac:dyDescent="0.25">
      <c r="A110" s="9" t="s">
        <v>215</v>
      </c>
      <c r="B110" s="8" t="s">
        <v>216</v>
      </c>
      <c r="C110" s="13">
        <v>91</v>
      </c>
      <c r="D110" s="13">
        <v>65.52</v>
      </c>
      <c r="E110" s="49">
        <f t="shared" si="14"/>
        <v>726908</v>
      </c>
      <c r="F110" s="49">
        <f t="shared" si="15"/>
        <v>523373.75999999995</v>
      </c>
      <c r="G110" s="49">
        <f t="shared" si="16"/>
        <v>1250281.76</v>
      </c>
      <c r="H110" s="13">
        <v>80</v>
      </c>
      <c r="I110" s="13">
        <v>91.399999999999991</v>
      </c>
      <c r="J110" s="49">
        <f t="shared" si="17"/>
        <v>639040</v>
      </c>
      <c r="K110" s="49">
        <f t="shared" si="18"/>
        <v>730103.2</v>
      </c>
      <c r="L110" s="49">
        <f t="shared" si="19"/>
        <v>1369143.2</v>
      </c>
      <c r="M110" s="13">
        <v>28</v>
      </c>
      <c r="N110" s="13">
        <v>71.240000000000009</v>
      </c>
      <c r="O110" s="49">
        <f t="shared" si="20"/>
        <v>223664</v>
      </c>
      <c r="P110" s="49">
        <f t="shared" si="21"/>
        <v>569065.12000000011</v>
      </c>
      <c r="Q110" s="49">
        <f t="shared" si="22"/>
        <v>792729.12000000011</v>
      </c>
      <c r="R110" s="13">
        <f t="shared" si="23"/>
        <v>199</v>
      </c>
      <c r="S110" s="48">
        <f t="shared" si="24"/>
        <v>228.16</v>
      </c>
      <c r="T110" s="47">
        <v>7988</v>
      </c>
      <c r="U110" s="49">
        <f t="shared" si="25"/>
        <v>1589612</v>
      </c>
      <c r="V110" s="49">
        <f t="shared" si="26"/>
        <v>1822542.08</v>
      </c>
      <c r="W110" s="49">
        <f t="shared" si="27"/>
        <v>3412154.08</v>
      </c>
    </row>
    <row r="111" spans="1:23" x14ac:dyDescent="0.25">
      <c r="A111" s="9" t="s">
        <v>217</v>
      </c>
      <c r="B111" s="8" t="s">
        <v>218</v>
      </c>
      <c r="C111" s="13">
        <v>91</v>
      </c>
      <c r="D111" s="13">
        <v>65.52</v>
      </c>
      <c r="E111" s="49">
        <f t="shared" si="14"/>
        <v>726908</v>
      </c>
      <c r="F111" s="49">
        <f t="shared" si="15"/>
        <v>523373.75999999995</v>
      </c>
      <c r="G111" s="49">
        <f t="shared" si="16"/>
        <v>1250281.76</v>
      </c>
      <c r="H111" s="13">
        <v>43</v>
      </c>
      <c r="I111" s="13">
        <v>49.629999999999995</v>
      </c>
      <c r="J111" s="49">
        <f t="shared" si="17"/>
        <v>343484</v>
      </c>
      <c r="K111" s="49">
        <f t="shared" si="18"/>
        <v>396444.43999999994</v>
      </c>
      <c r="L111" s="49">
        <f t="shared" si="19"/>
        <v>739928.44</v>
      </c>
      <c r="M111" s="13">
        <v>20</v>
      </c>
      <c r="N111" s="13">
        <v>53.43</v>
      </c>
      <c r="O111" s="49">
        <f t="shared" si="20"/>
        <v>159760</v>
      </c>
      <c r="P111" s="49">
        <f t="shared" si="21"/>
        <v>426798.84</v>
      </c>
      <c r="Q111" s="49">
        <f t="shared" si="22"/>
        <v>586558.84000000008</v>
      </c>
      <c r="R111" s="13">
        <f t="shared" si="23"/>
        <v>154</v>
      </c>
      <c r="S111" s="48">
        <f t="shared" si="24"/>
        <v>168.57999999999998</v>
      </c>
      <c r="T111" s="47">
        <v>7988</v>
      </c>
      <c r="U111" s="49">
        <f t="shared" si="25"/>
        <v>1230152</v>
      </c>
      <c r="V111" s="49">
        <f t="shared" si="26"/>
        <v>1346617.0399999998</v>
      </c>
      <c r="W111" s="49">
        <f t="shared" si="27"/>
        <v>2576769.04</v>
      </c>
    </row>
    <row r="112" spans="1:23" x14ac:dyDescent="0.25">
      <c r="A112" s="9" t="s">
        <v>219</v>
      </c>
      <c r="B112" s="8" t="s">
        <v>220</v>
      </c>
      <c r="C112" s="13">
        <v>281</v>
      </c>
      <c r="D112" s="13">
        <v>202.32</v>
      </c>
      <c r="E112" s="49">
        <f t="shared" si="14"/>
        <v>2244628</v>
      </c>
      <c r="F112" s="49">
        <f t="shared" si="15"/>
        <v>1616132.16</v>
      </c>
      <c r="G112" s="49">
        <f t="shared" si="16"/>
        <v>3860760.16</v>
      </c>
      <c r="H112" s="13">
        <v>129</v>
      </c>
      <c r="I112" s="13">
        <v>147.09</v>
      </c>
      <c r="J112" s="49">
        <f t="shared" si="17"/>
        <v>1030452</v>
      </c>
      <c r="K112" s="49">
        <f t="shared" si="18"/>
        <v>1174954.92</v>
      </c>
      <c r="L112" s="49">
        <f t="shared" si="19"/>
        <v>2205406.92</v>
      </c>
      <c r="M112" s="13">
        <v>49</v>
      </c>
      <c r="N112" s="13">
        <v>134.26000000000002</v>
      </c>
      <c r="O112" s="49">
        <f t="shared" si="20"/>
        <v>391412</v>
      </c>
      <c r="P112" s="49">
        <f t="shared" si="21"/>
        <v>1072468.8800000001</v>
      </c>
      <c r="Q112" s="49">
        <f t="shared" si="22"/>
        <v>1463880.8800000001</v>
      </c>
      <c r="R112" s="13">
        <f t="shared" si="23"/>
        <v>459</v>
      </c>
      <c r="S112" s="48">
        <f t="shared" si="24"/>
        <v>483.66999999999996</v>
      </c>
      <c r="T112" s="47">
        <v>7988</v>
      </c>
      <c r="U112" s="49">
        <f t="shared" si="25"/>
        <v>3666492</v>
      </c>
      <c r="V112" s="49">
        <f t="shared" si="26"/>
        <v>3863555.9599999995</v>
      </c>
      <c r="W112" s="49">
        <f t="shared" si="27"/>
        <v>7530047.959999999</v>
      </c>
    </row>
    <row r="113" spans="1:23" x14ac:dyDescent="0.25">
      <c r="A113" s="9" t="s">
        <v>221</v>
      </c>
      <c r="B113" s="8" t="s">
        <v>222</v>
      </c>
      <c r="C113" s="13">
        <v>205</v>
      </c>
      <c r="D113" s="13">
        <v>147.6</v>
      </c>
      <c r="E113" s="49">
        <f t="shared" si="14"/>
        <v>1637540</v>
      </c>
      <c r="F113" s="49">
        <f t="shared" si="15"/>
        <v>1179028.8</v>
      </c>
      <c r="G113" s="49">
        <f t="shared" si="16"/>
        <v>2816568.8</v>
      </c>
      <c r="H113" s="13">
        <v>89</v>
      </c>
      <c r="I113" s="13">
        <v>105.89</v>
      </c>
      <c r="J113" s="49">
        <f t="shared" si="17"/>
        <v>710932</v>
      </c>
      <c r="K113" s="49">
        <f t="shared" si="18"/>
        <v>845849.32</v>
      </c>
      <c r="L113" s="49">
        <f t="shared" si="19"/>
        <v>1556781.3199999998</v>
      </c>
      <c r="M113" s="13">
        <v>34</v>
      </c>
      <c r="N113" s="13">
        <v>87.68</v>
      </c>
      <c r="O113" s="49">
        <f t="shared" si="20"/>
        <v>271592</v>
      </c>
      <c r="P113" s="49">
        <f t="shared" si="21"/>
        <v>700387.84000000008</v>
      </c>
      <c r="Q113" s="49">
        <f t="shared" si="22"/>
        <v>971979.84000000008</v>
      </c>
      <c r="R113" s="13">
        <f t="shared" si="23"/>
        <v>328</v>
      </c>
      <c r="S113" s="48">
        <f t="shared" si="24"/>
        <v>341.17</v>
      </c>
      <c r="T113" s="47">
        <v>7988</v>
      </c>
      <c r="U113" s="49">
        <f t="shared" si="25"/>
        <v>2620064</v>
      </c>
      <c r="V113" s="49">
        <f t="shared" si="26"/>
        <v>2725265.96</v>
      </c>
      <c r="W113" s="49">
        <f t="shared" si="27"/>
        <v>5345329.96</v>
      </c>
    </row>
    <row r="114" spans="1:23" x14ac:dyDescent="0.25">
      <c r="A114" s="9" t="s">
        <v>223</v>
      </c>
      <c r="B114" s="8" t="s">
        <v>224</v>
      </c>
      <c r="C114" s="13">
        <v>55</v>
      </c>
      <c r="D114" s="13">
        <v>39.6</v>
      </c>
      <c r="E114" s="49">
        <f t="shared" si="14"/>
        <v>439340</v>
      </c>
      <c r="F114" s="49">
        <f t="shared" si="15"/>
        <v>316324.8</v>
      </c>
      <c r="G114" s="49">
        <f t="shared" si="16"/>
        <v>755664.8</v>
      </c>
      <c r="H114" s="13">
        <v>17</v>
      </c>
      <c r="I114" s="13">
        <v>19.369999999999997</v>
      </c>
      <c r="J114" s="49">
        <f t="shared" si="17"/>
        <v>135796</v>
      </c>
      <c r="K114" s="49">
        <f t="shared" si="18"/>
        <v>154727.55999999997</v>
      </c>
      <c r="L114" s="49">
        <f t="shared" si="19"/>
        <v>290523.55999999994</v>
      </c>
      <c r="M114" s="13">
        <v>3</v>
      </c>
      <c r="N114" s="13">
        <v>8.2200000000000006</v>
      </c>
      <c r="O114" s="49">
        <f t="shared" si="20"/>
        <v>23964</v>
      </c>
      <c r="P114" s="49">
        <f t="shared" si="21"/>
        <v>65661.36</v>
      </c>
      <c r="Q114" s="49">
        <f t="shared" si="22"/>
        <v>89625.36</v>
      </c>
      <c r="R114" s="13">
        <f t="shared" si="23"/>
        <v>75</v>
      </c>
      <c r="S114" s="48">
        <f t="shared" si="24"/>
        <v>67.19</v>
      </c>
      <c r="T114" s="47">
        <v>7988</v>
      </c>
      <c r="U114" s="49">
        <f t="shared" si="25"/>
        <v>599100</v>
      </c>
      <c r="V114" s="49">
        <f t="shared" si="26"/>
        <v>536713.72</v>
      </c>
      <c r="W114" s="49">
        <f t="shared" si="27"/>
        <v>1135813.72</v>
      </c>
    </row>
    <row r="115" spans="1:23" x14ac:dyDescent="0.25">
      <c r="A115" s="9" t="s">
        <v>225</v>
      </c>
      <c r="B115" s="8" t="s">
        <v>226</v>
      </c>
      <c r="C115" s="13">
        <v>33</v>
      </c>
      <c r="D115" s="13">
        <v>23.759999999999998</v>
      </c>
      <c r="E115" s="49">
        <f t="shared" si="14"/>
        <v>263604</v>
      </c>
      <c r="F115" s="49">
        <f t="shared" si="15"/>
        <v>189794.87999999998</v>
      </c>
      <c r="G115" s="49">
        <f t="shared" si="16"/>
        <v>453398.88</v>
      </c>
      <c r="H115" s="13">
        <v>9</v>
      </c>
      <c r="I115" s="13">
        <v>10.89</v>
      </c>
      <c r="J115" s="49">
        <f t="shared" si="17"/>
        <v>71892</v>
      </c>
      <c r="K115" s="49">
        <f t="shared" si="18"/>
        <v>86989.32</v>
      </c>
      <c r="L115" s="49">
        <f t="shared" si="19"/>
        <v>158881.32</v>
      </c>
      <c r="M115" s="13">
        <v>4</v>
      </c>
      <c r="N115" s="13">
        <v>9.59</v>
      </c>
      <c r="O115" s="49">
        <f t="shared" si="20"/>
        <v>31952</v>
      </c>
      <c r="P115" s="49">
        <f t="shared" si="21"/>
        <v>76604.92</v>
      </c>
      <c r="Q115" s="49">
        <f t="shared" si="22"/>
        <v>108556.92</v>
      </c>
      <c r="R115" s="13">
        <f t="shared" si="23"/>
        <v>46</v>
      </c>
      <c r="S115" s="48">
        <f t="shared" si="24"/>
        <v>44.239999999999995</v>
      </c>
      <c r="T115" s="47">
        <v>7988</v>
      </c>
      <c r="U115" s="49">
        <f t="shared" si="25"/>
        <v>367448</v>
      </c>
      <c r="V115" s="49">
        <f t="shared" si="26"/>
        <v>353389.11999999994</v>
      </c>
      <c r="W115" s="49">
        <f t="shared" si="27"/>
        <v>720837.11999999988</v>
      </c>
    </row>
    <row r="116" spans="1:23" x14ac:dyDescent="0.25">
      <c r="A116" s="9" t="s">
        <v>227</v>
      </c>
      <c r="B116" s="8" t="s">
        <v>228</v>
      </c>
      <c r="C116" s="13">
        <v>45</v>
      </c>
      <c r="D116" s="13">
        <v>32.4</v>
      </c>
      <c r="E116" s="49">
        <f t="shared" si="14"/>
        <v>359460</v>
      </c>
      <c r="F116" s="49">
        <f t="shared" si="15"/>
        <v>258811.19999999998</v>
      </c>
      <c r="G116" s="49">
        <f t="shared" si="16"/>
        <v>618271.19999999995</v>
      </c>
      <c r="H116" s="13">
        <v>27</v>
      </c>
      <c r="I116" s="13">
        <v>32.07</v>
      </c>
      <c r="J116" s="49">
        <f t="shared" si="17"/>
        <v>215676</v>
      </c>
      <c r="K116" s="49">
        <f t="shared" si="18"/>
        <v>256175.16</v>
      </c>
      <c r="L116" s="49">
        <f t="shared" si="19"/>
        <v>471851.16000000003</v>
      </c>
      <c r="M116" s="13">
        <v>13</v>
      </c>
      <c r="N116" s="13">
        <v>30.140000000000004</v>
      </c>
      <c r="O116" s="49">
        <f t="shared" si="20"/>
        <v>103844</v>
      </c>
      <c r="P116" s="49">
        <f t="shared" si="21"/>
        <v>240758.32000000004</v>
      </c>
      <c r="Q116" s="49">
        <f t="shared" si="22"/>
        <v>344602.32000000007</v>
      </c>
      <c r="R116" s="13">
        <f t="shared" si="23"/>
        <v>85</v>
      </c>
      <c r="S116" s="48">
        <f t="shared" si="24"/>
        <v>94.61</v>
      </c>
      <c r="T116" s="47">
        <v>7988</v>
      </c>
      <c r="U116" s="49">
        <f t="shared" si="25"/>
        <v>678980</v>
      </c>
      <c r="V116" s="49">
        <f t="shared" si="26"/>
        <v>755744.68</v>
      </c>
      <c r="W116" s="49">
        <f t="shared" si="27"/>
        <v>1434724.6800000002</v>
      </c>
    </row>
    <row r="117" spans="1:23" x14ac:dyDescent="0.25">
      <c r="A117" s="9" t="s">
        <v>229</v>
      </c>
      <c r="B117" s="8" t="s">
        <v>230</v>
      </c>
      <c r="C117" s="13">
        <v>41</v>
      </c>
      <c r="D117" s="13">
        <v>29.52</v>
      </c>
      <c r="E117" s="49">
        <f t="shared" si="14"/>
        <v>327508</v>
      </c>
      <c r="F117" s="49">
        <f t="shared" si="15"/>
        <v>235805.76</v>
      </c>
      <c r="G117" s="49">
        <f t="shared" si="16"/>
        <v>563313.76</v>
      </c>
      <c r="H117" s="13">
        <v>13</v>
      </c>
      <c r="I117" s="13">
        <v>15.73</v>
      </c>
      <c r="J117" s="49">
        <f t="shared" si="17"/>
        <v>103844</v>
      </c>
      <c r="K117" s="49">
        <f t="shared" si="18"/>
        <v>125651.24</v>
      </c>
      <c r="L117" s="49">
        <f t="shared" si="19"/>
        <v>229495.24</v>
      </c>
      <c r="M117" s="13">
        <v>7</v>
      </c>
      <c r="N117" s="13">
        <v>15.07</v>
      </c>
      <c r="O117" s="49">
        <f t="shared" si="20"/>
        <v>55916</v>
      </c>
      <c r="P117" s="49">
        <f t="shared" si="21"/>
        <v>120379.16</v>
      </c>
      <c r="Q117" s="49">
        <f t="shared" si="22"/>
        <v>176295.16</v>
      </c>
      <c r="R117" s="13">
        <f t="shared" si="23"/>
        <v>61</v>
      </c>
      <c r="S117" s="48">
        <f t="shared" si="24"/>
        <v>60.32</v>
      </c>
      <c r="T117" s="47">
        <v>7988</v>
      </c>
      <c r="U117" s="49">
        <f t="shared" si="25"/>
        <v>487268</v>
      </c>
      <c r="V117" s="49">
        <f t="shared" si="26"/>
        <v>481836.16</v>
      </c>
      <c r="W117" s="49">
        <f t="shared" si="27"/>
        <v>969104.15999999992</v>
      </c>
    </row>
    <row r="118" spans="1:23" x14ac:dyDescent="0.25">
      <c r="A118" s="9" t="s">
        <v>231</v>
      </c>
      <c r="B118" s="8" t="s">
        <v>232</v>
      </c>
      <c r="C118" s="13">
        <v>63</v>
      </c>
      <c r="D118" s="13">
        <v>45.36</v>
      </c>
      <c r="E118" s="49">
        <f t="shared" si="14"/>
        <v>503244</v>
      </c>
      <c r="F118" s="49">
        <f t="shared" si="15"/>
        <v>362335.68</v>
      </c>
      <c r="G118" s="49">
        <f t="shared" si="16"/>
        <v>865579.67999999993</v>
      </c>
      <c r="H118" s="13">
        <v>36</v>
      </c>
      <c r="I118" s="13">
        <v>42.96</v>
      </c>
      <c r="J118" s="49">
        <f t="shared" si="17"/>
        <v>287568</v>
      </c>
      <c r="K118" s="49">
        <f t="shared" si="18"/>
        <v>343164.48</v>
      </c>
      <c r="L118" s="49">
        <f t="shared" si="19"/>
        <v>630732.48</v>
      </c>
      <c r="M118" s="13">
        <v>12</v>
      </c>
      <c r="N118" s="13">
        <v>30.14</v>
      </c>
      <c r="O118" s="49">
        <f t="shared" si="20"/>
        <v>95856</v>
      </c>
      <c r="P118" s="49">
        <f t="shared" si="21"/>
        <v>240758.32</v>
      </c>
      <c r="Q118" s="49">
        <f t="shared" si="22"/>
        <v>336614.32</v>
      </c>
      <c r="R118" s="13">
        <f t="shared" si="23"/>
        <v>111</v>
      </c>
      <c r="S118" s="48">
        <f t="shared" si="24"/>
        <v>118.46</v>
      </c>
      <c r="T118" s="47">
        <v>7988</v>
      </c>
      <c r="U118" s="49">
        <f t="shared" si="25"/>
        <v>886668</v>
      </c>
      <c r="V118" s="49">
        <f t="shared" si="26"/>
        <v>946258.48</v>
      </c>
      <c r="W118" s="49">
        <f t="shared" si="27"/>
        <v>1832926.48</v>
      </c>
    </row>
    <row r="119" spans="1:23" x14ac:dyDescent="0.25">
      <c r="A119" s="9" t="s">
        <v>233</v>
      </c>
      <c r="B119" s="8" t="s">
        <v>234</v>
      </c>
      <c r="C119" s="13">
        <v>9</v>
      </c>
      <c r="D119" s="13">
        <v>6.4799999999999995</v>
      </c>
      <c r="E119" s="49">
        <f t="shared" si="14"/>
        <v>73035</v>
      </c>
      <c r="F119" s="49">
        <f t="shared" si="15"/>
        <v>52585.2</v>
      </c>
      <c r="G119" s="49">
        <f t="shared" si="16"/>
        <v>125620.2</v>
      </c>
      <c r="H119" s="13">
        <v>4</v>
      </c>
      <c r="I119" s="13">
        <v>4.84</v>
      </c>
      <c r="J119" s="49">
        <f t="shared" si="17"/>
        <v>32460</v>
      </c>
      <c r="K119" s="49">
        <f t="shared" si="18"/>
        <v>39276.6</v>
      </c>
      <c r="L119" s="49">
        <f t="shared" si="19"/>
        <v>71736.600000000006</v>
      </c>
      <c r="M119" s="13">
        <v>5</v>
      </c>
      <c r="N119" s="13">
        <v>13.700000000000001</v>
      </c>
      <c r="O119" s="49">
        <f t="shared" si="20"/>
        <v>40575</v>
      </c>
      <c r="P119" s="49">
        <f t="shared" si="21"/>
        <v>111175.50000000001</v>
      </c>
      <c r="Q119" s="49">
        <f t="shared" si="22"/>
        <v>151750.5</v>
      </c>
      <c r="R119" s="13">
        <f t="shared" si="23"/>
        <v>18</v>
      </c>
      <c r="S119" s="48">
        <f t="shared" si="24"/>
        <v>25.020000000000003</v>
      </c>
      <c r="T119" s="47">
        <v>8115</v>
      </c>
      <c r="U119" s="49">
        <f t="shared" si="25"/>
        <v>146070</v>
      </c>
      <c r="V119" s="49">
        <f t="shared" si="26"/>
        <v>203037.30000000002</v>
      </c>
      <c r="W119" s="49">
        <f t="shared" si="27"/>
        <v>349107.30000000005</v>
      </c>
    </row>
    <row r="120" spans="1:23" x14ac:dyDescent="0.25">
      <c r="A120" s="9" t="s">
        <v>235</v>
      </c>
      <c r="B120" s="8" t="s">
        <v>236</v>
      </c>
      <c r="C120" s="13">
        <v>45</v>
      </c>
      <c r="D120" s="13">
        <v>32.4</v>
      </c>
      <c r="E120" s="49">
        <f t="shared" si="14"/>
        <v>362160</v>
      </c>
      <c r="F120" s="49">
        <f t="shared" si="15"/>
        <v>260755.19999999998</v>
      </c>
      <c r="G120" s="49">
        <f t="shared" si="16"/>
        <v>622915.19999999995</v>
      </c>
      <c r="H120" s="13">
        <v>20</v>
      </c>
      <c r="I120" s="13">
        <v>24.2</v>
      </c>
      <c r="J120" s="49">
        <f t="shared" si="17"/>
        <v>160960</v>
      </c>
      <c r="K120" s="49">
        <f t="shared" si="18"/>
        <v>194761.60000000001</v>
      </c>
      <c r="L120" s="49">
        <f t="shared" si="19"/>
        <v>355721.6</v>
      </c>
      <c r="M120" s="13">
        <v>11</v>
      </c>
      <c r="N120" s="13">
        <v>30.14</v>
      </c>
      <c r="O120" s="49">
        <f t="shared" si="20"/>
        <v>88528</v>
      </c>
      <c r="P120" s="49">
        <f t="shared" si="21"/>
        <v>242566.72</v>
      </c>
      <c r="Q120" s="49">
        <f t="shared" si="22"/>
        <v>331094.71999999997</v>
      </c>
      <c r="R120" s="13">
        <f t="shared" si="23"/>
        <v>76</v>
      </c>
      <c r="S120" s="48">
        <f t="shared" si="24"/>
        <v>86.74</v>
      </c>
      <c r="T120" s="47">
        <v>8048</v>
      </c>
      <c r="U120" s="49">
        <f t="shared" si="25"/>
        <v>611648</v>
      </c>
      <c r="V120" s="49">
        <f t="shared" si="26"/>
        <v>698083.5199999999</v>
      </c>
      <c r="W120" s="49">
        <f t="shared" si="27"/>
        <v>1309731.52</v>
      </c>
    </row>
    <row r="121" spans="1:23" x14ac:dyDescent="0.25">
      <c r="A121" s="9" t="s">
        <v>237</v>
      </c>
      <c r="B121" s="8" t="s">
        <v>238</v>
      </c>
      <c r="C121" s="13">
        <v>152</v>
      </c>
      <c r="D121" s="13">
        <v>109.44</v>
      </c>
      <c r="E121" s="49">
        <f t="shared" si="14"/>
        <v>1214176</v>
      </c>
      <c r="F121" s="49">
        <f t="shared" si="15"/>
        <v>874206.71999999997</v>
      </c>
      <c r="G121" s="49">
        <f t="shared" si="16"/>
        <v>2088382.72</v>
      </c>
      <c r="H121" s="13">
        <v>35</v>
      </c>
      <c r="I121" s="13">
        <v>36.35</v>
      </c>
      <c r="J121" s="49">
        <f t="shared" si="17"/>
        <v>279580</v>
      </c>
      <c r="K121" s="49">
        <f t="shared" si="18"/>
        <v>290363.8</v>
      </c>
      <c r="L121" s="49">
        <f t="shared" si="19"/>
        <v>569943.80000000005</v>
      </c>
      <c r="M121" s="13">
        <v>30</v>
      </c>
      <c r="N121" s="13">
        <v>82.2</v>
      </c>
      <c r="O121" s="49">
        <f t="shared" si="20"/>
        <v>239640</v>
      </c>
      <c r="P121" s="49">
        <f t="shared" si="21"/>
        <v>656613.6</v>
      </c>
      <c r="Q121" s="49">
        <f t="shared" si="22"/>
        <v>896253.6</v>
      </c>
      <c r="R121" s="13">
        <f t="shared" si="23"/>
        <v>217</v>
      </c>
      <c r="S121" s="48">
        <f t="shared" si="24"/>
        <v>227.99</v>
      </c>
      <c r="T121" s="47">
        <v>7988</v>
      </c>
      <c r="U121" s="49">
        <f t="shared" si="25"/>
        <v>1733396</v>
      </c>
      <c r="V121" s="49">
        <f t="shared" si="26"/>
        <v>1821184.12</v>
      </c>
      <c r="W121" s="49">
        <f t="shared" si="27"/>
        <v>3554580.12</v>
      </c>
    </row>
    <row r="122" spans="1:23" x14ac:dyDescent="0.25">
      <c r="A122" s="9" t="s">
        <v>239</v>
      </c>
      <c r="B122" s="8" t="s">
        <v>240</v>
      </c>
      <c r="C122" s="13">
        <v>23</v>
      </c>
      <c r="D122" s="13">
        <v>16.559999999999999</v>
      </c>
      <c r="E122" s="49">
        <f t="shared" si="14"/>
        <v>183724</v>
      </c>
      <c r="F122" s="49">
        <f t="shared" si="15"/>
        <v>132281.28</v>
      </c>
      <c r="G122" s="49">
        <f t="shared" si="16"/>
        <v>316005.28000000003</v>
      </c>
      <c r="H122" s="13">
        <v>11</v>
      </c>
      <c r="I122" s="13">
        <v>12.709999999999999</v>
      </c>
      <c r="J122" s="49">
        <f t="shared" si="17"/>
        <v>87868</v>
      </c>
      <c r="K122" s="49">
        <f t="shared" si="18"/>
        <v>101527.48</v>
      </c>
      <c r="L122" s="49">
        <f t="shared" si="19"/>
        <v>189395.47999999998</v>
      </c>
      <c r="M122" s="13">
        <v>2</v>
      </c>
      <c r="N122" s="13">
        <v>5.48</v>
      </c>
      <c r="O122" s="49">
        <f t="shared" si="20"/>
        <v>15976</v>
      </c>
      <c r="P122" s="49">
        <f t="shared" si="21"/>
        <v>43774.240000000005</v>
      </c>
      <c r="Q122" s="49">
        <f t="shared" si="22"/>
        <v>59750.240000000005</v>
      </c>
      <c r="R122" s="13">
        <f t="shared" si="23"/>
        <v>36</v>
      </c>
      <c r="S122" s="48">
        <f t="shared" si="24"/>
        <v>34.75</v>
      </c>
      <c r="T122" s="47">
        <v>7988</v>
      </c>
      <c r="U122" s="49">
        <f t="shared" si="25"/>
        <v>287568</v>
      </c>
      <c r="V122" s="49">
        <f t="shared" si="26"/>
        <v>277583</v>
      </c>
      <c r="W122" s="49">
        <f t="shared" si="27"/>
        <v>565151</v>
      </c>
    </row>
    <row r="123" spans="1:23" x14ac:dyDescent="0.25">
      <c r="A123" s="9" t="s">
        <v>241</v>
      </c>
      <c r="B123" s="8" t="s">
        <v>242</v>
      </c>
      <c r="C123" s="13">
        <v>26</v>
      </c>
      <c r="D123" s="13">
        <v>18.72</v>
      </c>
      <c r="E123" s="49">
        <f t="shared" si="14"/>
        <v>207688</v>
      </c>
      <c r="F123" s="49">
        <f t="shared" si="15"/>
        <v>149535.35999999999</v>
      </c>
      <c r="G123" s="49">
        <f t="shared" si="16"/>
        <v>357223.36</v>
      </c>
      <c r="H123" s="13">
        <v>13</v>
      </c>
      <c r="I123" s="13">
        <v>15.73</v>
      </c>
      <c r="J123" s="49">
        <f t="shared" si="17"/>
        <v>103844</v>
      </c>
      <c r="K123" s="49">
        <f t="shared" si="18"/>
        <v>125651.24</v>
      </c>
      <c r="L123" s="49">
        <f t="shared" si="19"/>
        <v>229495.24</v>
      </c>
      <c r="M123" s="13">
        <v>1</v>
      </c>
      <c r="N123" s="13">
        <v>2.74</v>
      </c>
      <c r="O123" s="49">
        <f t="shared" si="20"/>
        <v>7988</v>
      </c>
      <c r="P123" s="49">
        <f t="shared" si="21"/>
        <v>21887.120000000003</v>
      </c>
      <c r="Q123" s="49">
        <f t="shared" si="22"/>
        <v>29875.120000000003</v>
      </c>
      <c r="R123" s="13">
        <f t="shared" si="23"/>
        <v>40</v>
      </c>
      <c r="S123" s="48">
        <f t="shared" si="24"/>
        <v>37.190000000000005</v>
      </c>
      <c r="T123" s="47">
        <v>7988</v>
      </c>
      <c r="U123" s="49">
        <f t="shared" si="25"/>
        <v>319520</v>
      </c>
      <c r="V123" s="49">
        <f t="shared" si="26"/>
        <v>297073.72000000003</v>
      </c>
      <c r="W123" s="49">
        <f t="shared" si="27"/>
        <v>616593.72</v>
      </c>
    </row>
    <row r="124" spans="1:23" x14ac:dyDescent="0.25">
      <c r="A124" s="9" t="s">
        <v>243</v>
      </c>
      <c r="B124" s="8" t="s">
        <v>244</v>
      </c>
      <c r="C124" s="13">
        <v>73</v>
      </c>
      <c r="D124" s="13">
        <v>52.559999999999995</v>
      </c>
      <c r="E124" s="49">
        <f t="shared" si="14"/>
        <v>583124</v>
      </c>
      <c r="F124" s="49">
        <f t="shared" si="15"/>
        <v>419849.27999999997</v>
      </c>
      <c r="G124" s="49">
        <f t="shared" si="16"/>
        <v>1002973.28</v>
      </c>
      <c r="H124" s="13">
        <v>25</v>
      </c>
      <c r="I124" s="13">
        <v>27.25</v>
      </c>
      <c r="J124" s="49">
        <f t="shared" si="17"/>
        <v>199700</v>
      </c>
      <c r="K124" s="49">
        <f t="shared" si="18"/>
        <v>217673</v>
      </c>
      <c r="L124" s="49">
        <f t="shared" si="19"/>
        <v>417373</v>
      </c>
      <c r="M124" s="13">
        <v>6</v>
      </c>
      <c r="N124" s="13">
        <v>16.440000000000001</v>
      </c>
      <c r="O124" s="49">
        <f t="shared" si="20"/>
        <v>47928</v>
      </c>
      <c r="P124" s="49">
        <f t="shared" si="21"/>
        <v>131322.72</v>
      </c>
      <c r="Q124" s="49">
        <f t="shared" si="22"/>
        <v>179250.72</v>
      </c>
      <c r="R124" s="13">
        <f t="shared" si="23"/>
        <v>104</v>
      </c>
      <c r="S124" s="48">
        <f t="shared" si="24"/>
        <v>96.25</v>
      </c>
      <c r="T124" s="47">
        <v>7988</v>
      </c>
      <c r="U124" s="49">
        <f t="shared" si="25"/>
        <v>830752</v>
      </c>
      <c r="V124" s="49">
        <f t="shared" si="26"/>
        <v>768845</v>
      </c>
      <c r="W124" s="49">
        <f t="shared" si="27"/>
        <v>1599597</v>
      </c>
    </row>
    <row r="125" spans="1:23" x14ac:dyDescent="0.25">
      <c r="A125" s="9" t="s">
        <v>245</v>
      </c>
      <c r="B125" s="8" t="s">
        <v>246</v>
      </c>
      <c r="C125" s="13">
        <v>18</v>
      </c>
      <c r="D125" s="13">
        <v>12.959999999999999</v>
      </c>
      <c r="E125" s="49">
        <f t="shared" si="14"/>
        <v>143784</v>
      </c>
      <c r="F125" s="49">
        <f t="shared" si="15"/>
        <v>103524.48</v>
      </c>
      <c r="G125" s="49">
        <f t="shared" si="16"/>
        <v>247308.47999999998</v>
      </c>
      <c r="H125" s="13">
        <v>11</v>
      </c>
      <c r="I125" s="13">
        <v>12.709999999999999</v>
      </c>
      <c r="J125" s="49">
        <f t="shared" si="17"/>
        <v>87868</v>
      </c>
      <c r="K125" s="49">
        <f t="shared" si="18"/>
        <v>101527.48</v>
      </c>
      <c r="L125" s="49">
        <f t="shared" si="19"/>
        <v>189395.47999999998</v>
      </c>
      <c r="M125" s="13">
        <v>5</v>
      </c>
      <c r="N125" s="13">
        <v>10.96</v>
      </c>
      <c r="O125" s="49">
        <f t="shared" si="20"/>
        <v>39940</v>
      </c>
      <c r="P125" s="49">
        <f t="shared" si="21"/>
        <v>87548.48000000001</v>
      </c>
      <c r="Q125" s="49">
        <f t="shared" si="22"/>
        <v>127488.48000000001</v>
      </c>
      <c r="R125" s="13">
        <f t="shared" si="23"/>
        <v>34</v>
      </c>
      <c r="S125" s="48">
        <f t="shared" si="24"/>
        <v>36.629999999999995</v>
      </c>
      <c r="T125" s="47">
        <v>7988</v>
      </c>
      <c r="U125" s="49">
        <f t="shared" si="25"/>
        <v>271592</v>
      </c>
      <c r="V125" s="49">
        <f t="shared" si="26"/>
        <v>292600.43999999994</v>
      </c>
      <c r="W125" s="49">
        <f t="shared" si="27"/>
        <v>564192.43999999994</v>
      </c>
    </row>
    <row r="126" spans="1:23" x14ac:dyDescent="0.25">
      <c r="A126" s="9" t="s">
        <v>247</v>
      </c>
      <c r="B126" s="8" t="s">
        <v>248</v>
      </c>
      <c r="C126" s="13">
        <v>118</v>
      </c>
      <c r="D126" s="13">
        <v>84.96</v>
      </c>
      <c r="E126" s="49">
        <f t="shared" si="14"/>
        <v>942584</v>
      </c>
      <c r="F126" s="49">
        <f t="shared" si="15"/>
        <v>678660.48</v>
      </c>
      <c r="G126" s="49">
        <f t="shared" si="16"/>
        <v>1621244.48</v>
      </c>
      <c r="H126" s="13">
        <v>60</v>
      </c>
      <c r="I126" s="13">
        <v>69.599999999999994</v>
      </c>
      <c r="J126" s="49">
        <f t="shared" si="17"/>
        <v>479280</v>
      </c>
      <c r="K126" s="49">
        <f t="shared" si="18"/>
        <v>555964.79999999993</v>
      </c>
      <c r="L126" s="49">
        <f t="shared" si="19"/>
        <v>1035244.7999999999</v>
      </c>
      <c r="M126" s="13">
        <v>28</v>
      </c>
      <c r="N126" s="13">
        <v>67.13000000000001</v>
      </c>
      <c r="O126" s="49">
        <f t="shared" si="20"/>
        <v>223664</v>
      </c>
      <c r="P126" s="49">
        <f t="shared" si="21"/>
        <v>536234.44000000006</v>
      </c>
      <c r="Q126" s="49">
        <f t="shared" si="22"/>
        <v>759898.44000000006</v>
      </c>
      <c r="R126" s="13">
        <f t="shared" si="23"/>
        <v>206</v>
      </c>
      <c r="S126" s="48">
        <f t="shared" si="24"/>
        <v>221.69</v>
      </c>
      <c r="T126" s="47">
        <v>7988</v>
      </c>
      <c r="U126" s="49">
        <f t="shared" si="25"/>
        <v>1645528</v>
      </c>
      <c r="V126" s="49">
        <f t="shared" si="26"/>
        <v>1770859.72</v>
      </c>
      <c r="W126" s="49">
        <f t="shared" si="27"/>
        <v>3416387.7199999997</v>
      </c>
    </row>
    <row r="127" spans="1:23" x14ac:dyDescent="0.25">
      <c r="A127" s="9" t="s">
        <v>249</v>
      </c>
      <c r="B127" s="8" t="s">
        <v>250</v>
      </c>
      <c r="C127" s="13">
        <v>49</v>
      </c>
      <c r="D127" s="13">
        <v>35.28</v>
      </c>
      <c r="E127" s="49">
        <f t="shared" si="14"/>
        <v>392637</v>
      </c>
      <c r="F127" s="49">
        <f t="shared" si="15"/>
        <v>282698.64</v>
      </c>
      <c r="G127" s="49">
        <f t="shared" si="16"/>
        <v>675335.64</v>
      </c>
      <c r="H127" s="13">
        <v>30</v>
      </c>
      <c r="I127" s="13">
        <v>36.299999999999997</v>
      </c>
      <c r="J127" s="49">
        <f t="shared" si="17"/>
        <v>240390</v>
      </c>
      <c r="K127" s="49">
        <f t="shared" si="18"/>
        <v>290871.89999999997</v>
      </c>
      <c r="L127" s="49">
        <f t="shared" si="19"/>
        <v>531261.89999999991</v>
      </c>
      <c r="M127" s="13">
        <v>5</v>
      </c>
      <c r="N127" s="13">
        <v>13.700000000000001</v>
      </c>
      <c r="O127" s="49">
        <f t="shared" si="20"/>
        <v>40065</v>
      </c>
      <c r="P127" s="49">
        <f t="shared" si="21"/>
        <v>109778.1</v>
      </c>
      <c r="Q127" s="49">
        <f t="shared" si="22"/>
        <v>149843.1</v>
      </c>
      <c r="R127" s="13">
        <f t="shared" si="23"/>
        <v>84</v>
      </c>
      <c r="S127" s="48">
        <f t="shared" si="24"/>
        <v>85.28</v>
      </c>
      <c r="T127" s="47">
        <v>8013</v>
      </c>
      <c r="U127" s="49">
        <f t="shared" si="25"/>
        <v>673092</v>
      </c>
      <c r="V127" s="49">
        <f t="shared" si="26"/>
        <v>683348.64</v>
      </c>
      <c r="W127" s="49">
        <f t="shared" si="27"/>
        <v>1356440.6400000001</v>
      </c>
    </row>
    <row r="128" spans="1:23" x14ac:dyDescent="0.25">
      <c r="A128" s="9" t="s">
        <v>251</v>
      </c>
      <c r="B128" s="8" t="s">
        <v>252</v>
      </c>
      <c r="C128" s="13">
        <v>40</v>
      </c>
      <c r="D128" s="13">
        <v>28.799999999999997</v>
      </c>
      <c r="E128" s="49">
        <f t="shared" si="14"/>
        <v>319520</v>
      </c>
      <c r="F128" s="49">
        <f t="shared" si="15"/>
        <v>230054.39999999997</v>
      </c>
      <c r="G128" s="49">
        <f t="shared" si="16"/>
        <v>549574.39999999991</v>
      </c>
      <c r="H128" s="13">
        <v>34</v>
      </c>
      <c r="I128" s="13">
        <v>38.739999999999995</v>
      </c>
      <c r="J128" s="49">
        <f t="shared" si="17"/>
        <v>271592</v>
      </c>
      <c r="K128" s="49">
        <f t="shared" si="18"/>
        <v>309455.11999999994</v>
      </c>
      <c r="L128" s="49">
        <f t="shared" si="19"/>
        <v>581047.11999999988</v>
      </c>
      <c r="M128" s="13">
        <v>4</v>
      </c>
      <c r="N128" s="13">
        <v>10.96</v>
      </c>
      <c r="O128" s="49">
        <f t="shared" si="20"/>
        <v>31952</v>
      </c>
      <c r="P128" s="49">
        <f t="shared" si="21"/>
        <v>87548.48000000001</v>
      </c>
      <c r="Q128" s="49">
        <f t="shared" si="22"/>
        <v>119500.48000000001</v>
      </c>
      <c r="R128" s="13">
        <f t="shared" si="23"/>
        <v>78</v>
      </c>
      <c r="S128" s="48">
        <f t="shared" si="24"/>
        <v>78.5</v>
      </c>
      <c r="T128" s="47">
        <v>7988</v>
      </c>
      <c r="U128" s="49">
        <f t="shared" si="25"/>
        <v>623064</v>
      </c>
      <c r="V128" s="49">
        <f t="shared" si="26"/>
        <v>627058</v>
      </c>
      <c r="W128" s="49">
        <f t="shared" si="27"/>
        <v>1250122</v>
      </c>
    </row>
    <row r="129" spans="1:23" x14ac:dyDescent="0.25">
      <c r="A129" s="9" t="s">
        <v>253</v>
      </c>
      <c r="B129" s="8" t="s">
        <v>254</v>
      </c>
      <c r="C129" s="13">
        <v>42</v>
      </c>
      <c r="D129" s="13">
        <v>30.24</v>
      </c>
      <c r="E129" s="49">
        <f t="shared" si="14"/>
        <v>335496</v>
      </c>
      <c r="F129" s="49">
        <f t="shared" si="15"/>
        <v>241557.12</v>
      </c>
      <c r="G129" s="49">
        <f t="shared" si="16"/>
        <v>577053.12</v>
      </c>
      <c r="H129" s="13">
        <v>11</v>
      </c>
      <c r="I129" s="13">
        <v>12.110000000000001</v>
      </c>
      <c r="J129" s="49">
        <f t="shared" si="17"/>
        <v>87868</v>
      </c>
      <c r="K129" s="49">
        <f t="shared" si="18"/>
        <v>96734.680000000008</v>
      </c>
      <c r="L129" s="49">
        <f t="shared" si="19"/>
        <v>184602.68</v>
      </c>
      <c r="M129" s="13">
        <v>4</v>
      </c>
      <c r="N129" s="13">
        <v>10.96</v>
      </c>
      <c r="O129" s="49">
        <f t="shared" si="20"/>
        <v>31952</v>
      </c>
      <c r="P129" s="49">
        <f t="shared" si="21"/>
        <v>87548.48000000001</v>
      </c>
      <c r="Q129" s="49">
        <f t="shared" si="22"/>
        <v>119500.48000000001</v>
      </c>
      <c r="R129" s="13">
        <f t="shared" si="23"/>
        <v>57</v>
      </c>
      <c r="S129" s="48">
        <f t="shared" si="24"/>
        <v>53.31</v>
      </c>
      <c r="T129" s="47">
        <v>7988</v>
      </c>
      <c r="U129" s="49">
        <f t="shared" si="25"/>
        <v>455316</v>
      </c>
      <c r="V129" s="49">
        <f t="shared" si="26"/>
        <v>425840.28</v>
      </c>
      <c r="W129" s="49">
        <f t="shared" si="27"/>
        <v>881156.28</v>
      </c>
    </row>
    <row r="130" spans="1:23" x14ac:dyDescent="0.25">
      <c r="A130" s="9" t="s">
        <v>255</v>
      </c>
      <c r="B130" s="8" t="s">
        <v>256</v>
      </c>
      <c r="C130" s="13">
        <v>55</v>
      </c>
      <c r="D130" s="13">
        <v>39.6</v>
      </c>
      <c r="E130" s="49">
        <f t="shared" si="14"/>
        <v>442200</v>
      </c>
      <c r="F130" s="49">
        <f t="shared" si="15"/>
        <v>318384</v>
      </c>
      <c r="G130" s="49">
        <f t="shared" si="16"/>
        <v>760584</v>
      </c>
      <c r="H130" s="13">
        <v>23</v>
      </c>
      <c r="I130" s="13">
        <v>26.63</v>
      </c>
      <c r="J130" s="49">
        <f t="shared" si="17"/>
        <v>184920</v>
      </c>
      <c r="K130" s="49">
        <f t="shared" si="18"/>
        <v>214105.19999999998</v>
      </c>
      <c r="L130" s="49">
        <f t="shared" si="19"/>
        <v>399025.19999999995</v>
      </c>
      <c r="M130" s="13">
        <v>5</v>
      </c>
      <c r="N130" s="13">
        <v>13.700000000000001</v>
      </c>
      <c r="O130" s="49">
        <f t="shared" si="20"/>
        <v>40200</v>
      </c>
      <c r="P130" s="49">
        <f t="shared" si="21"/>
        <v>110148.00000000001</v>
      </c>
      <c r="Q130" s="49">
        <f t="shared" si="22"/>
        <v>150348</v>
      </c>
      <c r="R130" s="13">
        <f t="shared" si="23"/>
        <v>83</v>
      </c>
      <c r="S130" s="48">
        <f t="shared" si="24"/>
        <v>79.930000000000007</v>
      </c>
      <c r="T130" s="47">
        <v>8040</v>
      </c>
      <c r="U130" s="49">
        <f t="shared" si="25"/>
        <v>667320</v>
      </c>
      <c r="V130" s="49">
        <f t="shared" si="26"/>
        <v>642637.20000000007</v>
      </c>
      <c r="W130" s="49">
        <f t="shared" si="27"/>
        <v>1309957.2000000002</v>
      </c>
    </row>
    <row r="131" spans="1:23" x14ac:dyDescent="0.25">
      <c r="A131" s="9" t="s">
        <v>257</v>
      </c>
      <c r="B131" s="8" t="s">
        <v>258</v>
      </c>
      <c r="C131" s="13">
        <v>19</v>
      </c>
      <c r="D131" s="13">
        <v>13.68</v>
      </c>
      <c r="E131" s="49">
        <f t="shared" ref="E131:E194" si="28">T131*C131</f>
        <v>152912</v>
      </c>
      <c r="F131" s="49">
        <f t="shared" ref="F131:F194" si="29">T131*D131</f>
        <v>110096.64</v>
      </c>
      <c r="G131" s="49">
        <f t="shared" ref="G131:G194" si="30">E131+F131</f>
        <v>263008.64000000001</v>
      </c>
      <c r="H131" s="13">
        <v>2</v>
      </c>
      <c r="I131" s="13">
        <v>2.42</v>
      </c>
      <c r="J131" s="49">
        <f t="shared" ref="J131:J194" si="31">T131*H131</f>
        <v>16096</v>
      </c>
      <c r="K131" s="49">
        <f t="shared" ref="K131:K194" si="32">T131*I131</f>
        <v>19476.16</v>
      </c>
      <c r="L131" s="49">
        <f t="shared" ref="L131:L194" si="33">J131+K131</f>
        <v>35572.160000000003</v>
      </c>
      <c r="M131" s="13">
        <v>5</v>
      </c>
      <c r="N131" s="13">
        <v>13.700000000000001</v>
      </c>
      <c r="O131" s="49">
        <f t="shared" ref="O131:O194" si="34">T131*M131</f>
        <v>40240</v>
      </c>
      <c r="P131" s="49">
        <f t="shared" ref="P131:P194" si="35">T131*N131</f>
        <v>110257.60000000001</v>
      </c>
      <c r="Q131" s="49">
        <f t="shared" ref="Q131:Q194" si="36">O131+P131</f>
        <v>150497.60000000001</v>
      </c>
      <c r="R131" s="13">
        <f t="shared" ref="R131:R194" si="37">C131+H131+M131</f>
        <v>26</v>
      </c>
      <c r="S131" s="48">
        <f t="shared" ref="S131:S194" si="38">D131+I131+N131</f>
        <v>29.800000000000004</v>
      </c>
      <c r="T131" s="47">
        <v>8048</v>
      </c>
      <c r="U131" s="49">
        <f t="shared" ref="U131:U194" si="39">T131*R131</f>
        <v>209248</v>
      </c>
      <c r="V131" s="49">
        <f t="shared" ref="V131:V194" si="40">T131*S131</f>
        <v>239830.40000000002</v>
      </c>
      <c r="W131" s="49">
        <f t="shared" ref="W131:W194" si="41">U131+V131</f>
        <v>449078.4</v>
      </c>
    </row>
    <row r="132" spans="1:23" x14ac:dyDescent="0.25">
      <c r="A132" s="9" t="s">
        <v>259</v>
      </c>
      <c r="B132" s="8" t="s">
        <v>260</v>
      </c>
      <c r="C132" s="13">
        <v>27</v>
      </c>
      <c r="D132" s="13">
        <v>19.439999999999998</v>
      </c>
      <c r="E132" s="49">
        <f t="shared" si="28"/>
        <v>218403</v>
      </c>
      <c r="F132" s="49">
        <f t="shared" si="29"/>
        <v>157250.15999999997</v>
      </c>
      <c r="G132" s="49">
        <f t="shared" si="30"/>
        <v>375653.16</v>
      </c>
      <c r="H132" s="13">
        <v>8</v>
      </c>
      <c r="I132" s="13">
        <v>9.0799999999999983</v>
      </c>
      <c r="J132" s="49">
        <f t="shared" si="31"/>
        <v>64712</v>
      </c>
      <c r="K132" s="49">
        <f t="shared" si="32"/>
        <v>73448.119999999981</v>
      </c>
      <c r="L132" s="49">
        <f t="shared" si="33"/>
        <v>138160.12</v>
      </c>
      <c r="M132" s="13">
        <v>1</v>
      </c>
      <c r="N132" s="13">
        <v>2.74</v>
      </c>
      <c r="O132" s="49">
        <f t="shared" si="34"/>
        <v>8089</v>
      </c>
      <c r="P132" s="49">
        <f t="shared" si="35"/>
        <v>22163.86</v>
      </c>
      <c r="Q132" s="49">
        <f t="shared" si="36"/>
        <v>30252.86</v>
      </c>
      <c r="R132" s="13">
        <f t="shared" si="37"/>
        <v>36</v>
      </c>
      <c r="S132" s="48">
        <f t="shared" si="38"/>
        <v>31.259999999999998</v>
      </c>
      <c r="T132" s="47">
        <v>8089</v>
      </c>
      <c r="U132" s="49">
        <f t="shared" si="39"/>
        <v>291204</v>
      </c>
      <c r="V132" s="49">
        <f t="shared" si="40"/>
        <v>252862.13999999998</v>
      </c>
      <c r="W132" s="49">
        <f t="shared" si="41"/>
        <v>544066.14</v>
      </c>
    </row>
    <row r="133" spans="1:23" x14ac:dyDescent="0.25">
      <c r="A133" s="9" t="s">
        <v>261</v>
      </c>
      <c r="B133" s="8" t="s">
        <v>262</v>
      </c>
      <c r="C133" s="13">
        <v>78</v>
      </c>
      <c r="D133" s="13">
        <v>56.16</v>
      </c>
      <c r="E133" s="49">
        <f t="shared" si="28"/>
        <v>623064</v>
      </c>
      <c r="F133" s="49">
        <f t="shared" si="29"/>
        <v>448606.07999999996</v>
      </c>
      <c r="G133" s="49">
        <f t="shared" si="30"/>
        <v>1071670.08</v>
      </c>
      <c r="H133" s="13">
        <v>38</v>
      </c>
      <c r="I133" s="13">
        <v>45.98</v>
      </c>
      <c r="J133" s="49">
        <f t="shared" si="31"/>
        <v>303544</v>
      </c>
      <c r="K133" s="49">
        <f t="shared" si="32"/>
        <v>367288.24</v>
      </c>
      <c r="L133" s="49">
        <f t="shared" si="33"/>
        <v>670832.24</v>
      </c>
      <c r="M133" s="13">
        <v>25</v>
      </c>
      <c r="N133" s="13">
        <v>68.5</v>
      </c>
      <c r="O133" s="49">
        <f t="shared" si="34"/>
        <v>199700</v>
      </c>
      <c r="P133" s="49">
        <f t="shared" si="35"/>
        <v>547178</v>
      </c>
      <c r="Q133" s="49">
        <f t="shared" si="36"/>
        <v>746878</v>
      </c>
      <c r="R133" s="13">
        <f t="shared" si="37"/>
        <v>141</v>
      </c>
      <c r="S133" s="48">
        <f t="shared" si="38"/>
        <v>170.64</v>
      </c>
      <c r="T133" s="47">
        <v>7988</v>
      </c>
      <c r="U133" s="49">
        <f t="shared" si="39"/>
        <v>1126308</v>
      </c>
      <c r="V133" s="49">
        <f t="shared" si="40"/>
        <v>1363072.3199999998</v>
      </c>
      <c r="W133" s="49">
        <f t="shared" si="41"/>
        <v>2489380.3199999998</v>
      </c>
    </row>
    <row r="134" spans="1:23" x14ac:dyDescent="0.25">
      <c r="A134" s="9" t="s">
        <v>263</v>
      </c>
      <c r="B134" s="8" t="s">
        <v>264</v>
      </c>
      <c r="C134" s="13">
        <v>99</v>
      </c>
      <c r="D134" s="13">
        <v>71.28</v>
      </c>
      <c r="E134" s="49">
        <f t="shared" si="28"/>
        <v>790812</v>
      </c>
      <c r="F134" s="49">
        <f t="shared" si="29"/>
        <v>569384.64</v>
      </c>
      <c r="G134" s="49">
        <f t="shared" si="30"/>
        <v>1360196.6400000001</v>
      </c>
      <c r="H134" s="13">
        <v>37</v>
      </c>
      <c r="I134" s="13">
        <v>43.57</v>
      </c>
      <c r="J134" s="49">
        <f t="shared" si="31"/>
        <v>295556</v>
      </c>
      <c r="K134" s="49">
        <f t="shared" si="32"/>
        <v>348037.16</v>
      </c>
      <c r="L134" s="49">
        <f t="shared" si="33"/>
        <v>643593.15999999992</v>
      </c>
      <c r="M134" s="13">
        <v>22</v>
      </c>
      <c r="N134" s="13">
        <v>60.28</v>
      </c>
      <c r="O134" s="49">
        <f t="shared" si="34"/>
        <v>175736</v>
      </c>
      <c r="P134" s="49">
        <f t="shared" si="35"/>
        <v>481516.64</v>
      </c>
      <c r="Q134" s="49">
        <f t="shared" si="36"/>
        <v>657252.64</v>
      </c>
      <c r="R134" s="13">
        <f t="shared" si="37"/>
        <v>158</v>
      </c>
      <c r="S134" s="48">
        <f t="shared" si="38"/>
        <v>175.13</v>
      </c>
      <c r="T134" s="47">
        <v>7988</v>
      </c>
      <c r="U134" s="49">
        <f t="shared" si="39"/>
        <v>1262104</v>
      </c>
      <c r="V134" s="49">
        <f t="shared" si="40"/>
        <v>1398938.44</v>
      </c>
      <c r="W134" s="49">
        <f t="shared" si="41"/>
        <v>2661042.44</v>
      </c>
    </row>
    <row r="135" spans="1:23" x14ac:dyDescent="0.25">
      <c r="A135" s="9" t="s">
        <v>265</v>
      </c>
      <c r="B135" s="8" t="s">
        <v>266</v>
      </c>
      <c r="C135" s="13">
        <v>25</v>
      </c>
      <c r="D135" s="13">
        <v>18</v>
      </c>
      <c r="E135" s="49">
        <f t="shared" si="28"/>
        <v>200475</v>
      </c>
      <c r="F135" s="49">
        <f t="shared" si="29"/>
        <v>144342</v>
      </c>
      <c r="G135" s="49">
        <f t="shared" si="30"/>
        <v>344817</v>
      </c>
      <c r="H135" s="13">
        <v>8</v>
      </c>
      <c r="I135" s="13">
        <v>9.0799999999999983</v>
      </c>
      <c r="J135" s="49">
        <f t="shared" si="31"/>
        <v>64152</v>
      </c>
      <c r="K135" s="49">
        <f t="shared" si="32"/>
        <v>72812.51999999999</v>
      </c>
      <c r="L135" s="49">
        <f t="shared" si="33"/>
        <v>136964.51999999999</v>
      </c>
      <c r="M135" s="13">
        <v>1</v>
      </c>
      <c r="N135" s="13">
        <v>2.74</v>
      </c>
      <c r="O135" s="49">
        <f t="shared" si="34"/>
        <v>8019</v>
      </c>
      <c r="P135" s="49">
        <f t="shared" si="35"/>
        <v>21972.06</v>
      </c>
      <c r="Q135" s="49">
        <f t="shared" si="36"/>
        <v>29991.06</v>
      </c>
      <c r="R135" s="13">
        <f t="shared" si="37"/>
        <v>34</v>
      </c>
      <c r="S135" s="48">
        <f t="shared" si="38"/>
        <v>29.82</v>
      </c>
      <c r="T135" s="47">
        <v>8019</v>
      </c>
      <c r="U135" s="49">
        <f t="shared" si="39"/>
        <v>272646</v>
      </c>
      <c r="V135" s="49">
        <f t="shared" si="40"/>
        <v>239126.58000000002</v>
      </c>
      <c r="W135" s="49">
        <f t="shared" si="41"/>
        <v>511772.58</v>
      </c>
    </row>
    <row r="136" spans="1:23" x14ac:dyDescent="0.25">
      <c r="A136" s="9" t="s">
        <v>267</v>
      </c>
      <c r="B136" s="8" t="s">
        <v>268</v>
      </c>
      <c r="C136" s="13">
        <v>62</v>
      </c>
      <c r="D136" s="13">
        <v>44.64</v>
      </c>
      <c r="E136" s="49">
        <f t="shared" si="28"/>
        <v>495690</v>
      </c>
      <c r="F136" s="49">
        <f t="shared" si="29"/>
        <v>356896.8</v>
      </c>
      <c r="G136" s="49">
        <f t="shared" si="30"/>
        <v>852586.8</v>
      </c>
      <c r="H136" s="13">
        <v>28</v>
      </c>
      <c r="I136" s="13">
        <v>33.879999999999995</v>
      </c>
      <c r="J136" s="49">
        <f t="shared" si="31"/>
        <v>223860</v>
      </c>
      <c r="K136" s="49">
        <f t="shared" si="32"/>
        <v>270870.59999999998</v>
      </c>
      <c r="L136" s="49">
        <f t="shared" si="33"/>
        <v>494730.6</v>
      </c>
      <c r="M136" s="13">
        <v>15</v>
      </c>
      <c r="N136" s="13">
        <v>35.620000000000005</v>
      </c>
      <c r="O136" s="49">
        <f t="shared" si="34"/>
        <v>119925</v>
      </c>
      <c r="P136" s="49">
        <f t="shared" si="35"/>
        <v>284781.90000000002</v>
      </c>
      <c r="Q136" s="49">
        <f t="shared" si="36"/>
        <v>404706.9</v>
      </c>
      <c r="R136" s="13">
        <f t="shared" si="37"/>
        <v>105</v>
      </c>
      <c r="S136" s="48">
        <f t="shared" si="38"/>
        <v>114.14</v>
      </c>
      <c r="T136" s="47">
        <v>7995</v>
      </c>
      <c r="U136" s="49">
        <f t="shared" si="39"/>
        <v>839475</v>
      </c>
      <c r="V136" s="49">
        <f t="shared" si="40"/>
        <v>912549.3</v>
      </c>
      <c r="W136" s="49">
        <f t="shared" si="41"/>
        <v>1752024.3</v>
      </c>
    </row>
    <row r="137" spans="1:23" x14ac:dyDescent="0.25">
      <c r="A137" s="9" t="s">
        <v>269</v>
      </c>
      <c r="B137" s="8" t="s">
        <v>270</v>
      </c>
      <c r="C137" s="13">
        <v>53</v>
      </c>
      <c r="D137" s="13">
        <v>38.159999999999997</v>
      </c>
      <c r="E137" s="49">
        <f t="shared" si="28"/>
        <v>423364</v>
      </c>
      <c r="F137" s="49">
        <f t="shared" si="29"/>
        <v>304822.07999999996</v>
      </c>
      <c r="G137" s="49">
        <f t="shared" si="30"/>
        <v>728186.08</v>
      </c>
      <c r="H137" s="13">
        <v>18</v>
      </c>
      <c r="I137" s="13">
        <v>21.18</v>
      </c>
      <c r="J137" s="49">
        <f t="shared" si="31"/>
        <v>143784</v>
      </c>
      <c r="K137" s="49">
        <f t="shared" si="32"/>
        <v>169185.84</v>
      </c>
      <c r="L137" s="49">
        <f t="shared" si="33"/>
        <v>312969.83999999997</v>
      </c>
      <c r="M137" s="13">
        <v>3</v>
      </c>
      <c r="N137" s="13">
        <v>8.2200000000000006</v>
      </c>
      <c r="O137" s="49">
        <f t="shared" si="34"/>
        <v>23964</v>
      </c>
      <c r="P137" s="49">
        <f t="shared" si="35"/>
        <v>65661.36</v>
      </c>
      <c r="Q137" s="49">
        <f t="shared" si="36"/>
        <v>89625.36</v>
      </c>
      <c r="R137" s="13">
        <f t="shared" si="37"/>
        <v>74</v>
      </c>
      <c r="S137" s="48">
        <f t="shared" si="38"/>
        <v>67.56</v>
      </c>
      <c r="T137" s="47">
        <v>7988</v>
      </c>
      <c r="U137" s="49">
        <f t="shared" si="39"/>
        <v>591112</v>
      </c>
      <c r="V137" s="49">
        <f t="shared" si="40"/>
        <v>539669.28</v>
      </c>
      <c r="W137" s="49">
        <f t="shared" si="41"/>
        <v>1130781.28</v>
      </c>
    </row>
    <row r="138" spans="1:23" x14ac:dyDescent="0.25">
      <c r="A138" s="9" t="s">
        <v>271</v>
      </c>
      <c r="B138" s="8" t="s">
        <v>272</v>
      </c>
      <c r="C138" s="13">
        <v>27</v>
      </c>
      <c r="D138" s="13">
        <v>19.439999999999998</v>
      </c>
      <c r="E138" s="49">
        <f t="shared" si="28"/>
        <v>215676</v>
      </c>
      <c r="F138" s="49">
        <f t="shared" si="29"/>
        <v>155286.71999999997</v>
      </c>
      <c r="G138" s="49">
        <f t="shared" si="30"/>
        <v>370962.72</v>
      </c>
      <c r="H138" s="13">
        <v>19</v>
      </c>
      <c r="I138" s="13">
        <v>22.99</v>
      </c>
      <c r="J138" s="49">
        <f t="shared" si="31"/>
        <v>151772</v>
      </c>
      <c r="K138" s="49">
        <f t="shared" si="32"/>
        <v>183644.12</v>
      </c>
      <c r="L138" s="49">
        <f t="shared" si="33"/>
        <v>335416.12</v>
      </c>
      <c r="M138" s="13">
        <v>4</v>
      </c>
      <c r="N138" s="13">
        <v>10.96</v>
      </c>
      <c r="O138" s="49">
        <f t="shared" si="34"/>
        <v>31952</v>
      </c>
      <c r="P138" s="49">
        <f t="shared" si="35"/>
        <v>87548.48000000001</v>
      </c>
      <c r="Q138" s="49">
        <f t="shared" si="36"/>
        <v>119500.48000000001</v>
      </c>
      <c r="R138" s="13">
        <f t="shared" si="37"/>
        <v>50</v>
      </c>
      <c r="S138" s="48">
        <f t="shared" si="38"/>
        <v>53.389999999999993</v>
      </c>
      <c r="T138" s="47">
        <v>7988</v>
      </c>
      <c r="U138" s="49">
        <f t="shared" si="39"/>
        <v>399400</v>
      </c>
      <c r="V138" s="49">
        <f t="shared" si="40"/>
        <v>426479.31999999995</v>
      </c>
      <c r="W138" s="49">
        <f t="shared" si="41"/>
        <v>825879.32</v>
      </c>
    </row>
    <row r="139" spans="1:23" x14ac:dyDescent="0.25">
      <c r="A139" s="9" t="s">
        <v>273</v>
      </c>
      <c r="B139" s="8" t="s">
        <v>274</v>
      </c>
      <c r="C139" s="13">
        <v>78</v>
      </c>
      <c r="D139" s="13">
        <v>56.16</v>
      </c>
      <c r="E139" s="49">
        <f t="shared" si="28"/>
        <v>629538</v>
      </c>
      <c r="F139" s="49">
        <f t="shared" si="29"/>
        <v>453267.36</v>
      </c>
      <c r="G139" s="49">
        <f t="shared" si="30"/>
        <v>1082805.3599999999</v>
      </c>
      <c r="H139" s="13">
        <v>56</v>
      </c>
      <c r="I139" s="13">
        <v>64.16</v>
      </c>
      <c r="J139" s="49">
        <f t="shared" si="31"/>
        <v>451976</v>
      </c>
      <c r="K139" s="49">
        <f t="shared" si="32"/>
        <v>517835.36</v>
      </c>
      <c r="L139" s="49">
        <f t="shared" si="33"/>
        <v>969811.36</v>
      </c>
      <c r="M139" s="13">
        <v>15</v>
      </c>
      <c r="N139" s="13">
        <v>41.1</v>
      </c>
      <c r="O139" s="49">
        <f t="shared" si="34"/>
        <v>121065</v>
      </c>
      <c r="P139" s="49">
        <f t="shared" si="35"/>
        <v>331718.10000000003</v>
      </c>
      <c r="Q139" s="49">
        <f t="shared" si="36"/>
        <v>452783.10000000003</v>
      </c>
      <c r="R139" s="13">
        <f t="shared" si="37"/>
        <v>149</v>
      </c>
      <c r="S139" s="48">
        <f t="shared" si="38"/>
        <v>161.41999999999999</v>
      </c>
      <c r="T139" s="47">
        <v>8071</v>
      </c>
      <c r="U139" s="49">
        <f t="shared" si="39"/>
        <v>1202579</v>
      </c>
      <c r="V139" s="49">
        <f t="shared" si="40"/>
        <v>1302820.8199999998</v>
      </c>
      <c r="W139" s="49">
        <f t="shared" si="41"/>
        <v>2505399.8199999998</v>
      </c>
    </row>
    <row r="140" spans="1:23" x14ac:dyDescent="0.25">
      <c r="A140" s="9" t="s">
        <v>275</v>
      </c>
      <c r="B140" s="8" t="s">
        <v>276</v>
      </c>
      <c r="C140" s="13">
        <v>21</v>
      </c>
      <c r="D140" s="13">
        <v>15.12</v>
      </c>
      <c r="E140" s="49">
        <f t="shared" si="28"/>
        <v>169260</v>
      </c>
      <c r="F140" s="49">
        <f t="shared" si="29"/>
        <v>121867.2</v>
      </c>
      <c r="G140" s="49">
        <f t="shared" si="30"/>
        <v>291127.2</v>
      </c>
      <c r="H140" s="13">
        <v>14</v>
      </c>
      <c r="I140" s="13">
        <v>16.939999999999998</v>
      </c>
      <c r="J140" s="49">
        <f t="shared" si="31"/>
        <v>112840</v>
      </c>
      <c r="K140" s="49">
        <f t="shared" si="32"/>
        <v>136536.4</v>
      </c>
      <c r="L140" s="49">
        <f t="shared" si="33"/>
        <v>249376.4</v>
      </c>
      <c r="M140" s="13">
        <v>4</v>
      </c>
      <c r="N140" s="13">
        <v>10.96</v>
      </c>
      <c r="O140" s="49">
        <f t="shared" si="34"/>
        <v>32240</v>
      </c>
      <c r="P140" s="49">
        <f t="shared" si="35"/>
        <v>88337.600000000006</v>
      </c>
      <c r="Q140" s="49">
        <f t="shared" si="36"/>
        <v>120577.60000000001</v>
      </c>
      <c r="R140" s="13">
        <f t="shared" si="37"/>
        <v>39</v>
      </c>
      <c r="S140" s="48">
        <f t="shared" si="38"/>
        <v>43.019999999999996</v>
      </c>
      <c r="T140" s="47">
        <v>8060</v>
      </c>
      <c r="U140" s="49">
        <f t="shared" si="39"/>
        <v>314340</v>
      </c>
      <c r="V140" s="49">
        <f t="shared" si="40"/>
        <v>346741.19999999995</v>
      </c>
      <c r="W140" s="49">
        <f t="shared" si="41"/>
        <v>661081.19999999995</v>
      </c>
    </row>
    <row r="141" spans="1:23" x14ac:dyDescent="0.25">
      <c r="A141" s="9" t="s">
        <v>277</v>
      </c>
      <c r="B141" s="8" t="s">
        <v>278</v>
      </c>
      <c r="C141" s="13">
        <v>52</v>
      </c>
      <c r="D141" s="13">
        <v>37.44</v>
      </c>
      <c r="E141" s="49">
        <f t="shared" si="28"/>
        <v>422396</v>
      </c>
      <c r="F141" s="49">
        <f t="shared" si="29"/>
        <v>304125.12</v>
      </c>
      <c r="G141" s="49">
        <f t="shared" si="30"/>
        <v>726521.12</v>
      </c>
      <c r="H141" s="13">
        <v>23</v>
      </c>
      <c r="I141" s="13">
        <v>26.63</v>
      </c>
      <c r="J141" s="49">
        <f t="shared" si="31"/>
        <v>186829</v>
      </c>
      <c r="K141" s="49">
        <f t="shared" si="32"/>
        <v>216315.49</v>
      </c>
      <c r="L141" s="49">
        <f t="shared" si="33"/>
        <v>403144.49</v>
      </c>
      <c r="M141" s="13">
        <v>9</v>
      </c>
      <c r="N141" s="13">
        <v>24.660000000000004</v>
      </c>
      <c r="O141" s="49">
        <f t="shared" si="34"/>
        <v>73107</v>
      </c>
      <c r="P141" s="49">
        <f t="shared" si="35"/>
        <v>200313.18000000002</v>
      </c>
      <c r="Q141" s="49">
        <f t="shared" si="36"/>
        <v>273420.18000000005</v>
      </c>
      <c r="R141" s="13">
        <f t="shared" si="37"/>
        <v>84</v>
      </c>
      <c r="S141" s="48">
        <f t="shared" si="38"/>
        <v>88.72999999999999</v>
      </c>
      <c r="T141" s="47">
        <v>8123</v>
      </c>
      <c r="U141" s="49">
        <f t="shared" si="39"/>
        <v>682332</v>
      </c>
      <c r="V141" s="49">
        <f t="shared" si="40"/>
        <v>720753.78999999992</v>
      </c>
      <c r="W141" s="49">
        <f t="shared" si="41"/>
        <v>1403085.79</v>
      </c>
    </row>
    <row r="142" spans="1:23" x14ac:dyDescent="0.25">
      <c r="A142" s="9" t="s">
        <v>279</v>
      </c>
      <c r="B142" s="8" t="s">
        <v>280</v>
      </c>
      <c r="C142" s="13">
        <v>104</v>
      </c>
      <c r="D142" s="13">
        <v>74.88</v>
      </c>
      <c r="E142" s="49">
        <f t="shared" si="28"/>
        <v>830752</v>
      </c>
      <c r="F142" s="49">
        <f t="shared" si="29"/>
        <v>598141.43999999994</v>
      </c>
      <c r="G142" s="49">
        <f t="shared" si="30"/>
        <v>1428893.44</v>
      </c>
      <c r="H142" s="13">
        <v>45</v>
      </c>
      <c r="I142" s="13">
        <v>53.849999999999994</v>
      </c>
      <c r="J142" s="49">
        <f t="shared" si="31"/>
        <v>359460</v>
      </c>
      <c r="K142" s="49">
        <f t="shared" si="32"/>
        <v>430153.79999999993</v>
      </c>
      <c r="L142" s="49">
        <f t="shared" si="33"/>
        <v>789613.79999999993</v>
      </c>
      <c r="M142" s="13">
        <v>7</v>
      </c>
      <c r="N142" s="13">
        <v>19.18</v>
      </c>
      <c r="O142" s="49">
        <f t="shared" si="34"/>
        <v>55916</v>
      </c>
      <c r="P142" s="49">
        <f t="shared" si="35"/>
        <v>153209.84</v>
      </c>
      <c r="Q142" s="49">
        <f t="shared" si="36"/>
        <v>209125.84</v>
      </c>
      <c r="R142" s="13">
        <f t="shared" si="37"/>
        <v>156</v>
      </c>
      <c r="S142" s="48">
        <f t="shared" si="38"/>
        <v>147.91</v>
      </c>
      <c r="T142" s="47">
        <v>7988</v>
      </c>
      <c r="U142" s="49">
        <f t="shared" si="39"/>
        <v>1246128</v>
      </c>
      <c r="V142" s="49">
        <f t="shared" si="40"/>
        <v>1181505.08</v>
      </c>
      <c r="W142" s="49">
        <f t="shared" si="41"/>
        <v>2427633.08</v>
      </c>
    </row>
    <row r="143" spans="1:23" x14ac:dyDescent="0.25">
      <c r="A143" s="9" t="s">
        <v>281</v>
      </c>
      <c r="B143" s="8" t="s">
        <v>282</v>
      </c>
      <c r="C143" s="13">
        <v>115</v>
      </c>
      <c r="D143" s="13">
        <v>82.8</v>
      </c>
      <c r="E143" s="49">
        <f t="shared" si="28"/>
        <v>918620</v>
      </c>
      <c r="F143" s="49">
        <f t="shared" si="29"/>
        <v>661406.4</v>
      </c>
      <c r="G143" s="49">
        <f t="shared" si="30"/>
        <v>1580026.4</v>
      </c>
      <c r="H143" s="13">
        <v>47</v>
      </c>
      <c r="I143" s="13">
        <v>52.07</v>
      </c>
      <c r="J143" s="49">
        <f t="shared" si="31"/>
        <v>375436</v>
      </c>
      <c r="K143" s="49">
        <f t="shared" si="32"/>
        <v>415935.16</v>
      </c>
      <c r="L143" s="49">
        <f t="shared" si="33"/>
        <v>791371.15999999992</v>
      </c>
      <c r="M143" s="13">
        <v>17</v>
      </c>
      <c r="N143" s="13">
        <v>43.84</v>
      </c>
      <c r="O143" s="49">
        <f t="shared" si="34"/>
        <v>135796</v>
      </c>
      <c r="P143" s="49">
        <f t="shared" si="35"/>
        <v>350193.92000000004</v>
      </c>
      <c r="Q143" s="49">
        <f t="shared" si="36"/>
        <v>485989.92000000004</v>
      </c>
      <c r="R143" s="13">
        <f t="shared" si="37"/>
        <v>179</v>
      </c>
      <c r="S143" s="48">
        <f t="shared" si="38"/>
        <v>178.71</v>
      </c>
      <c r="T143" s="47">
        <v>7988</v>
      </c>
      <c r="U143" s="49">
        <f t="shared" si="39"/>
        <v>1429852</v>
      </c>
      <c r="V143" s="49">
        <f t="shared" si="40"/>
        <v>1427535.48</v>
      </c>
      <c r="W143" s="49">
        <f t="shared" si="41"/>
        <v>2857387.48</v>
      </c>
    </row>
    <row r="144" spans="1:23" x14ac:dyDescent="0.25">
      <c r="A144" s="9" t="s">
        <v>283</v>
      </c>
      <c r="B144" s="8" t="s">
        <v>284</v>
      </c>
      <c r="C144" s="13">
        <v>336</v>
      </c>
      <c r="D144" s="13">
        <v>241.92</v>
      </c>
      <c r="E144" s="49">
        <f t="shared" si="28"/>
        <v>2683968</v>
      </c>
      <c r="F144" s="49">
        <f t="shared" si="29"/>
        <v>1932456.96</v>
      </c>
      <c r="G144" s="49">
        <f t="shared" si="30"/>
        <v>4616424.96</v>
      </c>
      <c r="H144" s="13">
        <v>114</v>
      </c>
      <c r="I144" s="13">
        <v>130.13999999999999</v>
      </c>
      <c r="J144" s="49">
        <f t="shared" si="31"/>
        <v>910632</v>
      </c>
      <c r="K144" s="49">
        <f t="shared" si="32"/>
        <v>1039558.32</v>
      </c>
      <c r="L144" s="49">
        <f t="shared" si="33"/>
        <v>1950190.3199999998</v>
      </c>
      <c r="M144" s="13">
        <v>43</v>
      </c>
      <c r="N144" s="13">
        <v>108.23000000000002</v>
      </c>
      <c r="O144" s="49">
        <f t="shared" si="34"/>
        <v>343484</v>
      </c>
      <c r="P144" s="49">
        <f t="shared" si="35"/>
        <v>864541.24000000011</v>
      </c>
      <c r="Q144" s="49">
        <f t="shared" si="36"/>
        <v>1208025.2400000002</v>
      </c>
      <c r="R144" s="13">
        <f t="shared" si="37"/>
        <v>493</v>
      </c>
      <c r="S144" s="48">
        <f t="shared" si="38"/>
        <v>480.28999999999996</v>
      </c>
      <c r="T144" s="47">
        <v>7988</v>
      </c>
      <c r="U144" s="49">
        <f t="shared" si="39"/>
        <v>3938084</v>
      </c>
      <c r="V144" s="49">
        <f t="shared" si="40"/>
        <v>3836556.5199999996</v>
      </c>
      <c r="W144" s="49">
        <f t="shared" si="41"/>
        <v>7774640.5199999996</v>
      </c>
    </row>
    <row r="145" spans="1:23" x14ac:dyDescent="0.25">
      <c r="A145" s="9" t="s">
        <v>285</v>
      </c>
      <c r="B145" s="8" t="s">
        <v>286</v>
      </c>
      <c r="C145" s="13">
        <v>66</v>
      </c>
      <c r="D145" s="13">
        <v>47.519999999999996</v>
      </c>
      <c r="E145" s="49">
        <f t="shared" si="28"/>
        <v>527208</v>
      </c>
      <c r="F145" s="49">
        <f t="shared" si="29"/>
        <v>379589.75999999995</v>
      </c>
      <c r="G145" s="49">
        <f t="shared" si="30"/>
        <v>906797.76</v>
      </c>
      <c r="H145" s="13">
        <v>28</v>
      </c>
      <c r="I145" s="13">
        <v>31.48</v>
      </c>
      <c r="J145" s="49">
        <f t="shared" si="31"/>
        <v>223664</v>
      </c>
      <c r="K145" s="49">
        <f t="shared" si="32"/>
        <v>251462.24</v>
      </c>
      <c r="L145" s="49">
        <f t="shared" si="33"/>
        <v>475126.24</v>
      </c>
      <c r="M145" s="13">
        <v>3</v>
      </c>
      <c r="N145" s="13">
        <v>8.2200000000000006</v>
      </c>
      <c r="O145" s="49">
        <f t="shared" si="34"/>
        <v>23964</v>
      </c>
      <c r="P145" s="49">
        <f t="shared" si="35"/>
        <v>65661.36</v>
      </c>
      <c r="Q145" s="49">
        <f t="shared" si="36"/>
        <v>89625.36</v>
      </c>
      <c r="R145" s="13">
        <f t="shared" si="37"/>
        <v>97</v>
      </c>
      <c r="S145" s="48">
        <f t="shared" si="38"/>
        <v>87.22</v>
      </c>
      <c r="T145" s="47">
        <v>7988</v>
      </c>
      <c r="U145" s="49">
        <f t="shared" si="39"/>
        <v>774836</v>
      </c>
      <c r="V145" s="49">
        <f t="shared" si="40"/>
        <v>696713.36</v>
      </c>
      <c r="W145" s="49">
        <f t="shared" si="41"/>
        <v>1471549.3599999999</v>
      </c>
    </row>
    <row r="146" spans="1:23" x14ac:dyDescent="0.25">
      <c r="A146" s="9" t="s">
        <v>287</v>
      </c>
      <c r="B146" s="8" t="s">
        <v>288</v>
      </c>
      <c r="C146" s="13">
        <v>939</v>
      </c>
      <c r="D146" s="13">
        <v>676.07999999999993</v>
      </c>
      <c r="E146" s="49">
        <f t="shared" si="28"/>
        <v>7500732</v>
      </c>
      <c r="F146" s="49">
        <f t="shared" si="29"/>
        <v>5400527.0399999991</v>
      </c>
      <c r="G146" s="49">
        <f t="shared" si="30"/>
        <v>12901259.039999999</v>
      </c>
      <c r="H146" s="13">
        <v>494</v>
      </c>
      <c r="I146" s="13">
        <v>547.94000000000005</v>
      </c>
      <c r="J146" s="49">
        <f t="shared" si="31"/>
        <v>3946072</v>
      </c>
      <c r="K146" s="49">
        <f t="shared" si="32"/>
        <v>4376944.7200000007</v>
      </c>
      <c r="L146" s="49">
        <f t="shared" si="33"/>
        <v>8323016.7200000007</v>
      </c>
      <c r="M146" s="13">
        <v>159</v>
      </c>
      <c r="N146" s="13">
        <v>428.81000000000006</v>
      </c>
      <c r="O146" s="49">
        <f t="shared" si="34"/>
        <v>1270092</v>
      </c>
      <c r="P146" s="49">
        <f t="shared" si="35"/>
        <v>3425334.2800000003</v>
      </c>
      <c r="Q146" s="49">
        <f t="shared" si="36"/>
        <v>4695426.28</v>
      </c>
      <c r="R146" s="13">
        <f t="shared" si="37"/>
        <v>1592</v>
      </c>
      <c r="S146" s="48">
        <f t="shared" si="38"/>
        <v>1652.83</v>
      </c>
      <c r="T146" s="47">
        <v>7988</v>
      </c>
      <c r="U146" s="49">
        <f t="shared" si="39"/>
        <v>12716896</v>
      </c>
      <c r="V146" s="49">
        <f t="shared" si="40"/>
        <v>13202806.039999999</v>
      </c>
      <c r="W146" s="49">
        <f t="shared" si="41"/>
        <v>25919702.039999999</v>
      </c>
    </row>
    <row r="147" spans="1:23" x14ac:dyDescent="0.25">
      <c r="A147" s="9" t="s">
        <v>289</v>
      </c>
      <c r="B147" s="8" t="s">
        <v>290</v>
      </c>
      <c r="C147" s="13">
        <v>45</v>
      </c>
      <c r="D147" s="13">
        <v>32.4</v>
      </c>
      <c r="E147" s="49">
        <f t="shared" si="28"/>
        <v>359460</v>
      </c>
      <c r="F147" s="49">
        <f t="shared" si="29"/>
        <v>258811.19999999998</v>
      </c>
      <c r="G147" s="49">
        <f t="shared" si="30"/>
        <v>618271.19999999995</v>
      </c>
      <c r="H147" s="13">
        <v>32</v>
      </c>
      <c r="I147" s="13">
        <v>37.519999999999996</v>
      </c>
      <c r="J147" s="49">
        <f t="shared" si="31"/>
        <v>255616</v>
      </c>
      <c r="K147" s="49">
        <f t="shared" si="32"/>
        <v>299709.75999999995</v>
      </c>
      <c r="L147" s="49">
        <f t="shared" si="33"/>
        <v>555325.76</v>
      </c>
      <c r="M147" s="13">
        <v>17</v>
      </c>
      <c r="N147" s="13">
        <v>45.21</v>
      </c>
      <c r="O147" s="49">
        <f t="shared" si="34"/>
        <v>135796</v>
      </c>
      <c r="P147" s="49">
        <f t="shared" si="35"/>
        <v>361137.48</v>
      </c>
      <c r="Q147" s="49">
        <f t="shared" si="36"/>
        <v>496933.48</v>
      </c>
      <c r="R147" s="13">
        <f t="shared" si="37"/>
        <v>94</v>
      </c>
      <c r="S147" s="48">
        <f t="shared" si="38"/>
        <v>115.13</v>
      </c>
      <c r="T147" s="47">
        <v>7988</v>
      </c>
      <c r="U147" s="49">
        <f t="shared" si="39"/>
        <v>750872</v>
      </c>
      <c r="V147" s="49">
        <f t="shared" si="40"/>
        <v>919658.44</v>
      </c>
      <c r="W147" s="49">
        <f t="shared" si="41"/>
        <v>1670530.44</v>
      </c>
    </row>
    <row r="148" spans="1:23" x14ac:dyDescent="0.25">
      <c r="A148" s="9" t="s">
        <v>291</v>
      </c>
      <c r="B148" s="8" t="s">
        <v>292</v>
      </c>
      <c r="C148" s="13">
        <v>38</v>
      </c>
      <c r="D148" s="13">
        <v>27.36</v>
      </c>
      <c r="E148" s="49">
        <f t="shared" si="28"/>
        <v>303544</v>
      </c>
      <c r="F148" s="49">
        <f t="shared" si="29"/>
        <v>218551.67999999999</v>
      </c>
      <c r="G148" s="49">
        <f t="shared" si="30"/>
        <v>522095.68</v>
      </c>
      <c r="H148" s="13">
        <v>16</v>
      </c>
      <c r="I148" s="13">
        <v>18.759999999999998</v>
      </c>
      <c r="J148" s="49">
        <f t="shared" si="31"/>
        <v>127808</v>
      </c>
      <c r="K148" s="49">
        <f t="shared" si="32"/>
        <v>149854.87999999998</v>
      </c>
      <c r="L148" s="49">
        <f t="shared" si="33"/>
        <v>277662.88</v>
      </c>
      <c r="M148" s="13">
        <v>4</v>
      </c>
      <c r="N148" s="13">
        <v>10.96</v>
      </c>
      <c r="O148" s="49">
        <f t="shared" si="34"/>
        <v>31952</v>
      </c>
      <c r="P148" s="49">
        <f t="shared" si="35"/>
        <v>87548.48000000001</v>
      </c>
      <c r="Q148" s="49">
        <f t="shared" si="36"/>
        <v>119500.48000000001</v>
      </c>
      <c r="R148" s="13">
        <f t="shared" si="37"/>
        <v>58</v>
      </c>
      <c r="S148" s="48">
        <f t="shared" si="38"/>
        <v>57.08</v>
      </c>
      <c r="T148" s="47">
        <v>7988</v>
      </c>
      <c r="U148" s="49">
        <f t="shared" si="39"/>
        <v>463304</v>
      </c>
      <c r="V148" s="49">
        <f t="shared" si="40"/>
        <v>455955.04</v>
      </c>
      <c r="W148" s="49">
        <f t="shared" si="41"/>
        <v>919259.04</v>
      </c>
    </row>
    <row r="149" spans="1:23" x14ac:dyDescent="0.25">
      <c r="A149" s="9" t="s">
        <v>293</v>
      </c>
      <c r="B149" s="8" t="s">
        <v>294</v>
      </c>
      <c r="C149" s="13">
        <v>35</v>
      </c>
      <c r="D149" s="13">
        <v>25.2</v>
      </c>
      <c r="E149" s="49">
        <f t="shared" si="28"/>
        <v>281715</v>
      </c>
      <c r="F149" s="49">
        <f t="shared" si="29"/>
        <v>202834.8</v>
      </c>
      <c r="G149" s="49">
        <f t="shared" si="30"/>
        <v>484549.8</v>
      </c>
      <c r="H149" s="13">
        <v>36</v>
      </c>
      <c r="I149" s="13">
        <v>41.76</v>
      </c>
      <c r="J149" s="49">
        <f t="shared" si="31"/>
        <v>289764</v>
      </c>
      <c r="K149" s="49">
        <f t="shared" si="32"/>
        <v>336126.24</v>
      </c>
      <c r="L149" s="49">
        <f t="shared" si="33"/>
        <v>625890.24</v>
      </c>
      <c r="M149" s="13">
        <v>17</v>
      </c>
      <c r="N149" s="13">
        <v>42.47</v>
      </c>
      <c r="O149" s="49">
        <f t="shared" si="34"/>
        <v>136833</v>
      </c>
      <c r="P149" s="49">
        <f t="shared" si="35"/>
        <v>341841.02999999997</v>
      </c>
      <c r="Q149" s="49">
        <f t="shared" si="36"/>
        <v>478674.02999999997</v>
      </c>
      <c r="R149" s="13">
        <f t="shared" si="37"/>
        <v>88</v>
      </c>
      <c r="S149" s="48">
        <f t="shared" si="38"/>
        <v>109.42999999999999</v>
      </c>
      <c r="T149" s="47">
        <v>8049</v>
      </c>
      <c r="U149" s="49">
        <f t="shared" si="39"/>
        <v>708312</v>
      </c>
      <c r="V149" s="49">
        <f t="shared" si="40"/>
        <v>880802.07</v>
      </c>
      <c r="W149" s="49">
        <f t="shared" si="41"/>
        <v>1589114.0699999998</v>
      </c>
    </row>
    <row r="150" spans="1:23" x14ac:dyDescent="0.25">
      <c r="A150" s="9" t="s">
        <v>295</v>
      </c>
      <c r="B150" s="8" t="s">
        <v>296</v>
      </c>
      <c r="C150" s="13">
        <v>32</v>
      </c>
      <c r="D150" s="13">
        <v>23.04</v>
      </c>
      <c r="E150" s="49">
        <f t="shared" si="28"/>
        <v>256736</v>
      </c>
      <c r="F150" s="49">
        <f t="shared" si="29"/>
        <v>184849.91999999998</v>
      </c>
      <c r="G150" s="49">
        <f t="shared" si="30"/>
        <v>441585.91999999998</v>
      </c>
      <c r="H150" s="13">
        <v>14</v>
      </c>
      <c r="I150" s="13">
        <v>15.74</v>
      </c>
      <c r="J150" s="49">
        <f t="shared" si="31"/>
        <v>112322</v>
      </c>
      <c r="K150" s="49">
        <f t="shared" si="32"/>
        <v>126282.02</v>
      </c>
      <c r="L150" s="49">
        <f t="shared" si="33"/>
        <v>238604.02000000002</v>
      </c>
      <c r="M150" s="13">
        <v>2</v>
      </c>
      <c r="N150" s="13">
        <v>4.1100000000000003</v>
      </c>
      <c r="O150" s="49">
        <f t="shared" si="34"/>
        <v>16046</v>
      </c>
      <c r="P150" s="49">
        <f t="shared" si="35"/>
        <v>32974.530000000006</v>
      </c>
      <c r="Q150" s="49">
        <f t="shared" si="36"/>
        <v>49020.530000000006</v>
      </c>
      <c r="R150" s="13">
        <f t="shared" si="37"/>
        <v>48</v>
      </c>
      <c r="S150" s="48">
        <f t="shared" si="38"/>
        <v>42.89</v>
      </c>
      <c r="T150" s="47">
        <v>8023</v>
      </c>
      <c r="U150" s="49">
        <f t="shared" si="39"/>
        <v>385104</v>
      </c>
      <c r="V150" s="49">
        <f t="shared" si="40"/>
        <v>344106.47000000003</v>
      </c>
      <c r="W150" s="49">
        <f t="shared" si="41"/>
        <v>729210.47</v>
      </c>
    </row>
    <row r="151" spans="1:23" x14ac:dyDescent="0.25">
      <c r="A151" s="9" t="s">
        <v>297</v>
      </c>
      <c r="B151" s="8" t="s">
        <v>298</v>
      </c>
      <c r="C151" s="13">
        <v>94</v>
      </c>
      <c r="D151" s="13">
        <v>67.679999999999993</v>
      </c>
      <c r="E151" s="49">
        <f t="shared" si="28"/>
        <v>754068</v>
      </c>
      <c r="F151" s="49">
        <f t="shared" si="29"/>
        <v>542928.96</v>
      </c>
      <c r="G151" s="49">
        <f t="shared" si="30"/>
        <v>1296996.96</v>
      </c>
      <c r="H151" s="13">
        <v>44</v>
      </c>
      <c r="I151" s="13">
        <v>52.04</v>
      </c>
      <c r="J151" s="49">
        <f t="shared" si="31"/>
        <v>352968</v>
      </c>
      <c r="K151" s="49">
        <f t="shared" si="32"/>
        <v>417464.88</v>
      </c>
      <c r="L151" s="49">
        <f t="shared" si="33"/>
        <v>770432.88</v>
      </c>
      <c r="M151" s="13">
        <v>16</v>
      </c>
      <c r="N151" s="13">
        <v>43.84</v>
      </c>
      <c r="O151" s="49">
        <f t="shared" si="34"/>
        <v>128352</v>
      </c>
      <c r="P151" s="49">
        <f t="shared" si="35"/>
        <v>351684.48000000004</v>
      </c>
      <c r="Q151" s="49">
        <f t="shared" si="36"/>
        <v>480036.48000000004</v>
      </c>
      <c r="R151" s="13">
        <f t="shared" si="37"/>
        <v>154</v>
      </c>
      <c r="S151" s="48">
        <f t="shared" si="38"/>
        <v>163.56</v>
      </c>
      <c r="T151" s="47">
        <v>8022</v>
      </c>
      <c r="U151" s="49">
        <f t="shared" si="39"/>
        <v>1235388</v>
      </c>
      <c r="V151" s="49">
        <f t="shared" si="40"/>
        <v>1312078.32</v>
      </c>
      <c r="W151" s="49">
        <f t="shared" si="41"/>
        <v>2547466.3200000003</v>
      </c>
    </row>
    <row r="152" spans="1:23" x14ac:dyDescent="0.25">
      <c r="A152" s="9" t="s">
        <v>299</v>
      </c>
      <c r="B152" s="8" t="s">
        <v>300</v>
      </c>
      <c r="C152" s="13">
        <v>55</v>
      </c>
      <c r="D152" s="13">
        <v>39.6</v>
      </c>
      <c r="E152" s="49">
        <f t="shared" si="28"/>
        <v>439340</v>
      </c>
      <c r="F152" s="49">
        <f t="shared" si="29"/>
        <v>316324.8</v>
      </c>
      <c r="G152" s="49">
        <f t="shared" si="30"/>
        <v>755664.8</v>
      </c>
      <c r="H152" s="13">
        <v>11</v>
      </c>
      <c r="I152" s="13">
        <v>12.110000000000001</v>
      </c>
      <c r="J152" s="49">
        <f t="shared" si="31"/>
        <v>87868</v>
      </c>
      <c r="K152" s="49">
        <f t="shared" si="32"/>
        <v>96734.680000000008</v>
      </c>
      <c r="L152" s="49">
        <f t="shared" si="33"/>
        <v>184602.68</v>
      </c>
      <c r="M152" s="13">
        <v>19</v>
      </c>
      <c r="N152" s="13">
        <v>49.320000000000007</v>
      </c>
      <c r="O152" s="49">
        <f t="shared" si="34"/>
        <v>151772</v>
      </c>
      <c r="P152" s="49">
        <f t="shared" si="35"/>
        <v>393968.16000000003</v>
      </c>
      <c r="Q152" s="49">
        <f t="shared" si="36"/>
        <v>545740.16</v>
      </c>
      <c r="R152" s="13">
        <f t="shared" si="37"/>
        <v>85</v>
      </c>
      <c r="S152" s="48">
        <f t="shared" si="38"/>
        <v>101.03</v>
      </c>
      <c r="T152" s="47">
        <v>7988</v>
      </c>
      <c r="U152" s="49">
        <f t="shared" si="39"/>
        <v>678980</v>
      </c>
      <c r="V152" s="49">
        <f t="shared" si="40"/>
        <v>807027.64</v>
      </c>
      <c r="W152" s="49">
        <f t="shared" si="41"/>
        <v>1486007.6400000001</v>
      </c>
    </row>
    <row r="153" spans="1:23" x14ac:dyDescent="0.25">
      <c r="A153" s="9" t="s">
        <v>301</v>
      </c>
      <c r="B153" s="8" t="s">
        <v>302</v>
      </c>
      <c r="C153" s="13">
        <v>444</v>
      </c>
      <c r="D153" s="13">
        <v>319.68</v>
      </c>
      <c r="E153" s="49">
        <f t="shared" si="28"/>
        <v>3546672</v>
      </c>
      <c r="F153" s="49">
        <f t="shared" si="29"/>
        <v>2553603.84</v>
      </c>
      <c r="G153" s="49">
        <f t="shared" si="30"/>
        <v>6100275.8399999999</v>
      </c>
      <c r="H153" s="13">
        <v>189</v>
      </c>
      <c r="I153" s="13">
        <v>214.29000000000002</v>
      </c>
      <c r="J153" s="49">
        <f t="shared" si="31"/>
        <v>1509732</v>
      </c>
      <c r="K153" s="49">
        <f t="shared" si="32"/>
        <v>1711748.5200000003</v>
      </c>
      <c r="L153" s="49">
        <f t="shared" si="33"/>
        <v>3221480.5200000005</v>
      </c>
      <c r="M153" s="13">
        <v>103</v>
      </c>
      <c r="N153" s="13">
        <v>269.89</v>
      </c>
      <c r="O153" s="49">
        <f t="shared" si="34"/>
        <v>822764</v>
      </c>
      <c r="P153" s="49">
        <f t="shared" si="35"/>
        <v>2155881.3199999998</v>
      </c>
      <c r="Q153" s="49">
        <f t="shared" si="36"/>
        <v>2978645.32</v>
      </c>
      <c r="R153" s="13">
        <f t="shared" si="37"/>
        <v>736</v>
      </c>
      <c r="S153" s="48">
        <f t="shared" si="38"/>
        <v>803.86</v>
      </c>
      <c r="T153" s="47">
        <v>7988</v>
      </c>
      <c r="U153" s="49">
        <f t="shared" si="39"/>
        <v>5879168</v>
      </c>
      <c r="V153" s="49">
        <f t="shared" si="40"/>
        <v>6421233.6799999997</v>
      </c>
      <c r="W153" s="49">
        <f t="shared" si="41"/>
        <v>12300401.68</v>
      </c>
    </row>
    <row r="154" spans="1:23" x14ac:dyDescent="0.25">
      <c r="A154" s="9" t="s">
        <v>303</v>
      </c>
      <c r="B154" s="8" t="s">
        <v>304</v>
      </c>
      <c r="C154" s="13">
        <v>155</v>
      </c>
      <c r="D154" s="13">
        <v>111.6</v>
      </c>
      <c r="E154" s="49">
        <f t="shared" si="28"/>
        <v>1238140</v>
      </c>
      <c r="F154" s="49">
        <f t="shared" si="29"/>
        <v>891460.79999999993</v>
      </c>
      <c r="G154" s="49">
        <f t="shared" si="30"/>
        <v>2129600.7999999998</v>
      </c>
      <c r="H154" s="13">
        <v>96</v>
      </c>
      <c r="I154" s="13">
        <v>113.75999999999999</v>
      </c>
      <c r="J154" s="49">
        <f t="shared" si="31"/>
        <v>766848</v>
      </c>
      <c r="K154" s="49">
        <f t="shared" si="32"/>
        <v>908714.87999999989</v>
      </c>
      <c r="L154" s="49">
        <f t="shared" si="33"/>
        <v>1675562.88</v>
      </c>
      <c r="M154" s="13">
        <v>54</v>
      </c>
      <c r="N154" s="13">
        <v>138.37</v>
      </c>
      <c r="O154" s="49">
        <f t="shared" si="34"/>
        <v>431352</v>
      </c>
      <c r="P154" s="49">
        <f t="shared" si="35"/>
        <v>1105299.56</v>
      </c>
      <c r="Q154" s="49">
        <f t="shared" si="36"/>
        <v>1536651.56</v>
      </c>
      <c r="R154" s="13">
        <f t="shared" si="37"/>
        <v>305</v>
      </c>
      <c r="S154" s="48">
        <f t="shared" si="38"/>
        <v>363.73</v>
      </c>
      <c r="T154" s="47">
        <v>7988</v>
      </c>
      <c r="U154" s="49">
        <f t="shared" si="39"/>
        <v>2436340</v>
      </c>
      <c r="V154" s="49">
        <f t="shared" si="40"/>
        <v>2905475.24</v>
      </c>
      <c r="W154" s="49">
        <f t="shared" si="41"/>
        <v>5341815.24</v>
      </c>
    </row>
    <row r="155" spans="1:23" x14ac:dyDescent="0.25">
      <c r="A155" s="9" t="s">
        <v>305</v>
      </c>
      <c r="B155" s="8" t="s">
        <v>306</v>
      </c>
      <c r="C155" s="13">
        <v>28</v>
      </c>
      <c r="D155" s="13">
        <v>20.16</v>
      </c>
      <c r="E155" s="49">
        <f t="shared" si="28"/>
        <v>223776</v>
      </c>
      <c r="F155" s="49">
        <f t="shared" si="29"/>
        <v>161118.72</v>
      </c>
      <c r="G155" s="49">
        <f t="shared" si="30"/>
        <v>384894.71999999997</v>
      </c>
      <c r="H155" s="13">
        <v>6</v>
      </c>
      <c r="I155" s="13">
        <v>7.26</v>
      </c>
      <c r="J155" s="49">
        <f t="shared" si="31"/>
        <v>47952</v>
      </c>
      <c r="K155" s="49">
        <f t="shared" si="32"/>
        <v>58021.919999999998</v>
      </c>
      <c r="L155" s="49">
        <f t="shared" si="33"/>
        <v>105973.92</v>
      </c>
      <c r="M155" s="13">
        <v>3</v>
      </c>
      <c r="N155" s="13">
        <v>8.2200000000000006</v>
      </c>
      <c r="O155" s="49">
        <f t="shared" si="34"/>
        <v>23976</v>
      </c>
      <c r="P155" s="49">
        <f t="shared" si="35"/>
        <v>65694.240000000005</v>
      </c>
      <c r="Q155" s="49">
        <f t="shared" si="36"/>
        <v>89670.24</v>
      </c>
      <c r="R155" s="13">
        <f t="shared" si="37"/>
        <v>37</v>
      </c>
      <c r="S155" s="48">
        <f t="shared" si="38"/>
        <v>35.64</v>
      </c>
      <c r="T155" s="47">
        <v>7992</v>
      </c>
      <c r="U155" s="49">
        <f t="shared" si="39"/>
        <v>295704</v>
      </c>
      <c r="V155" s="49">
        <f t="shared" si="40"/>
        <v>284834.88</v>
      </c>
      <c r="W155" s="49">
        <f t="shared" si="41"/>
        <v>580538.88</v>
      </c>
    </row>
    <row r="156" spans="1:23" x14ac:dyDescent="0.25">
      <c r="A156" s="9" t="s">
        <v>307</v>
      </c>
      <c r="B156" s="8" t="s">
        <v>308</v>
      </c>
      <c r="C156" s="13">
        <v>39</v>
      </c>
      <c r="D156" s="13">
        <v>28.08</v>
      </c>
      <c r="E156" s="49">
        <f t="shared" si="28"/>
        <v>313989</v>
      </c>
      <c r="F156" s="49">
        <f t="shared" si="29"/>
        <v>226072.08</v>
      </c>
      <c r="G156" s="49">
        <f t="shared" si="30"/>
        <v>540061.07999999996</v>
      </c>
      <c r="H156" s="13">
        <v>23</v>
      </c>
      <c r="I156" s="13">
        <v>27.83</v>
      </c>
      <c r="J156" s="49">
        <f t="shared" si="31"/>
        <v>185173</v>
      </c>
      <c r="K156" s="49">
        <f t="shared" si="32"/>
        <v>224059.33</v>
      </c>
      <c r="L156" s="49">
        <f t="shared" si="33"/>
        <v>409232.32999999996</v>
      </c>
      <c r="M156" s="13">
        <v>10</v>
      </c>
      <c r="N156" s="13">
        <v>27.400000000000002</v>
      </c>
      <c r="O156" s="49">
        <f t="shared" si="34"/>
        <v>80510</v>
      </c>
      <c r="P156" s="49">
        <f t="shared" si="35"/>
        <v>220597.40000000002</v>
      </c>
      <c r="Q156" s="49">
        <f t="shared" si="36"/>
        <v>301107.40000000002</v>
      </c>
      <c r="R156" s="13">
        <f t="shared" si="37"/>
        <v>72</v>
      </c>
      <c r="S156" s="48">
        <f t="shared" si="38"/>
        <v>83.31</v>
      </c>
      <c r="T156" s="47">
        <v>8051</v>
      </c>
      <c r="U156" s="49">
        <f t="shared" si="39"/>
        <v>579672</v>
      </c>
      <c r="V156" s="49">
        <f t="shared" si="40"/>
        <v>670728.81000000006</v>
      </c>
      <c r="W156" s="49">
        <f t="shared" si="41"/>
        <v>1250400.81</v>
      </c>
    </row>
    <row r="157" spans="1:23" x14ac:dyDescent="0.25">
      <c r="A157" s="9" t="s">
        <v>309</v>
      </c>
      <c r="B157" s="8" t="s">
        <v>310</v>
      </c>
      <c r="C157" s="13">
        <v>166</v>
      </c>
      <c r="D157" s="13">
        <v>119.52</v>
      </c>
      <c r="E157" s="49">
        <f t="shared" si="28"/>
        <v>1326008</v>
      </c>
      <c r="F157" s="49">
        <f t="shared" si="29"/>
        <v>954725.76</v>
      </c>
      <c r="G157" s="49">
        <f t="shared" si="30"/>
        <v>2280733.7599999998</v>
      </c>
      <c r="H157" s="13">
        <v>65</v>
      </c>
      <c r="I157" s="13">
        <v>72.649999999999991</v>
      </c>
      <c r="J157" s="49">
        <f t="shared" si="31"/>
        <v>519220</v>
      </c>
      <c r="K157" s="49">
        <f t="shared" si="32"/>
        <v>580328.19999999995</v>
      </c>
      <c r="L157" s="49">
        <f t="shared" si="33"/>
        <v>1099548.2</v>
      </c>
      <c r="M157" s="13">
        <v>21</v>
      </c>
      <c r="N157" s="13">
        <v>56.17</v>
      </c>
      <c r="O157" s="49">
        <f t="shared" si="34"/>
        <v>167748</v>
      </c>
      <c r="P157" s="49">
        <f t="shared" si="35"/>
        <v>448685.96</v>
      </c>
      <c r="Q157" s="49">
        <f t="shared" si="36"/>
        <v>616433.96</v>
      </c>
      <c r="R157" s="13">
        <f t="shared" si="37"/>
        <v>252</v>
      </c>
      <c r="S157" s="48">
        <f t="shared" si="38"/>
        <v>248.33999999999997</v>
      </c>
      <c r="T157" s="47">
        <v>7988</v>
      </c>
      <c r="U157" s="49">
        <f t="shared" si="39"/>
        <v>2012976</v>
      </c>
      <c r="V157" s="49">
        <f t="shared" si="40"/>
        <v>1983739.9199999997</v>
      </c>
      <c r="W157" s="49">
        <f t="shared" si="41"/>
        <v>3996715.92</v>
      </c>
    </row>
    <row r="158" spans="1:23" x14ac:dyDescent="0.25">
      <c r="A158" s="9" t="s">
        <v>311</v>
      </c>
      <c r="B158" s="8" t="s">
        <v>312</v>
      </c>
      <c r="C158" s="13">
        <v>28</v>
      </c>
      <c r="D158" s="13">
        <v>20.16</v>
      </c>
      <c r="E158" s="49">
        <f t="shared" si="28"/>
        <v>223664</v>
      </c>
      <c r="F158" s="49">
        <f t="shared" si="29"/>
        <v>161038.07999999999</v>
      </c>
      <c r="G158" s="49">
        <f t="shared" si="30"/>
        <v>384702.07999999996</v>
      </c>
      <c r="H158" s="13">
        <v>19</v>
      </c>
      <c r="I158" s="13">
        <v>21.79</v>
      </c>
      <c r="J158" s="49">
        <f t="shared" si="31"/>
        <v>151772</v>
      </c>
      <c r="K158" s="49">
        <f t="shared" si="32"/>
        <v>174058.52</v>
      </c>
      <c r="L158" s="49">
        <f t="shared" si="33"/>
        <v>325830.52</v>
      </c>
      <c r="M158" s="13">
        <v>14</v>
      </c>
      <c r="N158" s="13">
        <v>36.99</v>
      </c>
      <c r="O158" s="49">
        <f t="shared" si="34"/>
        <v>111832</v>
      </c>
      <c r="P158" s="49">
        <f t="shared" si="35"/>
        <v>295476.12</v>
      </c>
      <c r="Q158" s="49">
        <f t="shared" si="36"/>
        <v>407308.12</v>
      </c>
      <c r="R158" s="13">
        <f t="shared" si="37"/>
        <v>61</v>
      </c>
      <c r="S158" s="48">
        <f t="shared" si="38"/>
        <v>78.94</v>
      </c>
      <c r="T158" s="47">
        <v>7988</v>
      </c>
      <c r="U158" s="49">
        <f t="shared" si="39"/>
        <v>487268</v>
      </c>
      <c r="V158" s="49">
        <f t="shared" si="40"/>
        <v>630572.72</v>
      </c>
      <c r="W158" s="49">
        <f t="shared" si="41"/>
        <v>1117840.72</v>
      </c>
    </row>
    <row r="159" spans="1:23" x14ac:dyDescent="0.25">
      <c r="A159" s="9" t="s">
        <v>313</v>
      </c>
      <c r="B159" s="8" t="s">
        <v>314</v>
      </c>
      <c r="C159" s="13">
        <v>20</v>
      </c>
      <c r="D159" s="13">
        <v>14.399999999999999</v>
      </c>
      <c r="E159" s="49">
        <f t="shared" si="28"/>
        <v>159760</v>
      </c>
      <c r="F159" s="49">
        <f t="shared" si="29"/>
        <v>115027.19999999998</v>
      </c>
      <c r="G159" s="49">
        <f t="shared" si="30"/>
        <v>274787.19999999995</v>
      </c>
      <c r="H159" s="13">
        <v>18</v>
      </c>
      <c r="I159" s="13">
        <v>19.38</v>
      </c>
      <c r="J159" s="49">
        <f t="shared" si="31"/>
        <v>143784</v>
      </c>
      <c r="K159" s="49">
        <f t="shared" si="32"/>
        <v>154807.44</v>
      </c>
      <c r="L159" s="49">
        <f t="shared" si="33"/>
        <v>298591.44</v>
      </c>
      <c r="M159" s="13">
        <v>5</v>
      </c>
      <c r="N159" s="13">
        <v>13.700000000000001</v>
      </c>
      <c r="O159" s="49">
        <f t="shared" si="34"/>
        <v>39940</v>
      </c>
      <c r="P159" s="49">
        <f t="shared" si="35"/>
        <v>109435.6</v>
      </c>
      <c r="Q159" s="49">
        <f t="shared" si="36"/>
        <v>149375.6</v>
      </c>
      <c r="R159" s="13">
        <f t="shared" si="37"/>
        <v>43</v>
      </c>
      <c r="S159" s="48">
        <f t="shared" si="38"/>
        <v>47.480000000000004</v>
      </c>
      <c r="T159" s="47">
        <v>7988</v>
      </c>
      <c r="U159" s="49">
        <f t="shared" si="39"/>
        <v>343484</v>
      </c>
      <c r="V159" s="49">
        <f t="shared" si="40"/>
        <v>379270.24000000005</v>
      </c>
      <c r="W159" s="49">
        <f t="shared" si="41"/>
        <v>722754.24</v>
      </c>
    </row>
    <row r="160" spans="1:23" x14ac:dyDescent="0.25">
      <c r="A160" s="9" t="s">
        <v>315</v>
      </c>
      <c r="B160" s="8" t="s">
        <v>316</v>
      </c>
      <c r="C160" s="13">
        <v>24</v>
      </c>
      <c r="D160" s="13">
        <v>17.28</v>
      </c>
      <c r="E160" s="49">
        <f t="shared" si="28"/>
        <v>191712</v>
      </c>
      <c r="F160" s="49">
        <f t="shared" si="29"/>
        <v>138032.64000000001</v>
      </c>
      <c r="G160" s="49">
        <f t="shared" si="30"/>
        <v>329744.64000000001</v>
      </c>
      <c r="H160" s="13">
        <v>16</v>
      </c>
      <c r="I160" s="13">
        <v>18.759999999999998</v>
      </c>
      <c r="J160" s="49">
        <f t="shared" si="31"/>
        <v>127808</v>
      </c>
      <c r="K160" s="49">
        <f t="shared" si="32"/>
        <v>149854.87999999998</v>
      </c>
      <c r="L160" s="49">
        <f t="shared" si="33"/>
        <v>277662.88</v>
      </c>
      <c r="M160" s="13">
        <v>4</v>
      </c>
      <c r="N160" s="13">
        <v>10.96</v>
      </c>
      <c r="O160" s="49">
        <f t="shared" si="34"/>
        <v>31952</v>
      </c>
      <c r="P160" s="49">
        <f t="shared" si="35"/>
        <v>87548.48000000001</v>
      </c>
      <c r="Q160" s="49">
        <f t="shared" si="36"/>
        <v>119500.48000000001</v>
      </c>
      <c r="R160" s="13">
        <f t="shared" si="37"/>
        <v>44</v>
      </c>
      <c r="S160" s="48">
        <f t="shared" si="38"/>
        <v>47</v>
      </c>
      <c r="T160" s="47">
        <v>7988</v>
      </c>
      <c r="U160" s="49">
        <f t="shared" si="39"/>
        <v>351472</v>
      </c>
      <c r="V160" s="49">
        <f t="shared" si="40"/>
        <v>375436</v>
      </c>
      <c r="W160" s="49">
        <f t="shared" si="41"/>
        <v>726908</v>
      </c>
    </row>
    <row r="161" spans="1:23" x14ac:dyDescent="0.25">
      <c r="A161" s="9" t="s">
        <v>317</v>
      </c>
      <c r="B161" s="8" t="s">
        <v>318</v>
      </c>
      <c r="C161" s="13">
        <v>33</v>
      </c>
      <c r="D161" s="13">
        <v>23.759999999999998</v>
      </c>
      <c r="E161" s="49">
        <f t="shared" si="28"/>
        <v>263604</v>
      </c>
      <c r="F161" s="49">
        <f t="shared" si="29"/>
        <v>189794.87999999998</v>
      </c>
      <c r="G161" s="49">
        <f t="shared" si="30"/>
        <v>453398.88</v>
      </c>
      <c r="H161" s="13">
        <v>19</v>
      </c>
      <c r="I161" s="13">
        <v>22.99</v>
      </c>
      <c r="J161" s="49">
        <f t="shared" si="31"/>
        <v>151772</v>
      </c>
      <c r="K161" s="49">
        <f t="shared" si="32"/>
        <v>183644.12</v>
      </c>
      <c r="L161" s="49">
        <f t="shared" si="33"/>
        <v>335416.12</v>
      </c>
      <c r="M161" s="13">
        <v>7</v>
      </c>
      <c r="N161" s="13">
        <v>19.18</v>
      </c>
      <c r="O161" s="49">
        <f t="shared" si="34"/>
        <v>55916</v>
      </c>
      <c r="P161" s="49">
        <f t="shared" si="35"/>
        <v>153209.84</v>
      </c>
      <c r="Q161" s="49">
        <f t="shared" si="36"/>
        <v>209125.84</v>
      </c>
      <c r="R161" s="13">
        <f t="shared" si="37"/>
        <v>59</v>
      </c>
      <c r="S161" s="48">
        <f t="shared" si="38"/>
        <v>65.930000000000007</v>
      </c>
      <c r="T161" s="47">
        <v>7988</v>
      </c>
      <c r="U161" s="49">
        <f t="shared" si="39"/>
        <v>471292</v>
      </c>
      <c r="V161" s="49">
        <f t="shared" si="40"/>
        <v>526648.84000000008</v>
      </c>
      <c r="W161" s="49">
        <f t="shared" si="41"/>
        <v>997940.84000000008</v>
      </c>
    </row>
    <row r="162" spans="1:23" x14ac:dyDescent="0.25">
      <c r="A162" s="9" t="s">
        <v>319</v>
      </c>
      <c r="B162" s="8" t="s">
        <v>320</v>
      </c>
      <c r="C162" s="13">
        <v>124</v>
      </c>
      <c r="D162" s="13">
        <v>89.28</v>
      </c>
      <c r="E162" s="49">
        <f t="shared" si="28"/>
        <v>990512</v>
      </c>
      <c r="F162" s="49">
        <f t="shared" si="29"/>
        <v>713168.64</v>
      </c>
      <c r="G162" s="49">
        <f t="shared" si="30"/>
        <v>1703680.6400000001</v>
      </c>
      <c r="H162" s="13">
        <v>134</v>
      </c>
      <c r="I162" s="13">
        <v>159.14000000000001</v>
      </c>
      <c r="J162" s="49">
        <f t="shared" si="31"/>
        <v>1070392</v>
      </c>
      <c r="K162" s="49">
        <f t="shared" si="32"/>
        <v>1271210.32</v>
      </c>
      <c r="L162" s="49">
        <f t="shared" si="33"/>
        <v>2341602.3200000003</v>
      </c>
      <c r="M162" s="13">
        <v>32</v>
      </c>
      <c r="N162" s="13">
        <v>82.2</v>
      </c>
      <c r="O162" s="49">
        <f t="shared" si="34"/>
        <v>255616</v>
      </c>
      <c r="P162" s="49">
        <f t="shared" si="35"/>
        <v>656613.6</v>
      </c>
      <c r="Q162" s="49">
        <f t="shared" si="36"/>
        <v>912229.6</v>
      </c>
      <c r="R162" s="13">
        <f t="shared" si="37"/>
        <v>290</v>
      </c>
      <c r="S162" s="48">
        <f t="shared" si="38"/>
        <v>330.62</v>
      </c>
      <c r="T162" s="47">
        <v>7988</v>
      </c>
      <c r="U162" s="49">
        <f t="shared" si="39"/>
        <v>2316520</v>
      </c>
      <c r="V162" s="49">
        <f t="shared" si="40"/>
        <v>2640992.56</v>
      </c>
      <c r="W162" s="49">
        <f t="shared" si="41"/>
        <v>4957512.5600000005</v>
      </c>
    </row>
    <row r="163" spans="1:23" x14ac:dyDescent="0.25">
      <c r="A163" s="9" t="s">
        <v>321</v>
      </c>
      <c r="B163" s="8" t="s">
        <v>322</v>
      </c>
      <c r="C163" s="13">
        <v>30</v>
      </c>
      <c r="D163" s="13">
        <v>21.599999999999998</v>
      </c>
      <c r="E163" s="49">
        <f t="shared" si="28"/>
        <v>239640</v>
      </c>
      <c r="F163" s="49">
        <f t="shared" si="29"/>
        <v>172540.79999999999</v>
      </c>
      <c r="G163" s="49">
        <f t="shared" si="30"/>
        <v>412180.8</v>
      </c>
      <c r="H163" s="13">
        <v>11</v>
      </c>
      <c r="I163" s="13">
        <v>12.110000000000001</v>
      </c>
      <c r="J163" s="49">
        <f t="shared" si="31"/>
        <v>87868</v>
      </c>
      <c r="K163" s="49">
        <f t="shared" si="32"/>
        <v>96734.680000000008</v>
      </c>
      <c r="L163" s="49">
        <f t="shared" si="33"/>
        <v>184602.68</v>
      </c>
      <c r="M163" s="13">
        <v>4</v>
      </c>
      <c r="N163" s="13">
        <v>10.96</v>
      </c>
      <c r="O163" s="49">
        <f t="shared" si="34"/>
        <v>31952</v>
      </c>
      <c r="P163" s="49">
        <f t="shared" si="35"/>
        <v>87548.48000000001</v>
      </c>
      <c r="Q163" s="49">
        <f t="shared" si="36"/>
        <v>119500.48000000001</v>
      </c>
      <c r="R163" s="13">
        <f t="shared" si="37"/>
        <v>45</v>
      </c>
      <c r="S163" s="48">
        <f t="shared" si="38"/>
        <v>44.67</v>
      </c>
      <c r="T163" s="47">
        <v>7988</v>
      </c>
      <c r="U163" s="49">
        <f t="shared" si="39"/>
        <v>359460</v>
      </c>
      <c r="V163" s="49">
        <f t="shared" si="40"/>
        <v>356823.96</v>
      </c>
      <c r="W163" s="49">
        <f t="shared" si="41"/>
        <v>716283.96</v>
      </c>
    </row>
    <row r="164" spans="1:23" x14ac:dyDescent="0.25">
      <c r="A164" s="9" t="s">
        <v>323</v>
      </c>
      <c r="B164" s="8" t="s">
        <v>324</v>
      </c>
      <c r="C164" s="13">
        <v>212</v>
      </c>
      <c r="D164" s="13">
        <v>152.63999999999999</v>
      </c>
      <c r="E164" s="49">
        <f t="shared" si="28"/>
        <v>1693456</v>
      </c>
      <c r="F164" s="49">
        <f t="shared" si="29"/>
        <v>1219288.3199999998</v>
      </c>
      <c r="G164" s="49">
        <f t="shared" si="30"/>
        <v>2912744.32</v>
      </c>
      <c r="H164" s="13">
        <v>80</v>
      </c>
      <c r="I164" s="13">
        <v>92</v>
      </c>
      <c r="J164" s="49">
        <f t="shared" si="31"/>
        <v>639040</v>
      </c>
      <c r="K164" s="49">
        <f t="shared" si="32"/>
        <v>734896</v>
      </c>
      <c r="L164" s="49">
        <f t="shared" si="33"/>
        <v>1373936</v>
      </c>
      <c r="M164" s="13">
        <v>62</v>
      </c>
      <c r="N164" s="13">
        <v>168.51000000000002</v>
      </c>
      <c r="O164" s="49">
        <f t="shared" si="34"/>
        <v>495256</v>
      </c>
      <c r="P164" s="49">
        <f t="shared" si="35"/>
        <v>1346057.8800000001</v>
      </c>
      <c r="Q164" s="49">
        <f t="shared" si="36"/>
        <v>1841313.8800000001</v>
      </c>
      <c r="R164" s="13">
        <f t="shared" si="37"/>
        <v>354</v>
      </c>
      <c r="S164" s="48">
        <f t="shared" si="38"/>
        <v>413.15</v>
      </c>
      <c r="T164" s="47">
        <v>7988</v>
      </c>
      <c r="U164" s="49">
        <f t="shared" si="39"/>
        <v>2827752</v>
      </c>
      <c r="V164" s="49">
        <f t="shared" si="40"/>
        <v>3300242.1999999997</v>
      </c>
      <c r="W164" s="49">
        <f t="shared" si="41"/>
        <v>6127994.1999999993</v>
      </c>
    </row>
    <row r="165" spans="1:23" x14ac:dyDescent="0.25">
      <c r="A165" s="9" t="s">
        <v>325</v>
      </c>
      <c r="B165" s="8" t="s">
        <v>326</v>
      </c>
      <c r="C165" s="13">
        <v>67</v>
      </c>
      <c r="D165" s="13">
        <v>48.239999999999995</v>
      </c>
      <c r="E165" s="49">
        <f t="shared" si="28"/>
        <v>535263</v>
      </c>
      <c r="F165" s="49">
        <f t="shared" si="29"/>
        <v>385389.36</v>
      </c>
      <c r="G165" s="49">
        <f t="shared" si="30"/>
        <v>920652.36</v>
      </c>
      <c r="H165" s="13">
        <v>28</v>
      </c>
      <c r="I165" s="13">
        <v>33.879999999999995</v>
      </c>
      <c r="J165" s="49">
        <f t="shared" si="31"/>
        <v>223692</v>
      </c>
      <c r="K165" s="49">
        <f t="shared" si="32"/>
        <v>270667.31999999995</v>
      </c>
      <c r="L165" s="49">
        <f t="shared" si="33"/>
        <v>494359.31999999995</v>
      </c>
      <c r="M165" s="13">
        <v>11</v>
      </c>
      <c r="N165" s="13">
        <v>30.14</v>
      </c>
      <c r="O165" s="49">
        <f t="shared" si="34"/>
        <v>87879</v>
      </c>
      <c r="P165" s="49">
        <f t="shared" si="35"/>
        <v>240788.46</v>
      </c>
      <c r="Q165" s="49">
        <f t="shared" si="36"/>
        <v>328667.45999999996</v>
      </c>
      <c r="R165" s="13">
        <f t="shared" si="37"/>
        <v>106</v>
      </c>
      <c r="S165" s="48">
        <f t="shared" si="38"/>
        <v>112.25999999999999</v>
      </c>
      <c r="T165" s="47">
        <v>7989</v>
      </c>
      <c r="U165" s="49">
        <f t="shared" si="39"/>
        <v>846834</v>
      </c>
      <c r="V165" s="49">
        <f t="shared" si="40"/>
        <v>896845.1399999999</v>
      </c>
      <c r="W165" s="49">
        <f t="shared" si="41"/>
        <v>1743679.14</v>
      </c>
    </row>
    <row r="166" spans="1:23" x14ac:dyDescent="0.25">
      <c r="A166" s="9" t="s">
        <v>327</v>
      </c>
      <c r="B166" s="8" t="s">
        <v>328</v>
      </c>
      <c r="C166" s="13">
        <v>517</v>
      </c>
      <c r="D166" s="13">
        <v>372.24</v>
      </c>
      <c r="E166" s="49">
        <f t="shared" si="28"/>
        <v>4129796</v>
      </c>
      <c r="F166" s="49">
        <f t="shared" si="29"/>
        <v>2973453.12</v>
      </c>
      <c r="G166" s="49">
        <f t="shared" si="30"/>
        <v>7103249.1200000001</v>
      </c>
      <c r="H166" s="13">
        <v>233</v>
      </c>
      <c r="I166" s="13">
        <v>258.52999999999997</v>
      </c>
      <c r="J166" s="49">
        <f t="shared" si="31"/>
        <v>1861204</v>
      </c>
      <c r="K166" s="49">
        <f t="shared" si="32"/>
        <v>2065137.64</v>
      </c>
      <c r="L166" s="49">
        <f t="shared" si="33"/>
        <v>3926341.6399999997</v>
      </c>
      <c r="M166" s="13">
        <v>70</v>
      </c>
      <c r="N166" s="13">
        <v>187.69000000000003</v>
      </c>
      <c r="O166" s="49">
        <f t="shared" si="34"/>
        <v>559160</v>
      </c>
      <c r="P166" s="49">
        <f t="shared" si="35"/>
        <v>1499267.7200000002</v>
      </c>
      <c r="Q166" s="49">
        <f t="shared" si="36"/>
        <v>2058427.7200000002</v>
      </c>
      <c r="R166" s="13">
        <f t="shared" si="37"/>
        <v>820</v>
      </c>
      <c r="S166" s="48">
        <f t="shared" si="38"/>
        <v>818.46</v>
      </c>
      <c r="T166" s="47">
        <v>7988</v>
      </c>
      <c r="U166" s="49">
        <f t="shared" si="39"/>
        <v>6550160</v>
      </c>
      <c r="V166" s="49">
        <f t="shared" si="40"/>
        <v>6537858.4800000004</v>
      </c>
      <c r="W166" s="49">
        <f t="shared" si="41"/>
        <v>13088018.48</v>
      </c>
    </row>
    <row r="167" spans="1:23" x14ac:dyDescent="0.25">
      <c r="A167" s="9" t="s">
        <v>329</v>
      </c>
      <c r="B167" s="8" t="s">
        <v>330</v>
      </c>
      <c r="C167" s="13">
        <v>60</v>
      </c>
      <c r="D167" s="13">
        <v>43.199999999999996</v>
      </c>
      <c r="E167" s="49">
        <f t="shared" si="28"/>
        <v>479280</v>
      </c>
      <c r="F167" s="49">
        <f t="shared" si="29"/>
        <v>345081.59999999998</v>
      </c>
      <c r="G167" s="49">
        <f t="shared" si="30"/>
        <v>824361.6</v>
      </c>
      <c r="H167" s="13">
        <v>18</v>
      </c>
      <c r="I167" s="13">
        <v>21.78</v>
      </c>
      <c r="J167" s="49">
        <f t="shared" si="31"/>
        <v>143784</v>
      </c>
      <c r="K167" s="49">
        <f t="shared" si="32"/>
        <v>173978.64</v>
      </c>
      <c r="L167" s="49">
        <f t="shared" si="33"/>
        <v>317762.64</v>
      </c>
      <c r="M167" s="13">
        <v>4</v>
      </c>
      <c r="N167" s="13">
        <v>10.96</v>
      </c>
      <c r="O167" s="49">
        <f t="shared" si="34"/>
        <v>31952</v>
      </c>
      <c r="P167" s="49">
        <f t="shared" si="35"/>
        <v>87548.48000000001</v>
      </c>
      <c r="Q167" s="49">
        <f t="shared" si="36"/>
        <v>119500.48000000001</v>
      </c>
      <c r="R167" s="13">
        <f t="shared" si="37"/>
        <v>82</v>
      </c>
      <c r="S167" s="48">
        <f t="shared" si="38"/>
        <v>75.94</v>
      </c>
      <c r="T167" s="47">
        <v>7988</v>
      </c>
      <c r="U167" s="49">
        <f t="shared" si="39"/>
        <v>655016</v>
      </c>
      <c r="V167" s="49">
        <f t="shared" si="40"/>
        <v>606608.72</v>
      </c>
      <c r="W167" s="49">
        <f t="shared" si="41"/>
        <v>1261624.72</v>
      </c>
    </row>
    <row r="168" spans="1:23" x14ac:dyDescent="0.25">
      <c r="A168" s="9" t="s">
        <v>331</v>
      </c>
      <c r="B168" s="8" t="s">
        <v>332</v>
      </c>
      <c r="C168" s="13">
        <v>37</v>
      </c>
      <c r="D168" s="13">
        <v>26.64</v>
      </c>
      <c r="E168" s="49">
        <f t="shared" si="28"/>
        <v>295556</v>
      </c>
      <c r="F168" s="49">
        <f t="shared" si="29"/>
        <v>212800.32</v>
      </c>
      <c r="G168" s="49">
        <f t="shared" si="30"/>
        <v>508356.32</v>
      </c>
      <c r="H168" s="13">
        <v>16</v>
      </c>
      <c r="I168" s="13">
        <v>18.759999999999998</v>
      </c>
      <c r="J168" s="49">
        <f t="shared" si="31"/>
        <v>127808</v>
      </c>
      <c r="K168" s="49">
        <f t="shared" si="32"/>
        <v>149854.87999999998</v>
      </c>
      <c r="L168" s="49">
        <f t="shared" si="33"/>
        <v>277662.88</v>
      </c>
      <c r="M168" s="13">
        <v>4</v>
      </c>
      <c r="N168" s="13">
        <v>10.96</v>
      </c>
      <c r="O168" s="49">
        <f t="shared" si="34"/>
        <v>31952</v>
      </c>
      <c r="P168" s="49">
        <f t="shared" si="35"/>
        <v>87548.48000000001</v>
      </c>
      <c r="Q168" s="49">
        <f t="shared" si="36"/>
        <v>119500.48000000001</v>
      </c>
      <c r="R168" s="13">
        <f t="shared" si="37"/>
        <v>57</v>
      </c>
      <c r="S168" s="48">
        <f t="shared" si="38"/>
        <v>56.36</v>
      </c>
      <c r="T168" s="47">
        <v>7988</v>
      </c>
      <c r="U168" s="49">
        <f t="shared" si="39"/>
        <v>455316</v>
      </c>
      <c r="V168" s="49">
        <f t="shared" si="40"/>
        <v>450203.68</v>
      </c>
      <c r="W168" s="49">
        <f t="shared" si="41"/>
        <v>905519.67999999993</v>
      </c>
    </row>
    <row r="169" spans="1:23" x14ac:dyDescent="0.25">
      <c r="A169" s="9" t="s">
        <v>333</v>
      </c>
      <c r="B169" s="8" t="s">
        <v>334</v>
      </c>
      <c r="C169" s="13">
        <v>21</v>
      </c>
      <c r="D169" s="13">
        <v>15.12</v>
      </c>
      <c r="E169" s="49">
        <f t="shared" si="28"/>
        <v>167748</v>
      </c>
      <c r="F169" s="49">
        <f t="shared" si="29"/>
        <v>120778.56</v>
      </c>
      <c r="G169" s="49">
        <f t="shared" si="30"/>
        <v>288526.56</v>
      </c>
      <c r="H169" s="13">
        <v>7</v>
      </c>
      <c r="I169" s="13">
        <v>7.87</v>
      </c>
      <c r="J169" s="49">
        <f t="shared" si="31"/>
        <v>55916</v>
      </c>
      <c r="K169" s="49">
        <f t="shared" si="32"/>
        <v>62865.56</v>
      </c>
      <c r="L169" s="49">
        <f t="shared" si="33"/>
        <v>118781.56</v>
      </c>
      <c r="M169" s="13">
        <v>0</v>
      </c>
      <c r="N169" s="13">
        <v>0</v>
      </c>
      <c r="O169" s="49">
        <f t="shared" si="34"/>
        <v>0</v>
      </c>
      <c r="P169" s="49">
        <f t="shared" si="35"/>
        <v>0</v>
      </c>
      <c r="Q169" s="49">
        <f t="shared" si="36"/>
        <v>0</v>
      </c>
      <c r="R169" s="13">
        <f t="shared" si="37"/>
        <v>28</v>
      </c>
      <c r="S169" s="48">
        <f t="shared" si="38"/>
        <v>22.99</v>
      </c>
      <c r="T169" s="47">
        <v>7988</v>
      </c>
      <c r="U169" s="49">
        <f t="shared" si="39"/>
        <v>223664</v>
      </c>
      <c r="V169" s="49">
        <f t="shared" si="40"/>
        <v>183644.12</v>
      </c>
      <c r="W169" s="49">
        <f t="shared" si="41"/>
        <v>407308.12</v>
      </c>
    </row>
    <row r="170" spans="1:23" x14ac:dyDescent="0.25">
      <c r="A170" s="9" t="s">
        <v>335</v>
      </c>
      <c r="B170" s="8" t="s">
        <v>336</v>
      </c>
      <c r="C170" s="13">
        <v>46</v>
      </c>
      <c r="D170" s="13">
        <v>33.119999999999997</v>
      </c>
      <c r="E170" s="49">
        <f t="shared" si="28"/>
        <v>367448</v>
      </c>
      <c r="F170" s="49">
        <f t="shared" si="29"/>
        <v>264562.56</v>
      </c>
      <c r="G170" s="49">
        <f t="shared" si="30"/>
        <v>632010.56000000006</v>
      </c>
      <c r="H170" s="13">
        <v>24</v>
      </c>
      <c r="I170" s="13">
        <v>29.04</v>
      </c>
      <c r="J170" s="49">
        <f t="shared" si="31"/>
        <v>191712</v>
      </c>
      <c r="K170" s="49">
        <f t="shared" si="32"/>
        <v>231971.52</v>
      </c>
      <c r="L170" s="49">
        <f t="shared" si="33"/>
        <v>423683.52</v>
      </c>
      <c r="M170" s="13">
        <v>10</v>
      </c>
      <c r="N170" s="13">
        <v>24.660000000000004</v>
      </c>
      <c r="O170" s="49">
        <f t="shared" si="34"/>
        <v>79880</v>
      </c>
      <c r="P170" s="49">
        <f t="shared" si="35"/>
        <v>196984.08000000002</v>
      </c>
      <c r="Q170" s="49">
        <f t="shared" si="36"/>
        <v>276864.08</v>
      </c>
      <c r="R170" s="13">
        <f t="shared" si="37"/>
        <v>80</v>
      </c>
      <c r="S170" s="48">
        <f t="shared" si="38"/>
        <v>86.82</v>
      </c>
      <c r="T170" s="47">
        <v>7988</v>
      </c>
      <c r="U170" s="49">
        <f t="shared" si="39"/>
        <v>639040</v>
      </c>
      <c r="V170" s="49">
        <f t="shared" si="40"/>
        <v>693518.15999999992</v>
      </c>
      <c r="W170" s="49">
        <f t="shared" si="41"/>
        <v>1332558.1599999999</v>
      </c>
    </row>
    <row r="171" spans="1:23" x14ac:dyDescent="0.25">
      <c r="A171" s="9" t="s">
        <v>337</v>
      </c>
      <c r="B171" s="8" t="s">
        <v>338</v>
      </c>
      <c r="C171" s="13">
        <v>38</v>
      </c>
      <c r="D171" s="13">
        <v>27.36</v>
      </c>
      <c r="E171" s="49">
        <f t="shared" si="28"/>
        <v>303544</v>
      </c>
      <c r="F171" s="49">
        <f t="shared" si="29"/>
        <v>218551.67999999999</v>
      </c>
      <c r="G171" s="49">
        <f t="shared" si="30"/>
        <v>522095.68</v>
      </c>
      <c r="H171" s="13">
        <v>14</v>
      </c>
      <c r="I171" s="13">
        <v>16.34</v>
      </c>
      <c r="J171" s="49">
        <f t="shared" si="31"/>
        <v>111832</v>
      </c>
      <c r="K171" s="49">
        <f t="shared" si="32"/>
        <v>130523.92</v>
      </c>
      <c r="L171" s="49">
        <f t="shared" si="33"/>
        <v>242355.91999999998</v>
      </c>
      <c r="M171" s="13">
        <v>5</v>
      </c>
      <c r="N171" s="13">
        <v>13.700000000000001</v>
      </c>
      <c r="O171" s="49">
        <f t="shared" si="34"/>
        <v>39940</v>
      </c>
      <c r="P171" s="49">
        <f t="shared" si="35"/>
        <v>109435.6</v>
      </c>
      <c r="Q171" s="49">
        <f t="shared" si="36"/>
        <v>149375.6</v>
      </c>
      <c r="R171" s="13">
        <f t="shared" si="37"/>
        <v>57</v>
      </c>
      <c r="S171" s="48">
        <f t="shared" si="38"/>
        <v>57.400000000000006</v>
      </c>
      <c r="T171" s="47">
        <v>7988</v>
      </c>
      <c r="U171" s="49">
        <f t="shared" si="39"/>
        <v>455316</v>
      </c>
      <c r="V171" s="49">
        <f t="shared" si="40"/>
        <v>458511.20000000007</v>
      </c>
      <c r="W171" s="49">
        <f t="shared" si="41"/>
        <v>913827.20000000007</v>
      </c>
    </row>
    <row r="172" spans="1:23" x14ac:dyDescent="0.25">
      <c r="A172" s="9" t="s">
        <v>339</v>
      </c>
      <c r="B172" s="8" t="s">
        <v>340</v>
      </c>
      <c r="C172" s="13">
        <v>55</v>
      </c>
      <c r="D172" s="13">
        <v>39.6</v>
      </c>
      <c r="E172" s="49">
        <f t="shared" si="28"/>
        <v>439340</v>
      </c>
      <c r="F172" s="49">
        <f t="shared" si="29"/>
        <v>316324.8</v>
      </c>
      <c r="G172" s="49">
        <f t="shared" si="30"/>
        <v>755664.8</v>
      </c>
      <c r="H172" s="13">
        <v>17</v>
      </c>
      <c r="I172" s="13">
        <v>19.97</v>
      </c>
      <c r="J172" s="49">
        <f t="shared" si="31"/>
        <v>135796</v>
      </c>
      <c r="K172" s="49">
        <f t="shared" si="32"/>
        <v>159520.35999999999</v>
      </c>
      <c r="L172" s="49">
        <f t="shared" si="33"/>
        <v>295316.36</v>
      </c>
      <c r="M172" s="13">
        <v>5</v>
      </c>
      <c r="N172" s="13">
        <v>13.700000000000001</v>
      </c>
      <c r="O172" s="49">
        <f t="shared" si="34"/>
        <v>39940</v>
      </c>
      <c r="P172" s="49">
        <f t="shared" si="35"/>
        <v>109435.6</v>
      </c>
      <c r="Q172" s="49">
        <f t="shared" si="36"/>
        <v>149375.6</v>
      </c>
      <c r="R172" s="13">
        <f t="shared" si="37"/>
        <v>77</v>
      </c>
      <c r="S172" s="48">
        <f t="shared" si="38"/>
        <v>73.27</v>
      </c>
      <c r="T172" s="47">
        <v>7988</v>
      </c>
      <c r="U172" s="49">
        <f t="shared" si="39"/>
        <v>615076</v>
      </c>
      <c r="V172" s="49">
        <f t="shared" si="40"/>
        <v>585280.76</v>
      </c>
      <c r="W172" s="49">
        <f t="shared" si="41"/>
        <v>1200356.76</v>
      </c>
    </row>
    <row r="173" spans="1:23" x14ac:dyDescent="0.25">
      <c r="A173" s="9" t="s">
        <v>341</v>
      </c>
      <c r="B173" s="8" t="s">
        <v>342</v>
      </c>
      <c r="C173" s="13">
        <v>59</v>
      </c>
      <c r="D173" s="13">
        <v>42.48</v>
      </c>
      <c r="E173" s="49">
        <f t="shared" si="28"/>
        <v>472708</v>
      </c>
      <c r="F173" s="49">
        <f t="shared" si="29"/>
        <v>340349.75999999995</v>
      </c>
      <c r="G173" s="49">
        <f t="shared" si="30"/>
        <v>813057.76</v>
      </c>
      <c r="H173" s="13">
        <v>14</v>
      </c>
      <c r="I173" s="13">
        <v>15.139999999999999</v>
      </c>
      <c r="J173" s="49">
        <f t="shared" si="31"/>
        <v>112168</v>
      </c>
      <c r="K173" s="49">
        <f t="shared" si="32"/>
        <v>121301.68</v>
      </c>
      <c r="L173" s="49">
        <f t="shared" si="33"/>
        <v>233469.68</v>
      </c>
      <c r="M173" s="13">
        <v>10</v>
      </c>
      <c r="N173" s="13">
        <v>27.400000000000002</v>
      </c>
      <c r="O173" s="49">
        <f t="shared" si="34"/>
        <v>80120</v>
      </c>
      <c r="P173" s="49">
        <f t="shared" si="35"/>
        <v>219528.80000000002</v>
      </c>
      <c r="Q173" s="49">
        <f t="shared" si="36"/>
        <v>299648.80000000005</v>
      </c>
      <c r="R173" s="13">
        <f t="shared" si="37"/>
        <v>83</v>
      </c>
      <c r="S173" s="48">
        <f t="shared" si="38"/>
        <v>85.02</v>
      </c>
      <c r="T173" s="47">
        <v>8012</v>
      </c>
      <c r="U173" s="49">
        <f t="shared" si="39"/>
        <v>664996</v>
      </c>
      <c r="V173" s="49">
        <f t="shared" si="40"/>
        <v>681180.24</v>
      </c>
      <c r="W173" s="49">
        <f t="shared" si="41"/>
        <v>1346176.24</v>
      </c>
    </row>
    <row r="174" spans="1:23" x14ac:dyDescent="0.25">
      <c r="A174" s="9" t="s">
        <v>343</v>
      </c>
      <c r="B174" s="8" t="s">
        <v>344</v>
      </c>
      <c r="C174" s="13">
        <v>55</v>
      </c>
      <c r="D174" s="13">
        <v>39.6</v>
      </c>
      <c r="E174" s="49">
        <f t="shared" si="28"/>
        <v>440440</v>
      </c>
      <c r="F174" s="49">
        <f t="shared" si="29"/>
        <v>317116.79999999999</v>
      </c>
      <c r="G174" s="49">
        <f t="shared" si="30"/>
        <v>757556.8</v>
      </c>
      <c r="H174" s="13">
        <v>17</v>
      </c>
      <c r="I174" s="13">
        <v>18.769999999999996</v>
      </c>
      <c r="J174" s="49">
        <f t="shared" si="31"/>
        <v>136136</v>
      </c>
      <c r="K174" s="49">
        <f t="shared" si="32"/>
        <v>150310.15999999997</v>
      </c>
      <c r="L174" s="49">
        <f t="shared" si="33"/>
        <v>286446.15999999997</v>
      </c>
      <c r="M174" s="13">
        <v>2</v>
      </c>
      <c r="N174" s="13">
        <v>5.48</v>
      </c>
      <c r="O174" s="49">
        <f t="shared" si="34"/>
        <v>16016</v>
      </c>
      <c r="P174" s="49">
        <f t="shared" si="35"/>
        <v>43883.840000000004</v>
      </c>
      <c r="Q174" s="49">
        <f t="shared" si="36"/>
        <v>59899.840000000004</v>
      </c>
      <c r="R174" s="13">
        <f t="shared" si="37"/>
        <v>74</v>
      </c>
      <c r="S174" s="48">
        <f t="shared" si="38"/>
        <v>63.849999999999994</v>
      </c>
      <c r="T174" s="47">
        <v>8008</v>
      </c>
      <c r="U174" s="49">
        <f t="shared" si="39"/>
        <v>592592</v>
      </c>
      <c r="V174" s="49">
        <f t="shared" si="40"/>
        <v>511310.79999999993</v>
      </c>
      <c r="W174" s="49">
        <f t="shared" si="41"/>
        <v>1103902.7999999998</v>
      </c>
    </row>
    <row r="175" spans="1:23" x14ac:dyDescent="0.25">
      <c r="A175" s="9" t="s">
        <v>345</v>
      </c>
      <c r="B175" s="8" t="s">
        <v>346</v>
      </c>
      <c r="C175" s="13">
        <v>40</v>
      </c>
      <c r="D175" s="13">
        <v>28.799999999999997</v>
      </c>
      <c r="E175" s="49">
        <f t="shared" si="28"/>
        <v>322200</v>
      </c>
      <c r="F175" s="49">
        <f t="shared" si="29"/>
        <v>231983.99999999997</v>
      </c>
      <c r="G175" s="49">
        <f t="shared" si="30"/>
        <v>554184</v>
      </c>
      <c r="H175" s="13">
        <v>16</v>
      </c>
      <c r="I175" s="13">
        <v>19.36</v>
      </c>
      <c r="J175" s="49">
        <f t="shared" si="31"/>
        <v>128880</v>
      </c>
      <c r="K175" s="49">
        <f t="shared" si="32"/>
        <v>155944.79999999999</v>
      </c>
      <c r="L175" s="49">
        <f t="shared" si="33"/>
        <v>284824.8</v>
      </c>
      <c r="M175" s="13">
        <v>6</v>
      </c>
      <c r="N175" s="13">
        <v>16.440000000000001</v>
      </c>
      <c r="O175" s="49">
        <f t="shared" si="34"/>
        <v>48330</v>
      </c>
      <c r="P175" s="49">
        <f t="shared" si="35"/>
        <v>132424.20000000001</v>
      </c>
      <c r="Q175" s="49">
        <f t="shared" si="36"/>
        <v>180754.2</v>
      </c>
      <c r="R175" s="13">
        <f t="shared" si="37"/>
        <v>62</v>
      </c>
      <c r="S175" s="48">
        <f t="shared" si="38"/>
        <v>64.599999999999994</v>
      </c>
      <c r="T175" s="47">
        <v>8055</v>
      </c>
      <c r="U175" s="49">
        <f t="shared" si="39"/>
        <v>499410</v>
      </c>
      <c r="V175" s="49">
        <f t="shared" si="40"/>
        <v>520352.99999999994</v>
      </c>
      <c r="W175" s="49">
        <f t="shared" si="41"/>
        <v>1019763</v>
      </c>
    </row>
    <row r="176" spans="1:23" x14ac:dyDescent="0.25">
      <c r="A176" s="9" t="s">
        <v>347</v>
      </c>
      <c r="B176" s="8" t="s">
        <v>348</v>
      </c>
      <c r="C176" s="13">
        <v>94</v>
      </c>
      <c r="D176" s="13">
        <v>67.679999999999993</v>
      </c>
      <c r="E176" s="49">
        <f t="shared" si="28"/>
        <v>750872</v>
      </c>
      <c r="F176" s="49">
        <f t="shared" si="29"/>
        <v>540627.84</v>
      </c>
      <c r="G176" s="49">
        <f t="shared" si="30"/>
        <v>1291499.8399999999</v>
      </c>
      <c r="H176" s="13">
        <v>67</v>
      </c>
      <c r="I176" s="13">
        <v>76.86999999999999</v>
      </c>
      <c r="J176" s="49">
        <f t="shared" si="31"/>
        <v>535196</v>
      </c>
      <c r="K176" s="49">
        <f t="shared" si="32"/>
        <v>614037.55999999994</v>
      </c>
      <c r="L176" s="49">
        <f t="shared" si="33"/>
        <v>1149233.56</v>
      </c>
      <c r="M176" s="13">
        <v>48</v>
      </c>
      <c r="N176" s="13">
        <v>123.30000000000001</v>
      </c>
      <c r="O176" s="49">
        <f t="shared" si="34"/>
        <v>383424</v>
      </c>
      <c r="P176" s="49">
        <f t="shared" si="35"/>
        <v>984920.40000000014</v>
      </c>
      <c r="Q176" s="49">
        <f t="shared" si="36"/>
        <v>1368344.4000000001</v>
      </c>
      <c r="R176" s="13">
        <f t="shared" si="37"/>
        <v>209</v>
      </c>
      <c r="S176" s="48">
        <f t="shared" si="38"/>
        <v>267.85000000000002</v>
      </c>
      <c r="T176" s="47">
        <v>7988</v>
      </c>
      <c r="U176" s="49">
        <f t="shared" si="39"/>
        <v>1669492</v>
      </c>
      <c r="V176" s="49">
        <f t="shared" si="40"/>
        <v>2139585.8000000003</v>
      </c>
      <c r="W176" s="49">
        <f t="shared" si="41"/>
        <v>3809077.8000000003</v>
      </c>
    </row>
    <row r="177" spans="1:23" x14ac:dyDescent="0.25">
      <c r="A177" s="9" t="s">
        <v>349</v>
      </c>
      <c r="B177" s="8" t="s">
        <v>350</v>
      </c>
      <c r="C177" s="13">
        <v>53</v>
      </c>
      <c r="D177" s="13">
        <v>38.159999999999997</v>
      </c>
      <c r="E177" s="49">
        <f t="shared" si="28"/>
        <v>423364</v>
      </c>
      <c r="F177" s="49">
        <f t="shared" si="29"/>
        <v>304822.07999999996</v>
      </c>
      <c r="G177" s="49">
        <f t="shared" si="30"/>
        <v>728186.08</v>
      </c>
      <c r="H177" s="13">
        <v>15</v>
      </c>
      <c r="I177" s="13">
        <v>17.549999999999997</v>
      </c>
      <c r="J177" s="49">
        <f t="shared" si="31"/>
        <v>119820</v>
      </c>
      <c r="K177" s="49">
        <f t="shared" si="32"/>
        <v>140189.39999999997</v>
      </c>
      <c r="L177" s="49">
        <f t="shared" si="33"/>
        <v>260009.39999999997</v>
      </c>
      <c r="M177" s="13">
        <v>8</v>
      </c>
      <c r="N177" s="13">
        <v>21.92</v>
      </c>
      <c r="O177" s="49">
        <f t="shared" si="34"/>
        <v>63904</v>
      </c>
      <c r="P177" s="49">
        <f t="shared" si="35"/>
        <v>175096.96000000002</v>
      </c>
      <c r="Q177" s="49">
        <f t="shared" si="36"/>
        <v>239000.96000000002</v>
      </c>
      <c r="R177" s="13">
        <f t="shared" si="37"/>
        <v>76</v>
      </c>
      <c r="S177" s="48">
        <f t="shared" si="38"/>
        <v>77.63</v>
      </c>
      <c r="T177" s="47">
        <v>7988</v>
      </c>
      <c r="U177" s="49">
        <f t="shared" si="39"/>
        <v>607088</v>
      </c>
      <c r="V177" s="49">
        <f t="shared" si="40"/>
        <v>620108.43999999994</v>
      </c>
      <c r="W177" s="49">
        <f t="shared" si="41"/>
        <v>1227196.44</v>
      </c>
    </row>
    <row r="178" spans="1:23" x14ac:dyDescent="0.25">
      <c r="A178" s="9" t="s">
        <v>351</v>
      </c>
      <c r="B178" s="8" t="s">
        <v>352</v>
      </c>
      <c r="C178" s="13">
        <v>39</v>
      </c>
      <c r="D178" s="13">
        <v>28.08</v>
      </c>
      <c r="E178" s="49">
        <f t="shared" si="28"/>
        <v>311532</v>
      </c>
      <c r="F178" s="49">
        <f t="shared" si="29"/>
        <v>224303.03999999998</v>
      </c>
      <c r="G178" s="49">
        <f t="shared" si="30"/>
        <v>535835.04</v>
      </c>
      <c r="H178" s="13">
        <v>11</v>
      </c>
      <c r="I178" s="13">
        <v>13.309999999999999</v>
      </c>
      <c r="J178" s="49">
        <f t="shared" si="31"/>
        <v>87868</v>
      </c>
      <c r="K178" s="49">
        <f t="shared" si="32"/>
        <v>106320.27999999998</v>
      </c>
      <c r="L178" s="49">
        <f t="shared" si="33"/>
        <v>194188.27999999997</v>
      </c>
      <c r="M178" s="13">
        <v>8</v>
      </c>
      <c r="N178" s="13">
        <v>21.92</v>
      </c>
      <c r="O178" s="49">
        <f t="shared" si="34"/>
        <v>63904</v>
      </c>
      <c r="P178" s="49">
        <f t="shared" si="35"/>
        <v>175096.96000000002</v>
      </c>
      <c r="Q178" s="49">
        <f t="shared" si="36"/>
        <v>239000.96000000002</v>
      </c>
      <c r="R178" s="13">
        <f t="shared" si="37"/>
        <v>58</v>
      </c>
      <c r="S178" s="48">
        <f t="shared" si="38"/>
        <v>63.31</v>
      </c>
      <c r="T178" s="47">
        <v>7988</v>
      </c>
      <c r="U178" s="49">
        <f t="shared" si="39"/>
        <v>463304</v>
      </c>
      <c r="V178" s="49">
        <f t="shared" si="40"/>
        <v>505720.28</v>
      </c>
      <c r="W178" s="49">
        <f t="shared" si="41"/>
        <v>969024.28</v>
      </c>
    </row>
    <row r="179" spans="1:23" x14ac:dyDescent="0.25">
      <c r="A179" s="9" t="s">
        <v>353</v>
      </c>
      <c r="B179" s="8" t="s">
        <v>354</v>
      </c>
      <c r="C179" s="13">
        <v>165</v>
      </c>
      <c r="D179" s="13">
        <v>118.8</v>
      </c>
      <c r="E179" s="49">
        <f t="shared" si="28"/>
        <v>1328250</v>
      </c>
      <c r="F179" s="49">
        <f t="shared" si="29"/>
        <v>956340</v>
      </c>
      <c r="G179" s="49">
        <f t="shared" si="30"/>
        <v>2284590</v>
      </c>
      <c r="H179" s="13">
        <v>64</v>
      </c>
      <c r="I179" s="13">
        <v>76.239999999999995</v>
      </c>
      <c r="J179" s="49">
        <f t="shared" si="31"/>
        <v>515200</v>
      </c>
      <c r="K179" s="49">
        <f t="shared" si="32"/>
        <v>613732</v>
      </c>
      <c r="L179" s="49">
        <f t="shared" si="33"/>
        <v>1128932</v>
      </c>
      <c r="M179" s="13">
        <v>34</v>
      </c>
      <c r="N179" s="13">
        <v>87.68</v>
      </c>
      <c r="O179" s="49">
        <f t="shared" si="34"/>
        <v>273700</v>
      </c>
      <c r="P179" s="49">
        <f t="shared" si="35"/>
        <v>705824</v>
      </c>
      <c r="Q179" s="49">
        <f t="shared" si="36"/>
        <v>979524</v>
      </c>
      <c r="R179" s="13">
        <f t="shared" si="37"/>
        <v>263</v>
      </c>
      <c r="S179" s="48">
        <f t="shared" si="38"/>
        <v>282.72000000000003</v>
      </c>
      <c r="T179" s="47">
        <v>8050</v>
      </c>
      <c r="U179" s="49">
        <f t="shared" si="39"/>
        <v>2117150</v>
      </c>
      <c r="V179" s="49">
        <f t="shared" si="40"/>
        <v>2275896</v>
      </c>
      <c r="W179" s="49">
        <f t="shared" si="41"/>
        <v>4393046</v>
      </c>
    </row>
    <row r="180" spans="1:23" x14ac:dyDescent="0.25">
      <c r="A180" s="9" t="s">
        <v>355</v>
      </c>
      <c r="B180" s="8" t="s">
        <v>356</v>
      </c>
      <c r="C180" s="13">
        <v>489</v>
      </c>
      <c r="D180" s="13">
        <v>352.08</v>
      </c>
      <c r="E180" s="49">
        <f t="shared" si="28"/>
        <v>3906621</v>
      </c>
      <c r="F180" s="49">
        <f t="shared" si="29"/>
        <v>2812767.1199999996</v>
      </c>
      <c r="G180" s="49">
        <f t="shared" si="30"/>
        <v>6719388.1199999992</v>
      </c>
      <c r="H180" s="13">
        <v>172</v>
      </c>
      <c r="I180" s="13">
        <v>193.71999999999997</v>
      </c>
      <c r="J180" s="49">
        <f t="shared" si="31"/>
        <v>1374108</v>
      </c>
      <c r="K180" s="49">
        <f t="shared" si="32"/>
        <v>1547629.0799999998</v>
      </c>
      <c r="L180" s="49">
        <f t="shared" si="33"/>
        <v>2921737.08</v>
      </c>
      <c r="M180" s="13">
        <v>90</v>
      </c>
      <c r="N180" s="13">
        <v>238.38000000000002</v>
      </c>
      <c r="O180" s="49">
        <f t="shared" si="34"/>
        <v>719010</v>
      </c>
      <c r="P180" s="49">
        <f t="shared" si="35"/>
        <v>1904417.8200000003</v>
      </c>
      <c r="Q180" s="49">
        <f t="shared" si="36"/>
        <v>2623427.8200000003</v>
      </c>
      <c r="R180" s="13">
        <f t="shared" si="37"/>
        <v>751</v>
      </c>
      <c r="S180" s="48">
        <f t="shared" si="38"/>
        <v>784.18</v>
      </c>
      <c r="T180" s="47">
        <v>7989</v>
      </c>
      <c r="U180" s="49">
        <f t="shared" si="39"/>
        <v>5999739</v>
      </c>
      <c r="V180" s="49">
        <f t="shared" si="40"/>
        <v>6264814.0199999996</v>
      </c>
      <c r="W180" s="49">
        <f t="shared" si="41"/>
        <v>12264553.02</v>
      </c>
    </row>
    <row r="181" spans="1:23" x14ac:dyDescent="0.25">
      <c r="A181" s="9" t="s">
        <v>357</v>
      </c>
      <c r="B181" s="8" t="s">
        <v>358</v>
      </c>
      <c r="C181" s="13">
        <v>42</v>
      </c>
      <c r="D181" s="13">
        <v>30.24</v>
      </c>
      <c r="E181" s="49">
        <f t="shared" si="28"/>
        <v>335496</v>
      </c>
      <c r="F181" s="49">
        <f t="shared" si="29"/>
        <v>241557.12</v>
      </c>
      <c r="G181" s="49">
        <f t="shared" si="30"/>
        <v>577053.12</v>
      </c>
      <c r="H181" s="13">
        <v>10</v>
      </c>
      <c r="I181" s="13">
        <v>12.1</v>
      </c>
      <c r="J181" s="49">
        <f t="shared" si="31"/>
        <v>79880</v>
      </c>
      <c r="K181" s="49">
        <f t="shared" si="32"/>
        <v>96654.8</v>
      </c>
      <c r="L181" s="49">
        <f t="shared" si="33"/>
        <v>176534.8</v>
      </c>
      <c r="M181" s="13">
        <v>4</v>
      </c>
      <c r="N181" s="13">
        <v>10.96</v>
      </c>
      <c r="O181" s="49">
        <f t="shared" si="34"/>
        <v>31952</v>
      </c>
      <c r="P181" s="49">
        <f t="shared" si="35"/>
        <v>87548.48000000001</v>
      </c>
      <c r="Q181" s="49">
        <f t="shared" si="36"/>
        <v>119500.48000000001</v>
      </c>
      <c r="R181" s="13">
        <f t="shared" si="37"/>
        <v>56</v>
      </c>
      <c r="S181" s="48">
        <f t="shared" si="38"/>
        <v>53.3</v>
      </c>
      <c r="T181" s="47">
        <v>7988</v>
      </c>
      <c r="U181" s="49">
        <f t="shared" si="39"/>
        <v>447328</v>
      </c>
      <c r="V181" s="49">
        <f t="shared" si="40"/>
        <v>425760.39999999997</v>
      </c>
      <c r="W181" s="49">
        <f t="shared" si="41"/>
        <v>873088.39999999991</v>
      </c>
    </row>
    <row r="182" spans="1:23" x14ac:dyDescent="0.25">
      <c r="A182" s="9" t="s">
        <v>359</v>
      </c>
      <c r="B182" s="8" t="s">
        <v>360</v>
      </c>
      <c r="C182" s="13">
        <v>284</v>
      </c>
      <c r="D182" s="13">
        <v>204.48</v>
      </c>
      <c r="E182" s="49">
        <f t="shared" si="28"/>
        <v>2277680</v>
      </c>
      <c r="F182" s="49">
        <f t="shared" si="29"/>
        <v>1639929.5999999999</v>
      </c>
      <c r="G182" s="49">
        <f t="shared" si="30"/>
        <v>3917609.5999999996</v>
      </c>
      <c r="H182" s="13">
        <v>135</v>
      </c>
      <c r="I182" s="13">
        <v>159.75</v>
      </c>
      <c r="J182" s="49">
        <f t="shared" si="31"/>
        <v>1082700</v>
      </c>
      <c r="K182" s="49">
        <f t="shared" si="32"/>
        <v>1281195</v>
      </c>
      <c r="L182" s="49">
        <f t="shared" si="33"/>
        <v>2363895</v>
      </c>
      <c r="M182" s="13">
        <v>93</v>
      </c>
      <c r="N182" s="13">
        <v>247.97</v>
      </c>
      <c r="O182" s="49">
        <f t="shared" si="34"/>
        <v>745860</v>
      </c>
      <c r="P182" s="49">
        <f t="shared" si="35"/>
        <v>1988719.4</v>
      </c>
      <c r="Q182" s="49">
        <f t="shared" si="36"/>
        <v>2734579.4</v>
      </c>
      <c r="R182" s="13">
        <f t="shared" si="37"/>
        <v>512</v>
      </c>
      <c r="S182" s="48">
        <f t="shared" si="38"/>
        <v>612.20000000000005</v>
      </c>
      <c r="T182" s="47">
        <v>8020</v>
      </c>
      <c r="U182" s="49">
        <f t="shared" si="39"/>
        <v>4106240</v>
      </c>
      <c r="V182" s="49">
        <f t="shared" si="40"/>
        <v>4909844</v>
      </c>
      <c r="W182" s="49">
        <f t="shared" si="41"/>
        <v>9016084</v>
      </c>
    </row>
    <row r="183" spans="1:23" x14ac:dyDescent="0.25">
      <c r="A183" s="9" t="s">
        <v>361</v>
      </c>
      <c r="B183" s="8" t="s">
        <v>362</v>
      </c>
      <c r="C183" s="13">
        <v>90</v>
      </c>
      <c r="D183" s="13">
        <v>64.8</v>
      </c>
      <c r="E183" s="49">
        <f t="shared" si="28"/>
        <v>718920</v>
      </c>
      <c r="F183" s="49">
        <f t="shared" si="29"/>
        <v>517622.39999999997</v>
      </c>
      <c r="G183" s="49">
        <f t="shared" si="30"/>
        <v>1236542.3999999999</v>
      </c>
      <c r="H183" s="13">
        <v>66</v>
      </c>
      <c r="I183" s="13">
        <v>75.059999999999988</v>
      </c>
      <c r="J183" s="49">
        <f t="shared" si="31"/>
        <v>527208</v>
      </c>
      <c r="K183" s="49">
        <f t="shared" si="32"/>
        <v>599579.27999999991</v>
      </c>
      <c r="L183" s="49">
        <f t="shared" si="33"/>
        <v>1126787.2799999998</v>
      </c>
      <c r="M183" s="13">
        <v>27</v>
      </c>
      <c r="N183" s="13">
        <v>73.98</v>
      </c>
      <c r="O183" s="49">
        <f t="shared" si="34"/>
        <v>215676</v>
      </c>
      <c r="P183" s="49">
        <f t="shared" si="35"/>
        <v>590952.24</v>
      </c>
      <c r="Q183" s="49">
        <f t="shared" si="36"/>
        <v>806628.24</v>
      </c>
      <c r="R183" s="13">
        <f t="shared" si="37"/>
        <v>183</v>
      </c>
      <c r="S183" s="48">
        <f t="shared" si="38"/>
        <v>213.83999999999997</v>
      </c>
      <c r="T183" s="47">
        <v>7988</v>
      </c>
      <c r="U183" s="49">
        <f t="shared" si="39"/>
        <v>1461804</v>
      </c>
      <c r="V183" s="49">
        <f t="shared" si="40"/>
        <v>1708153.9199999997</v>
      </c>
      <c r="W183" s="49">
        <f t="shared" si="41"/>
        <v>3169957.92</v>
      </c>
    </row>
    <row r="184" spans="1:23" x14ac:dyDescent="0.25">
      <c r="A184" s="9" t="s">
        <v>363</v>
      </c>
      <c r="B184" s="8" t="s">
        <v>364</v>
      </c>
      <c r="C184" s="13">
        <v>65</v>
      </c>
      <c r="D184" s="13">
        <v>46.8</v>
      </c>
      <c r="E184" s="49">
        <f t="shared" si="28"/>
        <v>519220</v>
      </c>
      <c r="F184" s="49">
        <f t="shared" si="29"/>
        <v>373838.39999999997</v>
      </c>
      <c r="G184" s="49">
        <f t="shared" si="30"/>
        <v>893058.39999999991</v>
      </c>
      <c r="H184" s="13">
        <v>17</v>
      </c>
      <c r="I184" s="13">
        <v>19.369999999999997</v>
      </c>
      <c r="J184" s="49">
        <f t="shared" si="31"/>
        <v>135796</v>
      </c>
      <c r="K184" s="49">
        <f t="shared" si="32"/>
        <v>154727.55999999997</v>
      </c>
      <c r="L184" s="49">
        <f t="shared" si="33"/>
        <v>290523.55999999994</v>
      </c>
      <c r="M184" s="13">
        <v>9</v>
      </c>
      <c r="N184" s="13">
        <v>23.290000000000003</v>
      </c>
      <c r="O184" s="49">
        <f t="shared" si="34"/>
        <v>71892</v>
      </c>
      <c r="P184" s="49">
        <f t="shared" si="35"/>
        <v>186040.52000000002</v>
      </c>
      <c r="Q184" s="49">
        <f t="shared" si="36"/>
        <v>257932.52000000002</v>
      </c>
      <c r="R184" s="13">
        <f t="shared" si="37"/>
        <v>91</v>
      </c>
      <c r="S184" s="48">
        <f t="shared" si="38"/>
        <v>89.46</v>
      </c>
      <c r="T184" s="47">
        <v>7988</v>
      </c>
      <c r="U184" s="49">
        <f t="shared" si="39"/>
        <v>726908</v>
      </c>
      <c r="V184" s="49">
        <f t="shared" si="40"/>
        <v>714606.48</v>
      </c>
      <c r="W184" s="49">
        <f t="shared" si="41"/>
        <v>1441514.48</v>
      </c>
    </row>
    <row r="185" spans="1:23" x14ac:dyDescent="0.25">
      <c r="A185" s="9" t="s">
        <v>365</v>
      </c>
      <c r="B185" s="8" t="s">
        <v>366</v>
      </c>
      <c r="C185" s="13">
        <v>29</v>
      </c>
      <c r="D185" s="13">
        <v>20.88</v>
      </c>
      <c r="E185" s="49">
        <f t="shared" si="28"/>
        <v>231652</v>
      </c>
      <c r="F185" s="49">
        <f t="shared" si="29"/>
        <v>166789.44</v>
      </c>
      <c r="G185" s="49">
        <f t="shared" si="30"/>
        <v>398441.44</v>
      </c>
      <c r="H185" s="13">
        <v>10</v>
      </c>
      <c r="I185" s="13">
        <v>11.5</v>
      </c>
      <c r="J185" s="49">
        <f t="shared" si="31"/>
        <v>79880</v>
      </c>
      <c r="K185" s="49">
        <f t="shared" si="32"/>
        <v>91862</v>
      </c>
      <c r="L185" s="49">
        <f t="shared" si="33"/>
        <v>171742</v>
      </c>
      <c r="M185" s="13">
        <v>1</v>
      </c>
      <c r="N185" s="13">
        <v>2.74</v>
      </c>
      <c r="O185" s="49">
        <f t="shared" si="34"/>
        <v>7988</v>
      </c>
      <c r="P185" s="49">
        <f t="shared" si="35"/>
        <v>21887.120000000003</v>
      </c>
      <c r="Q185" s="49">
        <f t="shared" si="36"/>
        <v>29875.120000000003</v>
      </c>
      <c r="R185" s="13">
        <f t="shared" si="37"/>
        <v>40</v>
      </c>
      <c r="S185" s="48">
        <f t="shared" si="38"/>
        <v>35.119999999999997</v>
      </c>
      <c r="T185" s="47">
        <v>7988</v>
      </c>
      <c r="U185" s="49">
        <f t="shared" si="39"/>
        <v>319520</v>
      </c>
      <c r="V185" s="49">
        <f t="shared" si="40"/>
        <v>280538.56</v>
      </c>
      <c r="W185" s="49">
        <f t="shared" si="41"/>
        <v>600058.56000000006</v>
      </c>
    </row>
    <row r="186" spans="1:23" x14ac:dyDescent="0.25">
      <c r="A186" s="9" t="s">
        <v>367</v>
      </c>
      <c r="B186" s="8" t="s">
        <v>368</v>
      </c>
      <c r="C186" s="13">
        <v>48</v>
      </c>
      <c r="D186" s="13">
        <v>34.56</v>
      </c>
      <c r="E186" s="49">
        <f t="shared" si="28"/>
        <v>385776</v>
      </c>
      <c r="F186" s="49">
        <f t="shared" si="29"/>
        <v>277758.72000000003</v>
      </c>
      <c r="G186" s="49">
        <f t="shared" si="30"/>
        <v>663534.72</v>
      </c>
      <c r="H186" s="13">
        <v>25</v>
      </c>
      <c r="I186" s="13">
        <v>28.449999999999996</v>
      </c>
      <c r="J186" s="49">
        <f t="shared" si="31"/>
        <v>200925</v>
      </c>
      <c r="K186" s="49">
        <f t="shared" si="32"/>
        <v>228652.64999999997</v>
      </c>
      <c r="L186" s="49">
        <f t="shared" si="33"/>
        <v>429577.64999999997</v>
      </c>
      <c r="M186" s="13">
        <v>5</v>
      </c>
      <c r="N186" s="13">
        <v>12.330000000000002</v>
      </c>
      <c r="O186" s="49">
        <f t="shared" si="34"/>
        <v>40185</v>
      </c>
      <c r="P186" s="49">
        <f t="shared" si="35"/>
        <v>99096.210000000021</v>
      </c>
      <c r="Q186" s="49">
        <f t="shared" si="36"/>
        <v>139281.21000000002</v>
      </c>
      <c r="R186" s="13">
        <f t="shared" si="37"/>
        <v>78</v>
      </c>
      <c r="S186" s="48">
        <f t="shared" si="38"/>
        <v>75.34</v>
      </c>
      <c r="T186" s="47">
        <v>8037</v>
      </c>
      <c r="U186" s="49">
        <f t="shared" si="39"/>
        <v>626886</v>
      </c>
      <c r="V186" s="49">
        <f t="shared" si="40"/>
        <v>605507.58000000007</v>
      </c>
      <c r="W186" s="49">
        <f t="shared" si="41"/>
        <v>1232393.58</v>
      </c>
    </row>
    <row r="187" spans="1:23" x14ac:dyDescent="0.25">
      <c r="A187" s="9" t="s">
        <v>369</v>
      </c>
      <c r="B187" s="8" t="s">
        <v>370</v>
      </c>
      <c r="C187" s="13">
        <v>75</v>
      </c>
      <c r="D187" s="13">
        <v>54</v>
      </c>
      <c r="E187" s="49">
        <f t="shared" si="28"/>
        <v>599100</v>
      </c>
      <c r="F187" s="49">
        <f t="shared" si="29"/>
        <v>431352</v>
      </c>
      <c r="G187" s="49">
        <f t="shared" si="30"/>
        <v>1030452</v>
      </c>
      <c r="H187" s="13">
        <v>32</v>
      </c>
      <c r="I187" s="13">
        <v>37.519999999999996</v>
      </c>
      <c r="J187" s="49">
        <f t="shared" si="31"/>
        <v>255616</v>
      </c>
      <c r="K187" s="49">
        <f t="shared" si="32"/>
        <v>299709.75999999995</v>
      </c>
      <c r="L187" s="49">
        <f t="shared" si="33"/>
        <v>555325.76</v>
      </c>
      <c r="M187" s="13">
        <v>19</v>
      </c>
      <c r="N187" s="13">
        <v>47.95</v>
      </c>
      <c r="O187" s="49">
        <f t="shared" si="34"/>
        <v>151772</v>
      </c>
      <c r="P187" s="49">
        <f t="shared" si="35"/>
        <v>383024.60000000003</v>
      </c>
      <c r="Q187" s="49">
        <f t="shared" si="36"/>
        <v>534796.60000000009</v>
      </c>
      <c r="R187" s="13">
        <f t="shared" si="37"/>
        <v>126</v>
      </c>
      <c r="S187" s="48">
        <f t="shared" si="38"/>
        <v>139.47</v>
      </c>
      <c r="T187" s="47">
        <v>7988</v>
      </c>
      <c r="U187" s="49">
        <f t="shared" si="39"/>
        <v>1006488</v>
      </c>
      <c r="V187" s="49">
        <f t="shared" si="40"/>
        <v>1114086.3600000001</v>
      </c>
      <c r="W187" s="49">
        <f t="shared" si="41"/>
        <v>2120574.3600000003</v>
      </c>
    </row>
    <row r="188" spans="1:23" x14ac:dyDescent="0.25">
      <c r="A188" s="9" t="s">
        <v>371</v>
      </c>
      <c r="B188" s="8" t="s">
        <v>372</v>
      </c>
      <c r="C188" s="13">
        <v>88</v>
      </c>
      <c r="D188" s="13">
        <v>63.36</v>
      </c>
      <c r="E188" s="49">
        <f t="shared" si="28"/>
        <v>702944</v>
      </c>
      <c r="F188" s="49">
        <f t="shared" si="29"/>
        <v>506119.67999999999</v>
      </c>
      <c r="G188" s="49">
        <f t="shared" si="30"/>
        <v>1209063.68</v>
      </c>
      <c r="H188" s="13">
        <v>22</v>
      </c>
      <c r="I188" s="13">
        <v>23.62</v>
      </c>
      <c r="J188" s="49">
        <f t="shared" si="31"/>
        <v>175736</v>
      </c>
      <c r="K188" s="49">
        <f t="shared" si="32"/>
        <v>188676.56</v>
      </c>
      <c r="L188" s="49">
        <f t="shared" si="33"/>
        <v>364412.56</v>
      </c>
      <c r="M188" s="13">
        <v>15</v>
      </c>
      <c r="N188" s="13">
        <v>35.620000000000005</v>
      </c>
      <c r="O188" s="49">
        <f t="shared" si="34"/>
        <v>119820</v>
      </c>
      <c r="P188" s="49">
        <f t="shared" si="35"/>
        <v>284532.56000000006</v>
      </c>
      <c r="Q188" s="49">
        <f t="shared" si="36"/>
        <v>404352.56000000006</v>
      </c>
      <c r="R188" s="13">
        <f t="shared" si="37"/>
        <v>125</v>
      </c>
      <c r="S188" s="48">
        <f t="shared" si="38"/>
        <v>122.60000000000001</v>
      </c>
      <c r="T188" s="47">
        <v>7988</v>
      </c>
      <c r="U188" s="49">
        <f t="shared" si="39"/>
        <v>998500</v>
      </c>
      <c r="V188" s="49">
        <f t="shared" si="40"/>
        <v>979328.8</v>
      </c>
      <c r="W188" s="49">
        <f t="shared" si="41"/>
        <v>1977828.8</v>
      </c>
    </row>
    <row r="189" spans="1:23" x14ac:dyDescent="0.25">
      <c r="A189" s="9" t="s">
        <v>373</v>
      </c>
      <c r="B189" s="8" t="s">
        <v>374</v>
      </c>
      <c r="C189" s="13">
        <v>63</v>
      </c>
      <c r="D189" s="13">
        <v>45.36</v>
      </c>
      <c r="E189" s="49">
        <f t="shared" si="28"/>
        <v>503244</v>
      </c>
      <c r="F189" s="49">
        <f t="shared" si="29"/>
        <v>362335.68</v>
      </c>
      <c r="G189" s="49">
        <f t="shared" si="30"/>
        <v>865579.67999999993</v>
      </c>
      <c r="H189" s="13">
        <v>29</v>
      </c>
      <c r="I189" s="13">
        <v>33.29</v>
      </c>
      <c r="J189" s="49">
        <f t="shared" si="31"/>
        <v>231652</v>
      </c>
      <c r="K189" s="49">
        <f t="shared" si="32"/>
        <v>265920.52</v>
      </c>
      <c r="L189" s="49">
        <f t="shared" si="33"/>
        <v>497572.52</v>
      </c>
      <c r="M189" s="13">
        <v>8</v>
      </c>
      <c r="N189" s="13">
        <v>21.92</v>
      </c>
      <c r="O189" s="49">
        <f t="shared" si="34"/>
        <v>63904</v>
      </c>
      <c r="P189" s="49">
        <f t="shared" si="35"/>
        <v>175096.96000000002</v>
      </c>
      <c r="Q189" s="49">
        <f t="shared" si="36"/>
        <v>239000.96000000002</v>
      </c>
      <c r="R189" s="13">
        <f t="shared" si="37"/>
        <v>100</v>
      </c>
      <c r="S189" s="48">
        <f t="shared" si="38"/>
        <v>100.57000000000001</v>
      </c>
      <c r="T189" s="47">
        <v>7988</v>
      </c>
      <c r="U189" s="49">
        <f t="shared" si="39"/>
        <v>798800</v>
      </c>
      <c r="V189" s="49">
        <f t="shared" si="40"/>
        <v>803353.16</v>
      </c>
      <c r="W189" s="49">
        <f t="shared" si="41"/>
        <v>1602153.1600000001</v>
      </c>
    </row>
    <row r="190" spans="1:23" x14ac:dyDescent="0.25">
      <c r="A190" s="9" t="s">
        <v>375</v>
      </c>
      <c r="B190" s="8" t="s">
        <v>376</v>
      </c>
      <c r="C190" s="13">
        <v>30</v>
      </c>
      <c r="D190" s="13">
        <v>21.599999999999998</v>
      </c>
      <c r="E190" s="49">
        <f t="shared" si="28"/>
        <v>239640</v>
      </c>
      <c r="F190" s="49">
        <f t="shared" si="29"/>
        <v>172540.79999999999</v>
      </c>
      <c r="G190" s="49">
        <f t="shared" si="30"/>
        <v>412180.8</v>
      </c>
      <c r="H190" s="13">
        <v>12</v>
      </c>
      <c r="I190" s="13">
        <v>14.52</v>
      </c>
      <c r="J190" s="49">
        <f t="shared" si="31"/>
        <v>95856</v>
      </c>
      <c r="K190" s="49">
        <f t="shared" si="32"/>
        <v>115985.76</v>
      </c>
      <c r="L190" s="49">
        <f t="shared" si="33"/>
        <v>211841.76</v>
      </c>
      <c r="M190" s="13">
        <v>4</v>
      </c>
      <c r="N190" s="13">
        <v>10.96</v>
      </c>
      <c r="O190" s="49">
        <f t="shared" si="34"/>
        <v>31952</v>
      </c>
      <c r="P190" s="49">
        <f t="shared" si="35"/>
        <v>87548.48000000001</v>
      </c>
      <c r="Q190" s="49">
        <f t="shared" si="36"/>
        <v>119500.48000000001</v>
      </c>
      <c r="R190" s="13">
        <f t="shared" si="37"/>
        <v>46</v>
      </c>
      <c r="S190" s="48">
        <f t="shared" si="38"/>
        <v>47.08</v>
      </c>
      <c r="T190" s="47">
        <v>7988</v>
      </c>
      <c r="U190" s="49">
        <f t="shared" si="39"/>
        <v>367448</v>
      </c>
      <c r="V190" s="49">
        <f t="shared" si="40"/>
        <v>376075.04</v>
      </c>
      <c r="W190" s="49">
        <f t="shared" si="41"/>
        <v>743523.04</v>
      </c>
    </row>
    <row r="191" spans="1:23" x14ac:dyDescent="0.25">
      <c r="A191" s="9" t="s">
        <v>377</v>
      </c>
      <c r="B191" s="8" t="s">
        <v>378</v>
      </c>
      <c r="C191" s="13">
        <v>72</v>
      </c>
      <c r="D191" s="13">
        <v>51.839999999999996</v>
      </c>
      <c r="E191" s="49">
        <f t="shared" si="28"/>
        <v>575136</v>
      </c>
      <c r="F191" s="49">
        <f t="shared" si="29"/>
        <v>414097.91999999998</v>
      </c>
      <c r="G191" s="49">
        <f t="shared" si="30"/>
        <v>989233.91999999993</v>
      </c>
      <c r="H191" s="13">
        <v>39</v>
      </c>
      <c r="I191" s="13">
        <v>45.39</v>
      </c>
      <c r="J191" s="49">
        <f t="shared" si="31"/>
        <v>311532</v>
      </c>
      <c r="K191" s="49">
        <f t="shared" si="32"/>
        <v>362575.32</v>
      </c>
      <c r="L191" s="49">
        <f t="shared" si="33"/>
        <v>674107.32000000007</v>
      </c>
      <c r="M191" s="13">
        <v>11</v>
      </c>
      <c r="N191" s="13">
        <v>30.14</v>
      </c>
      <c r="O191" s="49">
        <f t="shared" si="34"/>
        <v>87868</v>
      </c>
      <c r="P191" s="49">
        <f t="shared" si="35"/>
        <v>240758.32</v>
      </c>
      <c r="Q191" s="49">
        <f t="shared" si="36"/>
        <v>328626.32</v>
      </c>
      <c r="R191" s="13">
        <f t="shared" si="37"/>
        <v>122</v>
      </c>
      <c r="S191" s="48">
        <f t="shared" si="38"/>
        <v>127.36999999999999</v>
      </c>
      <c r="T191" s="47">
        <v>7988</v>
      </c>
      <c r="U191" s="49">
        <f t="shared" si="39"/>
        <v>974536</v>
      </c>
      <c r="V191" s="49">
        <f t="shared" si="40"/>
        <v>1017431.5599999999</v>
      </c>
      <c r="W191" s="49">
        <f t="shared" si="41"/>
        <v>1991967.56</v>
      </c>
    </row>
    <row r="192" spans="1:23" x14ac:dyDescent="0.25">
      <c r="A192" s="9" t="s">
        <v>379</v>
      </c>
      <c r="B192" s="8" t="s">
        <v>380</v>
      </c>
      <c r="C192" s="13">
        <v>29</v>
      </c>
      <c r="D192" s="13">
        <v>20.88</v>
      </c>
      <c r="E192" s="49">
        <f t="shared" si="28"/>
        <v>231652</v>
      </c>
      <c r="F192" s="49">
        <f t="shared" si="29"/>
        <v>166789.44</v>
      </c>
      <c r="G192" s="49">
        <f t="shared" si="30"/>
        <v>398441.44</v>
      </c>
      <c r="H192" s="13">
        <v>10</v>
      </c>
      <c r="I192" s="13">
        <v>12.1</v>
      </c>
      <c r="J192" s="49">
        <f t="shared" si="31"/>
        <v>79880</v>
      </c>
      <c r="K192" s="49">
        <f t="shared" si="32"/>
        <v>96654.8</v>
      </c>
      <c r="L192" s="49">
        <f t="shared" si="33"/>
        <v>176534.8</v>
      </c>
      <c r="M192" s="13">
        <v>5</v>
      </c>
      <c r="N192" s="13">
        <v>13.700000000000001</v>
      </c>
      <c r="O192" s="49">
        <f t="shared" si="34"/>
        <v>39940</v>
      </c>
      <c r="P192" s="49">
        <f t="shared" si="35"/>
        <v>109435.6</v>
      </c>
      <c r="Q192" s="49">
        <f t="shared" si="36"/>
        <v>149375.6</v>
      </c>
      <c r="R192" s="13">
        <f t="shared" si="37"/>
        <v>44</v>
      </c>
      <c r="S192" s="48">
        <f t="shared" si="38"/>
        <v>46.68</v>
      </c>
      <c r="T192" s="47">
        <v>7988</v>
      </c>
      <c r="U192" s="49">
        <f t="shared" si="39"/>
        <v>351472</v>
      </c>
      <c r="V192" s="49">
        <f t="shared" si="40"/>
        <v>372879.84</v>
      </c>
      <c r="W192" s="49">
        <f t="shared" si="41"/>
        <v>724351.84000000008</v>
      </c>
    </row>
    <row r="193" spans="1:23" x14ac:dyDescent="0.25">
      <c r="A193" s="9" t="s">
        <v>381</v>
      </c>
      <c r="B193" s="8" t="s">
        <v>382</v>
      </c>
      <c r="C193" s="13">
        <v>38</v>
      </c>
      <c r="D193" s="13">
        <v>27.36</v>
      </c>
      <c r="E193" s="49">
        <f t="shared" si="28"/>
        <v>304836</v>
      </c>
      <c r="F193" s="49">
        <f t="shared" si="29"/>
        <v>219481.91999999998</v>
      </c>
      <c r="G193" s="49">
        <f t="shared" si="30"/>
        <v>524317.91999999993</v>
      </c>
      <c r="H193" s="13">
        <v>9</v>
      </c>
      <c r="I193" s="13">
        <v>10.89</v>
      </c>
      <c r="J193" s="49">
        <f t="shared" si="31"/>
        <v>72198</v>
      </c>
      <c r="K193" s="49">
        <f t="shared" si="32"/>
        <v>87359.58</v>
      </c>
      <c r="L193" s="49">
        <f t="shared" si="33"/>
        <v>159557.58000000002</v>
      </c>
      <c r="M193" s="13">
        <v>1</v>
      </c>
      <c r="N193" s="13">
        <v>2.74</v>
      </c>
      <c r="O193" s="49">
        <f t="shared" si="34"/>
        <v>8022</v>
      </c>
      <c r="P193" s="49">
        <f t="shared" si="35"/>
        <v>21980.280000000002</v>
      </c>
      <c r="Q193" s="49">
        <f t="shared" si="36"/>
        <v>30002.280000000002</v>
      </c>
      <c r="R193" s="13">
        <f t="shared" si="37"/>
        <v>48</v>
      </c>
      <c r="S193" s="48">
        <f t="shared" si="38"/>
        <v>40.99</v>
      </c>
      <c r="T193" s="47">
        <v>8022</v>
      </c>
      <c r="U193" s="49">
        <f t="shared" si="39"/>
        <v>385056</v>
      </c>
      <c r="V193" s="49">
        <f t="shared" si="40"/>
        <v>328821.78000000003</v>
      </c>
      <c r="W193" s="49">
        <f t="shared" si="41"/>
        <v>713877.78</v>
      </c>
    </row>
    <row r="194" spans="1:23" x14ac:dyDescent="0.25">
      <c r="A194" s="9" t="s">
        <v>383</v>
      </c>
      <c r="B194" s="8" t="s">
        <v>384</v>
      </c>
      <c r="C194" s="13">
        <v>13</v>
      </c>
      <c r="D194" s="13">
        <v>9.36</v>
      </c>
      <c r="E194" s="49">
        <f t="shared" si="28"/>
        <v>103844</v>
      </c>
      <c r="F194" s="49">
        <f t="shared" si="29"/>
        <v>74767.679999999993</v>
      </c>
      <c r="G194" s="49">
        <f t="shared" si="30"/>
        <v>178611.68</v>
      </c>
      <c r="H194" s="13">
        <v>7</v>
      </c>
      <c r="I194" s="13">
        <v>8.4699999999999989</v>
      </c>
      <c r="J194" s="49">
        <f t="shared" si="31"/>
        <v>55916</v>
      </c>
      <c r="K194" s="49">
        <f t="shared" si="32"/>
        <v>67658.359999999986</v>
      </c>
      <c r="L194" s="49">
        <f t="shared" si="33"/>
        <v>123574.35999999999</v>
      </c>
      <c r="M194" s="13">
        <v>5</v>
      </c>
      <c r="N194" s="13">
        <v>10.96</v>
      </c>
      <c r="O194" s="49">
        <f t="shared" si="34"/>
        <v>39940</v>
      </c>
      <c r="P194" s="49">
        <f t="shared" si="35"/>
        <v>87548.48000000001</v>
      </c>
      <c r="Q194" s="49">
        <f t="shared" si="36"/>
        <v>127488.48000000001</v>
      </c>
      <c r="R194" s="13">
        <f t="shared" si="37"/>
        <v>25</v>
      </c>
      <c r="S194" s="48">
        <f t="shared" si="38"/>
        <v>28.79</v>
      </c>
      <c r="T194" s="47">
        <v>7988</v>
      </c>
      <c r="U194" s="49">
        <f t="shared" si="39"/>
        <v>199700</v>
      </c>
      <c r="V194" s="49">
        <f t="shared" si="40"/>
        <v>229974.52</v>
      </c>
      <c r="W194" s="49">
        <f t="shared" si="41"/>
        <v>429674.52</v>
      </c>
    </row>
    <row r="195" spans="1:23" x14ac:dyDescent="0.25">
      <c r="A195" s="9" t="s">
        <v>385</v>
      </c>
      <c r="B195" s="8" t="s">
        <v>386</v>
      </c>
      <c r="C195" s="13">
        <v>16</v>
      </c>
      <c r="D195" s="13">
        <v>11.52</v>
      </c>
      <c r="E195" s="49">
        <f t="shared" ref="E195:E258" si="42">T195*C195</f>
        <v>127808</v>
      </c>
      <c r="F195" s="49">
        <f t="shared" ref="F195:F258" si="43">T195*D195</f>
        <v>92021.759999999995</v>
      </c>
      <c r="G195" s="49">
        <f t="shared" ref="G195:G258" si="44">E195+F195</f>
        <v>219829.76000000001</v>
      </c>
      <c r="H195" s="13">
        <v>6</v>
      </c>
      <c r="I195" s="13">
        <v>6.06</v>
      </c>
      <c r="J195" s="49">
        <f t="shared" ref="J195:J258" si="45">T195*H195</f>
        <v>47928</v>
      </c>
      <c r="K195" s="49">
        <f t="shared" ref="K195:K258" si="46">T195*I195</f>
        <v>48407.28</v>
      </c>
      <c r="L195" s="49">
        <f t="shared" ref="L195:L258" si="47">J195+K195</f>
        <v>96335.28</v>
      </c>
      <c r="M195" s="13">
        <v>1</v>
      </c>
      <c r="N195" s="13">
        <v>2.74</v>
      </c>
      <c r="O195" s="49">
        <f t="shared" ref="O195:O258" si="48">T195*M195</f>
        <v>7988</v>
      </c>
      <c r="P195" s="49">
        <f t="shared" ref="P195:P258" si="49">T195*N195</f>
        <v>21887.120000000003</v>
      </c>
      <c r="Q195" s="49">
        <f t="shared" ref="Q195:Q258" si="50">O195+P195</f>
        <v>29875.120000000003</v>
      </c>
      <c r="R195" s="13">
        <f t="shared" ref="R195:R258" si="51">C195+H195+M195</f>
        <v>23</v>
      </c>
      <c r="S195" s="48">
        <f t="shared" ref="S195:S258" si="52">D195+I195+N195</f>
        <v>20.32</v>
      </c>
      <c r="T195" s="47">
        <v>7988</v>
      </c>
      <c r="U195" s="49">
        <f t="shared" ref="U195:U258" si="53">T195*R195</f>
        <v>183724</v>
      </c>
      <c r="V195" s="49">
        <f t="shared" ref="V195:V258" si="54">T195*S195</f>
        <v>162316.16</v>
      </c>
      <c r="W195" s="49">
        <f t="shared" ref="W195:W258" si="55">U195+V195</f>
        <v>346040.16000000003</v>
      </c>
    </row>
    <row r="196" spans="1:23" x14ac:dyDescent="0.25">
      <c r="A196" s="9" t="s">
        <v>387</v>
      </c>
      <c r="B196" s="8" t="s">
        <v>388</v>
      </c>
      <c r="C196" s="13">
        <v>43</v>
      </c>
      <c r="D196" s="13">
        <v>30.959999999999997</v>
      </c>
      <c r="E196" s="49">
        <f t="shared" si="42"/>
        <v>343484</v>
      </c>
      <c r="F196" s="49">
        <f t="shared" si="43"/>
        <v>247308.47999999998</v>
      </c>
      <c r="G196" s="49">
        <f t="shared" si="44"/>
        <v>590792.48</v>
      </c>
      <c r="H196" s="13">
        <v>28</v>
      </c>
      <c r="I196" s="13">
        <v>33.28</v>
      </c>
      <c r="J196" s="49">
        <f t="shared" si="45"/>
        <v>223664</v>
      </c>
      <c r="K196" s="49">
        <f t="shared" si="46"/>
        <v>265840.64000000001</v>
      </c>
      <c r="L196" s="49">
        <f t="shared" si="47"/>
        <v>489504.64</v>
      </c>
      <c r="M196" s="13">
        <v>12</v>
      </c>
      <c r="N196" s="13">
        <v>32.880000000000003</v>
      </c>
      <c r="O196" s="49">
        <f t="shared" si="48"/>
        <v>95856</v>
      </c>
      <c r="P196" s="49">
        <f t="shared" si="49"/>
        <v>262645.44</v>
      </c>
      <c r="Q196" s="49">
        <f t="shared" si="50"/>
        <v>358501.44</v>
      </c>
      <c r="R196" s="13">
        <f t="shared" si="51"/>
        <v>83</v>
      </c>
      <c r="S196" s="48">
        <f t="shared" si="52"/>
        <v>97.12</v>
      </c>
      <c r="T196" s="47">
        <v>7988</v>
      </c>
      <c r="U196" s="49">
        <f t="shared" si="53"/>
        <v>663004</v>
      </c>
      <c r="V196" s="49">
        <f t="shared" si="54"/>
        <v>775794.56</v>
      </c>
      <c r="W196" s="49">
        <f t="shared" si="55"/>
        <v>1438798.56</v>
      </c>
    </row>
    <row r="197" spans="1:23" x14ac:dyDescent="0.25">
      <c r="A197" s="51">
        <v>4536</v>
      </c>
      <c r="B197" s="8" t="s">
        <v>389</v>
      </c>
      <c r="C197" s="13">
        <v>185</v>
      </c>
      <c r="D197" s="13">
        <v>133.19999999999999</v>
      </c>
      <c r="E197" s="49">
        <f t="shared" si="42"/>
        <v>1477780</v>
      </c>
      <c r="F197" s="49">
        <f t="shared" si="43"/>
        <v>1064001.5999999999</v>
      </c>
      <c r="G197" s="49">
        <f t="shared" si="44"/>
        <v>2541781.5999999996</v>
      </c>
      <c r="H197" s="13">
        <v>54</v>
      </c>
      <c r="I197" s="13">
        <v>61.14</v>
      </c>
      <c r="J197" s="49">
        <f t="shared" si="45"/>
        <v>431352</v>
      </c>
      <c r="K197" s="49">
        <f t="shared" si="46"/>
        <v>488386.32</v>
      </c>
      <c r="L197" s="49">
        <f t="shared" si="47"/>
        <v>919738.32000000007</v>
      </c>
      <c r="M197" s="13">
        <v>16</v>
      </c>
      <c r="N197" s="13">
        <v>43.84</v>
      </c>
      <c r="O197" s="49">
        <f t="shared" si="48"/>
        <v>127808</v>
      </c>
      <c r="P197" s="49">
        <f t="shared" si="49"/>
        <v>350193.92000000004</v>
      </c>
      <c r="Q197" s="49">
        <f t="shared" si="50"/>
        <v>478001.92000000004</v>
      </c>
      <c r="R197" s="13">
        <f t="shared" si="51"/>
        <v>255</v>
      </c>
      <c r="S197" s="48">
        <f t="shared" si="52"/>
        <v>238.17999999999998</v>
      </c>
      <c r="T197" s="47">
        <v>7988</v>
      </c>
      <c r="U197" s="49">
        <f t="shared" si="53"/>
        <v>2036940</v>
      </c>
      <c r="V197" s="49">
        <f t="shared" si="54"/>
        <v>1902581.8399999999</v>
      </c>
      <c r="W197" s="49">
        <f t="shared" si="55"/>
        <v>3939521.84</v>
      </c>
    </row>
    <row r="198" spans="1:23" x14ac:dyDescent="0.25">
      <c r="A198" s="9" t="s">
        <v>390</v>
      </c>
      <c r="B198" s="8" t="s">
        <v>391</v>
      </c>
      <c r="C198" s="13">
        <v>56</v>
      </c>
      <c r="D198" s="13">
        <v>40.32</v>
      </c>
      <c r="E198" s="49">
        <f t="shared" si="42"/>
        <v>447328</v>
      </c>
      <c r="F198" s="49">
        <f t="shared" si="43"/>
        <v>322076.15999999997</v>
      </c>
      <c r="G198" s="49">
        <f t="shared" si="44"/>
        <v>769404.15999999992</v>
      </c>
      <c r="H198" s="13">
        <v>15</v>
      </c>
      <c r="I198" s="13">
        <v>16.95</v>
      </c>
      <c r="J198" s="49">
        <f t="shared" si="45"/>
        <v>119820</v>
      </c>
      <c r="K198" s="49">
        <f t="shared" si="46"/>
        <v>135396.6</v>
      </c>
      <c r="L198" s="49">
        <f t="shared" si="47"/>
        <v>255216.6</v>
      </c>
      <c r="M198" s="13">
        <v>11</v>
      </c>
      <c r="N198" s="13">
        <v>30.14</v>
      </c>
      <c r="O198" s="49">
        <f t="shared" si="48"/>
        <v>87868</v>
      </c>
      <c r="P198" s="49">
        <f t="shared" si="49"/>
        <v>240758.32</v>
      </c>
      <c r="Q198" s="49">
        <f t="shared" si="50"/>
        <v>328626.32</v>
      </c>
      <c r="R198" s="13">
        <f t="shared" si="51"/>
        <v>82</v>
      </c>
      <c r="S198" s="48">
        <f t="shared" si="52"/>
        <v>87.41</v>
      </c>
      <c r="T198" s="47">
        <v>7988</v>
      </c>
      <c r="U198" s="49">
        <f t="shared" si="53"/>
        <v>655016</v>
      </c>
      <c r="V198" s="49">
        <f t="shared" si="54"/>
        <v>698231.08</v>
      </c>
      <c r="W198" s="49">
        <f t="shared" si="55"/>
        <v>1353247.08</v>
      </c>
    </row>
    <row r="199" spans="1:23" x14ac:dyDescent="0.25">
      <c r="A199" s="9" t="s">
        <v>392</v>
      </c>
      <c r="B199" s="8" t="s">
        <v>393</v>
      </c>
      <c r="C199" s="13">
        <v>25</v>
      </c>
      <c r="D199" s="13">
        <v>18</v>
      </c>
      <c r="E199" s="49">
        <f t="shared" si="42"/>
        <v>199700</v>
      </c>
      <c r="F199" s="49">
        <f t="shared" si="43"/>
        <v>143784</v>
      </c>
      <c r="G199" s="49">
        <f t="shared" si="44"/>
        <v>343484</v>
      </c>
      <c r="H199" s="13">
        <v>7</v>
      </c>
      <c r="I199" s="13">
        <v>7.87</v>
      </c>
      <c r="J199" s="49">
        <f t="shared" si="45"/>
        <v>55916</v>
      </c>
      <c r="K199" s="49">
        <f t="shared" si="46"/>
        <v>62865.56</v>
      </c>
      <c r="L199" s="49">
        <f t="shared" si="47"/>
        <v>118781.56</v>
      </c>
      <c r="M199" s="13">
        <v>3</v>
      </c>
      <c r="N199" s="13">
        <v>8.2200000000000006</v>
      </c>
      <c r="O199" s="49">
        <f t="shared" si="48"/>
        <v>23964</v>
      </c>
      <c r="P199" s="49">
        <f t="shared" si="49"/>
        <v>65661.36</v>
      </c>
      <c r="Q199" s="49">
        <f t="shared" si="50"/>
        <v>89625.36</v>
      </c>
      <c r="R199" s="13">
        <f t="shared" si="51"/>
        <v>35</v>
      </c>
      <c r="S199" s="48">
        <f t="shared" si="52"/>
        <v>34.090000000000003</v>
      </c>
      <c r="T199" s="47">
        <v>7988</v>
      </c>
      <c r="U199" s="49">
        <f t="shared" si="53"/>
        <v>279580</v>
      </c>
      <c r="V199" s="49">
        <f t="shared" si="54"/>
        <v>272310.92000000004</v>
      </c>
      <c r="W199" s="49">
        <f t="shared" si="55"/>
        <v>551890.92000000004</v>
      </c>
    </row>
    <row r="200" spans="1:23" x14ac:dyDescent="0.25">
      <c r="A200" s="9" t="s">
        <v>394</v>
      </c>
      <c r="B200" s="8" t="s">
        <v>395</v>
      </c>
      <c r="C200" s="13">
        <v>384</v>
      </c>
      <c r="D200" s="13">
        <v>276.48</v>
      </c>
      <c r="E200" s="49">
        <f t="shared" si="42"/>
        <v>3067392</v>
      </c>
      <c r="F200" s="49">
        <f t="shared" si="43"/>
        <v>2208522.2400000002</v>
      </c>
      <c r="G200" s="49">
        <f t="shared" si="44"/>
        <v>5275914.2400000002</v>
      </c>
      <c r="H200" s="13">
        <v>149</v>
      </c>
      <c r="I200" s="13">
        <v>155.69</v>
      </c>
      <c r="J200" s="49">
        <f t="shared" si="45"/>
        <v>1190212</v>
      </c>
      <c r="K200" s="49">
        <f t="shared" si="46"/>
        <v>1243651.72</v>
      </c>
      <c r="L200" s="49">
        <f t="shared" si="47"/>
        <v>2433863.7199999997</v>
      </c>
      <c r="M200" s="13">
        <v>104</v>
      </c>
      <c r="N200" s="13">
        <v>282.22000000000003</v>
      </c>
      <c r="O200" s="49">
        <f t="shared" si="48"/>
        <v>830752</v>
      </c>
      <c r="P200" s="49">
        <f t="shared" si="49"/>
        <v>2254373.3600000003</v>
      </c>
      <c r="Q200" s="49">
        <f t="shared" si="50"/>
        <v>3085125.3600000003</v>
      </c>
      <c r="R200" s="13">
        <f t="shared" si="51"/>
        <v>637</v>
      </c>
      <c r="S200" s="48">
        <f t="shared" si="52"/>
        <v>714.3900000000001</v>
      </c>
      <c r="T200" s="47">
        <v>7988</v>
      </c>
      <c r="U200" s="49">
        <f t="shared" si="53"/>
        <v>5088356</v>
      </c>
      <c r="V200" s="49">
        <f t="shared" si="54"/>
        <v>5706547.3200000012</v>
      </c>
      <c r="W200" s="49">
        <f t="shared" si="55"/>
        <v>10794903.32</v>
      </c>
    </row>
    <row r="201" spans="1:23" x14ac:dyDescent="0.25">
      <c r="A201" s="9" t="s">
        <v>396</v>
      </c>
      <c r="B201" s="8" t="s">
        <v>397</v>
      </c>
      <c r="C201" s="13">
        <v>42</v>
      </c>
      <c r="D201" s="13">
        <v>30.24</v>
      </c>
      <c r="E201" s="49">
        <f t="shared" si="42"/>
        <v>338520</v>
      </c>
      <c r="F201" s="49">
        <f t="shared" si="43"/>
        <v>243734.39999999999</v>
      </c>
      <c r="G201" s="49">
        <f t="shared" si="44"/>
        <v>582254.4</v>
      </c>
      <c r="H201" s="13">
        <v>20</v>
      </c>
      <c r="I201" s="13">
        <v>23</v>
      </c>
      <c r="J201" s="49">
        <f t="shared" si="45"/>
        <v>161200</v>
      </c>
      <c r="K201" s="49">
        <f t="shared" si="46"/>
        <v>185380</v>
      </c>
      <c r="L201" s="49">
        <f t="shared" si="47"/>
        <v>346580</v>
      </c>
      <c r="M201" s="13">
        <v>4</v>
      </c>
      <c r="N201" s="13">
        <v>10.96</v>
      </c>
      <c r="O201" s="49">
        <f t="shared" si="48"/>
        <v>32240</v>
      </c>
      <c r="P201" s="49">
        <f t="shared" si="49"/>
        <v>88337.600000000006</v>
      </c>
      <c r="Q201" s="49">
        <f t="shared" si="50"/>
        <v>120577.60000000001</v>
      </c>
      <c r="R201" s="13">
        <f t="shared" si="51"/>
        <v>66</v>
      </c>
      <c r="S201" s="48">
        <f t="shared" si="52"/>
        <v>64.199999999999989</v>
      </c>
      <c r="T201" s="47">
        <v>8060</v>
      </c>
      <c r="U201" s="49">
        <f t="shared" si="53"/>
        <v>531960</v>
      </c>
      <c r="V201" s="49">
        <f t="shared" si="54"/>
        <v>517451.99999999988</v>
      </c>
      <c r="W201" s="49">
        <f t="shared" si="55"/>
        <v>1049412</v>
      </c>
    </row>
    <row r="202" spans="1:23" x14ac:dyDescent="0.25">
      <c r="A202" s="9" t="s">
        <v>398</v>
      </c>
      <c r="B202" s="8" t="s">
        <v>399</v>
      </c>
      <c r="C202" s="13">
        <v>82</v>
      </c>
      <c r="D202" s="13">
        <v>59.04</v>
      </c>
      <c r="E202" s="49">
        <f t="shared" si="42"/>
        <v>655016</v>
      </c>
      <c r="F202" s="49">
        <f t="shared" si="43"/>
        <v>471611.52</v>
      </c>
      <c r="G202" s="49">
        <f t="shared" si="44"/>
        <v>1126627.52</v>
      </c>
      <c r="H202" s="13">
        <v>46</v>
      </c>
      <c r="I202" s="13">
        <v>52.06</v>
      </c>
      <c r="J202" s="49">
        <f t="shared" si="45"/>
        <v>367448</v>
      </c>
      <c r="K202" s="49">
        <f t="shared" si="46"/>
        <v>415855.28</v>
      </c>
      <c r="L202" s="49">
        <f t="shared" si="47"/>
        <v>783303.28</v>
      </c>
      <c r="M202" s="13">
        <v>25</v>
      </c>
      <c r="N202" s="13">
        <v>67.13000000000001</v>
      </c>
      <c r="O202" s="49">
        <f t="shared" si="48"/>
        <v>199700</v>
      </c>
      <c r="P202" s="49">
        <f t="shared" si="49"/>
        <v>536234.44000000006</v>
      </c>
      <c r="Q202" s="49">
        <f t="shared" si="50"/>
        <v>735934.44000000006</v>
      </c>
      <c r="R202" s="13">
        <f t="shared" si="51"/>
        <v>153</v>
      </c>
      <c r="S202" s="48">
        <f t="shared" si="52"/>
        <v>178.23000000000002</v>
      </c>
      <c r="T202" s="47">
        <v>7988</v>
      </c>
      <c r="U202" s="49">
        <f t="shared" si="53"/>
        <v>1222164</v>
      </c>
      <c r="V202" s="49">
        <f t="shared" si="54"/>
        <v>1423701.2400000002</v>
      </c>
      <c r="W202" s="49">
        <f t="shared" si="55"/>
        <v>2645865.2400000002</v>
      </c>
    </row>
    <row r="203" spans="1:23" x14ac:dyDescent="0.25">
      <c r="A203" s="9" t="s">
        <v>400</v>
      </c>
      <c r="B203" s="8" t="s">
        <v>401</v>
      </c>
      <c r="C203" s="13">
        <v>32</v>
      </c>
      <c r="D203" s="13">
        <v>23.04</v>
      </c>
      <c r="E203" s="49">
        <f t="shared" si="42"/>
        <v>257184</v>
      </c>
      <c r="F203" s="49">
        <f t="shared" si="43"/>
        <v>185172.47999999998</v>
      </c>
      <c r="G203" s="49">
        <f t="shared" si="44"/>
        <v>442356.47999999998</v>
      </c>
      <c r="H203" s="13">
        <v>20</v>
      </c>
      <c r="I203" s="13">
        <v>24.2</v>
      </c>
      <c r="J203" s="49">
        <f t="shared" si="45"/>
        <v>160740</v>
      </c>
      <c r="K203" s="49">
        <f t="shared" si="46"/>
        <v>194495.4</v>
      </c>
      <c r="L203" s="49">
        <f t="shared" si="47"/>
        <v>355235.4</v>
      </c>
      <c r="M203" s="13">
        <v>1</v>
      </c>
      <c r="N203" s="13">
        <v>2.74</v>
      </c>
      <c r="O203" s="49">
        <f t="shared" si="48"/>
        <v>8037</v>
      </c>
      <c r="P203" s="49">
        <f t="shared" si="49"/>
        <v>22021.38</v>
      </c>
      <c r="Q203" s="49">
        <f t="shared" si="50"/>
        <v>30058.38</v>
      </c>
      <c r="R203" s="13">
        <f t="shared" si="51"/>
        <v>53</v>
      </c>
      <c r="S203" s="48">
        <f t="shared" si="52"/>
        <v>49.98</v>
      </c>
      <c r="T203" s="47">
        <v>8037</v>
      </c>
      <c r="U203" s="49">
        <f t="shared" si="53"/>
        <v>425961</v>
      </c>
      <c r="V203" s="49">
        <f t="shared" si="54"/>
        <v>401689.25999999995</v>
      </c>
      <c r="W203" s="49">
        <f t="shared" si="55"/>
        <v>827650.26</v>
      </c>
    </row>
    <row r="204" spans="1:23" x14ac:dyDescent="0.25">
      <c r="A204" s="9" t="s">
        <v>402</v>
      </c>
      <c r="B204" s="8" t="s">
        <v>403</v>
      </c>
      <c r="C204" s="13">
        <v>71</v>
      </c>
      <c r="D204" s="13">
        <v>51.12</v>
      </c>
      <c r="E204" s="49">
        <f t="shared" si="42"/>
        <v>567148</v>
      </c>
      <c r="F204" s="49">
        <f t="shared" si="43"/>
        <v>408346.56</v>
      </c>
      <c r="G204" s="49">
        <f t="shared" si="44"/>
        <v>975494.56</v>
      </c>
      <c r="H204" s="13">
        <v>25</v>
      </c>
      <c r="I204" s="13">
        <v>28.449999999999996</v>
      </c>
      <c r="J204" s="49">
        <f t="shared" si="45"/>
        <v>199700</v>
      </c>
      <c r="K204" s="49">
        <f t="shared" si="46"/>
        <v>227258.59999999998</v>
      </c>
      <c r="L204" s="49">
        <f t="shared" si="47"/>
        <v>426958.6</v>
      </c>
      <c r="M204" s="13">
        <v>8</v>
      </c>
      <c r="N204" s="13">
        <v>21.92</v>
      </c>
      <c r="O204" s="49">
        <f t="shared" si="48"/>
        <v>63904</v>
      </c>
      <c r="P204" s="49">
        <f t="shared" si="49"/>
        <v>175096.96000000002</v>
      </c>
      <c r="Q204" s="49">
        <f t="shared" si="50"/>
        <v>239000.96000000002</v>
      </c>
      <c r="R204" s="13">
        <f t="shared" si="51"/>
        <v>104</v>
      </c>
      <c r="S204" s="48">
        <f t="shared" si="52"/>
        <v>101.49</v>
      </c>
      <c r="T204" s="47">
        <v>7988</v>
      </c>
      <c r="U204" s="49">
        <f t="shared" si="53"/>
        <v>830752</v>
      </c>
      <c r="V204" s="49">
        <f t="shared" si="54"/>
        <v>810702.12</v>
      </c>
      <c r="W204" s="49">
        <f t="shared" si="55"/>
        <v>1641454.12</v>
      </c>
    </row>
    <row r="205" spans="1:23" x14ac:dyDescent="0.25">
      <c r="A205" s="9" t="s">
        <v>404</v>
      </c>
      <c r="B205" s="8" t="s">
        <v>405</v>
      </c>
      <c r="C205" s="13">
        <v>40</v>
      </c>
      <c r="D205" s="13">
        <v>28.799999999999997</v>
      </c>
      <c r="E205" s="49">
        <f t="shared" si="42"/>
        <v>319520</v>
      </c>
      <c r="F205" s="49">
        <f t="shared" si="43"/>
        <v>230054.39999999997</v>
      </c>
      <c r="G205" s="49">
        <f t="shared" si="44"/>
        <v>549574.39999999991</v>
      </c>
      <c r="H205" s="13">
        <v>26</v>
      </c>
      <c r="I205" s="13">
        <v>30.86</v>
      </c>
      <c r="J205" s="49">
        <f t="shared" si="45"/>
        <v>207688</v>
      </c>
      <c r="K205" s="49">
        <f t="shared" si="46"/>
        <v>246509.68</v>
      </c>
      <c r="L205" s="49">
        <f t="shared" si="47"/>
        <v>454197.68</v>
      </c>
      <c r="M205" s="13">
        <v>3</v>
      </c>
      <c r="N205" s="13">
        <v>8.2200000000000006</v>
      </c>
      <c r="O205" s="49">
        <f t="shared" si="48"/>
        <v>23964</v>
      </c>
      <c r="P205" s="49">
        <f t="shared" si="49"/>
        <v>65661.36</v>
      </c>
      <c r="Q205" s="49">
        <f t="shared" si="50"/>
        <v>89625.36</v>
      </c>
      <c r="R205" s="13">
        <f t="shared" si="51"/>
        <v>69</v>
      </c>
      <c r="S205" s="48">
        <f t="shared" si="52"/>
        <v>67.88</v>
      </c>
      <c r="T205" s="47">
        <v>7988</v>
      </c>
      <c r="U205" s="49">
        <f t="shared" si="53"/>
        <v>551172</v>
      </c>
      <c r="V205" s="49">
        <f t="shared" si="54"/>
        <v>542225.43999999994</v>
      </c>
      <c r="W205" s="49">
        <f t="shared" si="55"/>
        <v>1093397.44</v>
      </c>
    </row>
    <row r="206" spans="1:23" x14ac:dyDescent="0.25">
      <c r="A206" s="9" t="s">
        <v>406</v>
      </c>
      <c r="B206" s="8" t="s">
        <v>407</v>
      </c>
      <c r="C206" s="13">
        <v>301</v>
      </c>
      <c r="D206" s="13">
        <v>216.72</v>
      </c>
      <c r="E206" s="49">
        <f t="shared" si="42"/>
        <v>2404388</v>
      </c>
      <c r="F206" s="49">
        <f t="shared" si="43"/>
        <v>1731159.36</v>
      </c>
      <c r="G206" s="49">
        <f t="shared" si="44"/>
        <v>4135547.3600000003</v>
      </c>
      <c r="H206" s="13">
        <v>105</v>
      </c>
      <c r="I206" s="13">
        <v>123.44999999999999</v>
      </c>
      <c r="J206" s="49">
        <f t="shared" si="45"/>
        <v>838740</v>
      </c>
      <c r="K206" s="49">
        <f t="shared" si="46"/>
        <v>986118.59999999986</v>
      </c>
      <c r="L206" s="49">
        <f t="shared" si="47"/>
        <v>1824858.5999999999</v>
      </c>
      <c r="M206" s="13">
        <v>69</v>
      </c>
      <c r="N206" s="13">
        <v>176.73000000000002</v>
      </c>
      <c r="O206" s="49">
        <f t="shared" si="48"/>
        <v>551172</v>
      </c>
      <c r="P206" s="49">
        <f t="shared" si="49"/>
        <v>1411719.2400000002</v>
      </c>
      <c r="Q206" s="49">
        <f t="shared" si="50"/>
        <v>1962891.2400000002</v>
      </c>
      <c r="R206" s="13">
        <f t="shared" si="51"/>
        <v>475</v>
      </c>
      <c r="S206" s="48">
        <f t="shared" si="52"/>
        <v>516.9</v>
      </c>
      <c r="T206" s="47">
        <v>7988</v>
      </c>
      <c r="U206" s="49">
        <f t="shared" si="53"/>
        <v>3794300</v>
      </c>
      <c r="V206" s="49">
        <f t="shared" si="54"/>
        <v>4128997.1999999997</v>
      </c>
      <c r="W206" s="49">
        <f t="shared" si="55"/>
        <v>7923297.1999999993</v>
      </c>
    </row>
    <row r="207" spans="1:23" x14ac:dyDescent="0.25">
      <c r="A207" s="9" t="s">
        <v>408</v>
      </c>
      <c r="B207" s="8" t="s">
        <v>409</v>
      </c>
      <c r="C207" s="13">
        <v>52</v>
      </c>
      <c r="D207" s="13">
        <v>37.44</v>
      </c>
      <c r="E207" s="49">
        <f t="shared" si="42"/>
        <v>415376</v>
      </c>
      <c r="F207" s="49">
        <f t="shared" si="43"/>
        <v>299070.71999999997</v>
      </c>
      <c r="G207" s="49">
        <f t="shared" si="44"/>
        <v>714446.72</v>
      </c>
      <c r="H207" s="13">
        <v>38</v>
      </c>
      <c r="I207" s="13">
        <v>44.18</v>
      </c>
      <c r="J207" s="49">
        <f t="shared" si="45"/>
        <v>303544</v>
      </c>
      <c r="K207" s="49">
        <f t="shared" si="46"/>
        <v>352909.84</v>
      </c>
      <c r="L207" s="49">
        <f t="shared" si="47"/>
        <v>656453.84000000008</v>
      </c>
      <c r="M207" s="13">
        <v>11</v>
      </c>
      <c r="N207" s="13">
        <v>28.770000000000003</v>
      </c>
      <c r="O207" s="49">
        <f t="shared" si="48"/>
        <v>87868</v>
      </c>
      <c r="P207" s="49">
        <f t="shared" si="49"/>
        <v>229814.76000000004</v>
      </c>
      <c r="Q207" s="49">
        <f t="shared" si="50"/>
        <v>317682.76</v>
      </c>
      <c r="R207" s="13">
        <f t="shared" si="51"/>
        <v>101</v>
      </c>
      <c r="S207" s="48">
        <f t="shared" si="52"/>
        <v>110.39000000000001</v>
      </c>
      <c r="T207" s="47">
        <v>7988</v>
      </c>
      <c r="U207" s="49">
        <f t="shared" si="53"/>
        <v>806788</v>
      </c>
      <c r="V207" s="49">
        <f t="shared" si="54"/>
        <v>881795.32000000007</v>
      </c>
      <c r="W207" s="49">
        <f t="shared" si="55"/>
        <v>1688583.32</v>
      </c>
    </row>
    <row r="208" spans="1:23" x14ac:dyDescent="0.25">
      <c r="A208" s="9" t="s">
        <v>410</v>
      </c>
      <c r="B208" s="8" t="s">
        <v>411</v>
      </c>
      <c r="C208" s="13">
        <v>39</v>
      </c>
      <c r="D208" s="13">
        <v>28.08</v>
      </c>
      <c r="E208" s="49">
        <f t="shared" si="42"/>
        <v>314652</v>
      </c>
      <c r="F208" s="49">
        <f t="shared" si="43"/>
        <v>226549.43999999997</v>
      </c>
      <c r="G208" s="49">
        <f t="shared" si="44"/>
        <v>541201.43999999994</v>
      </c>
      <c r="H208" s="13">
        <v>13</v>
      </c>
      <c r="I208" s="13">
        <v>15.129999999999999</v>
      </c>
      <c r="J208" s="49">
        <f t="shared" si="45"/>
        <v>104884</v>
      </c>
      <c r="K208" s="49">
        <f t="shared" si="46"/>
        <v>122068.84</v>
      </c>
      <c r="L208" s="49">
        <f t="shared" si="47"/>
        <v>226952.84</v>
      </c>
      <c r="M208" s="13">
        <v>7</v>
      </c>
      <c r="N208" s="13">
        <v>19.18</v>
      </c>
      <c r="O208" s="49">
        <f t="shared" si="48"/>
        <v>56476</v>
      </c>
      <c r="P208" s="49">
        <f t="shared" si="49"/>
        <v>154744.24</v>
      </c>
      <c r="Q208" s="49">
        <f t="shared" si="50"/>
        <v>211220.24</v>
      </c>
      <c r="R208" s="13">
        <f t="shared" si="51"/>
        <v>59</v>
      </c>
      <c r="S208" s="48">
        <f t="shared" si="52"/>
        <v>62.389999999999993</v>
      </c>
      <c r="T208" s="47">
        <v>8068</v>
      </c>
      <c r="U208" s="49">
        <f t="shared" si="53"/>
        <v>476012</v>
      </c>
      <c r="V208" s="49">
        <f t="shared" si="54"/>
        <v>503362.51999999996</v>
      </c>
      <c r="W208" s="49">
        <f t="shared" si="55"/>
        <v>979374.52</v>
      </c>
    </row>
    <row r="209" spans="1:23" x14ac:dyDescent="0.25">
      <c r="A209" s="9" t="s">
        <v>412</v>
      </c>
      <c r="B209" s="8" t="s">
        <v>413</v>
      </c>
      <c r="C209" s="13">
        <v>134</v>
      </c>
      <c r="D209" s="13">
        <v>96.47999999999999</v>
      </c>
      <c r="E209" s="49">
        <f t="shared" si="42"/>
        <v>1076958</v>
      </c>
      <c r="F209" s="49">
        <f t="shared" si="43"/>
        <v>775409.75999999989</v>
      </c>
      <c r="G209" s="49">
        <f t="shared" si="44"/>
        <v>1852367.7599999998</v>
      </c>
      <c r="H209" s="13">
        <v>57</v>
      </c>
      <c r="I209" s="13">
        <v>67.77</v>
      </c>
      <c r="J209" s="49">
        <f t="shared" si="45"/>
        <v>458109</v>
      </c>
      <c r="K209" s="49">
        <f t="shared" si="46"/>
        <v>544667.49</v>
      </c>
      <c r="L209" s="49">
        <f t="shared" si="47"/>
        <v>1002776.49</v>
      </c>
      <c r="M209" s="13">
        <v>18</v>
      </c>
      <c r="N209" s="13">
        <v>49.320000000000007</v>
      </c>
      <c r="O209" s="49">
        <f t="shared" si="48"/>
        <v>144666</v>
      </c>
      <c r="P209" s="49">
        <f t="shared" si="49"/>
        <v>396384.84000000008</v>
      </c>
      <c r="Q209" s="49">
        <f t="shared" si="50"/>
        <v>541050.84000000008</v>
      </c>
      <c r="R209" s="13">
        <f t="shared" si="51"/>
        <v>209</v>
      </c>
      <c r="S209" s="48">
        <f t="shared" si="52"/>
        <v>213.57</v>
      </c>
      <c r="T209" s="47">
        <v>8037</v>
      </c>
      <c r="U209" s="49">
        <f t="shared" si="53"/>
        <v>1679733</v>
      </c>
      <c r="V209" s="49">
        <f t="shared" si="54"/>
        <v>1716462.0899999999</v>
      </c>
      <c r="W209" s="49">
        <f t="shared" si="55"/>
        <v>3396195.09</v>
      </c>
    </row>
    <row r="210" spans="1:23" x14ac:dyDescent="0.25">
      <c r="A210" s="9" t="s">
        <v>414</v>
      </c>
      <c r="B210" s="8" t="s">
        <v>415</v>
      </c>
      <c r="C210" s="13">
        <v>41</v>
      </c>
      <c r="D210" s="13">
        <v>29.52</v>
      </c>
      <c r="E210" s="49">
        <f t="shared" si="42"/>
        <v>332715</v>
      </c>
      <c r="F210" s="49">
        <f t="shared" si="43"/>
        <v>239554.8</v>
      </c>
      <c r="G210" s="49">
        <f t="shared" si="44"/>
        <v>572269.80000000005</v>
      </c>
      <c r="H210" s="13">
        <v>15</v>
      </c>
      <c r="I210" s="13">
        <v>16.95</v>
      </c>
      <c r="J210" s="49">
        <f t="shared" si="45"/>
        <v>121725</v>
      </c>
      <c r="K210" s="49">
        <f t="shared" si="46"/>
        <v>137549.25</v>
      </c>
      <c r="L210" s="49">
        <f t="shared" si="47"/>
        <v>259274.25</v>
      </c>
      <c r="M210" s="13">
        <v>3</v>
      </c>
      <c r="N210" s="13">
        <v>6.8500000000000005</v>
      </c>
      <c r="O210" s="49">
        <f t="shared" si="48"/>
        <v>24345</v>
      </c>
      <c r="P210" s="49">
        <f t="shared" si="49"/>
        <v>55587.750000000007</v>
      </c>
      <c r="Q210" s="49">
        <f t="shared" si="50"/>
        <v>79932.75</v>
      </c>
      <c r="R210" s="13">
        <f t="shared" si="51"/>
        <v>59</v>
      </c>
      <c r="S210" s="48">
        <f t="shared" si="52"/>
        <v>53.32</v>
      </c>
      <c r="T210" s="47">
        <v>8115</v>
      </c>
      <c r="U210" s="49">
        <f t="shared" si="53"/>
        <v>478785</v>
      </c>
      <c r="V210" s="49">
        <f t="shared" si="54"/>
        <v>432691.8</v>
      </c>
      <c r="W210" s="49">
        <f t="shared" si="55"/>
        <v>911476.8</v>
      </c>
    </row>
    <row r="211" spans="1:23" x14ac:dyDescent="0.25">
      <c r="A211" s="9" t="s">
        <v>416</v>
      </c>
      <c r="B211" s="8" t="s">
        <v>417</v>
      </c>
      <c r="C211" s="13">
        <v>31</v>
      </c>
      <c r="D211" s="13">
        <v>22.32</v>
      </c>
      <c r="E211" s="49">
        <f t="shared" si="42"/>
        <v>247907</v>
      </c>
      <c r="F211" s="49">
        <f t="shared" si="43"/>
        <v>178493.04</v>
      </c>
      <c r="G211" s="49">
        <f t="shared" si="44"/>
        <v>426400.04000000004</v>
      </c>
      <c r="H211" s="13">
        <v>16</v>
      </c>
      <c r="I211" s="13">
        <v>16.36</v>
      </c>
      <c r="J211" s="49">
        <f t="shared" si="45"/>
        <v>127952</v>
      </c>
      <c r="K211" s="49">
        <f t="shared" si="46"/>
        <v>130830.92</v>
      </c>
      <c r="L211" s="49">
        <f t="shared" si="47"/>
        <v>258782.91999999998</v>
      </c>
      <c r="M211" s="13">
        <v>3</v>
      </c>
      <c r="N211" s="13">
        <v>8.2200000000000006</v>
      </c>
      <c r="O211" s="49">
        <f t="shared" si="48"/>
        <v>23991</v>
      </c>
      <c r="P211" s="49">
        <f t="shared" si="49"/>
        <v>65735.340000000011</v>
      </c>
      <c r="Q211" s="49">
        <f t="shared" si="50"/>
        <v>89726.340000000011</v>
      </c>
      <c r="R211" s="13">
        <f t="shared" si="51"/>
        <v>50</v>
      </c>
      <c r="S211" s="48">
        <f t="shared" si="52"/>
        <v>46.9</v>
      </c>
      <c r="T211" s="47">
        <v>7997</v>
      </c>
      <c r="U211" s="49">
        <f t="shared" si="53"/>
        <v>399850</v>
      </c>
      <c r="V211" s="49">
        <f t="shared" si="54"/>
        <v>375059.3</v>
      </c>
      <c r="W211" s="49">
        <f t="shared" si="55"/>
        <v>774909.3</v>
      </c>
    </row>
    <row r="212" spans="1:23" x14ac:dyDescent="0.25">
      <c r="A212" s="9" t="s">
        <v>418</v>
      </c>
      <c r="B212" s="8" t="s">
        <v>419</v>
      </c>
      <c r="C212" s="13">
        <v>23</v>
      </c>
      <c r="D212" s="13">
        <v>16.559999999999999</v>
      </c>
      <c r="E212" s="49">
        <f t="shared" si="42"/>
        <v>183724</v>
      </c>
      <c r="F212" s="49">
        <f t="shared" si="43"/>
        <v>132281.28</v>
      </c>
      <c r="G212" s="49">
        <f t="shared" si="44"/>
        <v>316005.28000000003</v>
      </c>
      <c r="H212" s="13">
        <v>14</v>
      </c>
      <c r="I212" s="13">
        <v>16.34</v>
      </c>
      <c r="J212" s="49">
        <f t="shared" si="45"/>
        <v>111832</v>
      </c>
      <c r="K212" s="49">
        <f t="shared" si="46"/>
        <v>130523.92</v>
      </c>
      <c r="L212" s="49">
        <f t="shared" si="47"/>
        <v>242355.91999999998</v>
      </c>
      <c r="M212" s="13">
        <v>3</v>
      </c>
      <c r="N212" s="13">
        <v>8.2200000000000006</v>
      </c>
      <c r="O212" s="49">
        <f t="shared" si="48"/>
        <v>23964</v>
      </c>
      <c r="P212" s="49">
        <f t="shared" si="49"/>
        <v>65661.36</v>
      </c>
      <c r="Q212" s="49">
        <f t="shared" si="50"/>
        <v>89625.36</v>
      </c>
      <c r="R212" s="13">
        <f t="shared" si="51"/>
        <v>40</v>
      </c>
      <c r="S212" s="48">
        <f t="shared" si="52"/>
        <v>41.12</v>
      </c>
      <c r="T212" s="47">
        <v>7988</v>
      </c>
      <c r="U212" s="49">
        <f t="shared" si="53"/>
        <v>319520</v>
      </c>
      <c r="V212" s="49">
        <f t="shared" si="54"/>
        <v>328466.56</v>
      </c>
      <c r="W212" s="49">
        <f t="shared" si="55"/>
        <v>647986.56000000006</v>
      </c>
    </row>
    <row r="213" spans="1:23" x14ac:dyDescent="0.25">
      <c r="A213" s="9" t="s">
        <v>420</v>
      </c>
      <c r="B213" s="8" t="s">
        <v>421</v>
      </c>
      <c r="C213" s="13">
        <v>109</v>
      </c>
      <c r="D213" s="13">
        <v>78.48</v>
      </c>
      <c r="E213" s="49">
        <f t="shared" si="42"/>
        <v>870692</v>
      </c>
      <c r="F213" s="49">
        <f t="shared" si="43"/>
        <v>626898.24</v>
      </c>
      <c r="G213" s="49">
        <f t="shared" si="44"/>
        <v>1497590.24</v>
      </c>
      <c r="H213" s="13">
        <v>61</v>
      </c>
      <c r="I213" s="13">
        <v>69.61</v>
      </c>
      <c r="J213" s="49">
        <f t="shared" si="45"/>
        <v>487268</v>
      </c>
      <c r="K213" s="49">
        <f t="shared" si="46"/>
        <v>556044.68000000005</v>
      </c>
      <c r="L213" s="49">
        <f t="shared" si="47"/>
        <v>1043312.68</v>
      </c>
      <c r="M213" s="13">
        <v>12</v>
      </c>
      <c r="N213" s="13">
        <v>30.14</v>
      </c>
      <c r="O213" s="49">
        <f t="shared" si="48"/>
        <v>95856</v>
      </c>
      <c r="P213" s="49">
        <f t="shared" si="49"/>
        <v>240758.32</v>
      </c>
      <c r="Q213" s="49">
        <f t="shared" si="50"/>
        <v>336614.32</v>
      </c>
      <c r="R213" s="13">
        <f t="shared" si="51"/>
        <v>182</v>
      </c>
      <c r="S213" s="48">
        <f t="shared" si="52"/>
        <v>178.23000000000002</v>
      </c>
      <c r="T213" s="47">
        <v>7988</v>
      </c>
      <c r="U213" s="49">
        <f t="shared" si="53"/>
        <v>1453816</v>
      </c>
      <c r="V213" s="49">
        <f t="shared" si="54"/>
        <v>1423701.2400000002</v>
      </c>
      <c r="W213" s="49">
        <f t="shared" si="55"/>
        <v>2877517.24</v>
      </c>
    </row>
    <row r="214" spans="1:23" x14ac:dyDescent="0.25">
      <c r="A214" s="9" t="s">
        <v>422</v>
      </c>
      <c r="B214" s="8" t="s">
        <v>423</v>
      </c>
      <c r="C214" s="13">
        <v>171</v>
      </c>
      <c r="D214" s="13">
        <v>123.11999999999999</v>
      </c>
      <c r="E214" s="49">
        <f t="shared" si="42"/>
        <v>1365948</v>
      </c>
      <c r="F214" s="49">
        <f t="shared" si="43"/>
        <v>983482.55999999994</v>
      </c>
      <c r="G214" s="49">
        <f t="shared" si="44"/>
        <v>2349430.56</v>
      </c>
      <c r="H214" s="13">
        <v>61</v>
      </c>
      <c r="I214" s="13">
        <v>66.009999999999991</v>
      </c>
      <c r="J214" s="49">
        <f t="shared" si="45"/>
        <v>487268</v>
      </c>
      <c r="K214" s="49">
        <f t="shared" si="46"/>
        <v>527287.87999999989</v>
      </c>
      <c r="L214" s="49">
        <f t="shared" si="47"/>
        <v>1014555.8799999999</v>
      </c>
      <c r="M214" s="13">
        <v>28</v>
      </c>
      <c r="N214" s="13">
        <v>73.98</v>
      </c>
      <c r="O214" s="49">
        <f t="shared" si="48"/>
        <v>223664</v>
      </c>
      <c r="P214" s="49">
        <f t="shared" si="49"/>
        <v>590952.24</v>
      </c>
      <c r="Q214" s="49">
        <f t="shared" si="50"/>
        <v>814616.24</v>
      </c>
      <c r="R214" s="13">
        <f t="shared" si="51"/>
        <v>260</v>
      </c>
      <c r="S214" s="48">
        <f t="shared" si="52"/>
        <v>263.11</v>
      </c>
      <c r="T214" s="47">
        <v>7988</v>
      </c>
      <c r="U214" s="49">
        <f t="shared" si="53"/>
        <v>2076880</v>
      </c>
      <c r="V214" s="49">
        <f t="shared" si="54"/>
        <v>2101722.6800000002</v>
      </c>
      <c r="W214" s="49">
        <f t="shared" si="55"/>
        <v>4178602.68</v>
      </c>
    </row>
    <row r="215" spans="1:23" x14ac:dyDescent="0.25">
      <c r="A215" s="9" t="s">
        <v>424</v>
      </c>
      <c r="B215" s="8" t="s">
        <v>425</v>
      </c>
      <c r="C215" s="13">
        <v>34</v>
      </c>
      <c r="D215" s="13">
        <v>24.48</v>
      </c>
      <c r="E215" s="49">
        <f t="shared" si="42"/>
        <v>271592</v>
      </c>
      <c r="F215" s="49">
        <f t="shared" si="43"/>
        <v>195546.23999999999</v>
      </c>
      <c r="G215" s="49">
        <f t="shared" si="44"/>
        <v>467138.24</v>
      </c>
      <c r="H215" s="13">
        <v>21</v>
      </c>
      <c r="I215" s="13">
        <v>24.81</v>
      </c>
      <c r="J215" s="49">
        <f t="shared" si="45"/>
        <v>167748</v>
      </c>
      <c r="K215" s="49">
        <f t="shared" si="46"/>
        <v>198182.28</v>
      </c>
      <c r="L215" s="49">
        <f t="shared" si="47"/>
        <v>365930.28</v>
      </c>
      <c r="M215" s="13">
        <v>2</v>
      </c>
      <c r="N215" s="13">
        <v>5.48</v>
      </c>
      <c r="O215" s="49">
        <f t="shared" si="48"/>
        <v>15976</v>
      </c>
      <c r="P215" s="49">
        <f t="shared" si="49"/>
        <v>43774.240000000005</v>
      </c>
      <c r="Q215" s="49">
        <f t="shared" si="50"/>
        <v>59750.240000000005</v>
      </c>
      <c r="R215" s="13">
        <f t="shared" si="51"/>
        <v>57</v>
      </c>
      <c r="S215" s="48">
        <f t="shared" si="52"/>
        <v>54.769999999999996</v>
      </c>
      <c r="T215" s="47">
        <v>7988</v>
      </c>
      <c r="U215" s="49">
        <f t="shared" si="53"/>
        <v>455316</v>
      </c>
      <c r="V215" s="49">
        <f t="shared" si="54"/>
        <v>437502.75999999995</v>
      </c>
      <c r="W215" s="49">
        <f t="shared" si="55"/>
        <v>892818.76</v>
      </c>
    </row>
    <row r="216" spans="1:23" x14ac:dyDescent="0.25">
      <c r="A216" s="9" t="s">
        <v>426</v>
      </c>
      <c r="B216" s="8" t="s">
        <v>427</v>
      </c>
      <c r="C216" s="13">
        <v>41</v>
      </c>
      <c r="D216" s="13">
        <v>29.52</v>
      </c>
      <c r="E216" s="49">
        <f t="shared" si="42"/>
        <v>331034</v>
      </c>
      <c r="F216" s="49">
        <f t="shared" si="43"/>
        <v>238344.48</v>
      </c>
      <c r="G216" s="49">
        <f t="shared" si="44"/>
        <v>569378.48</v>
      </c>
      <c r="H216" s="13">
        <v>18</v>
      </c>
      <c r="I216" s="13">
        <v>20.58</v>
      </c>
      <c r="J216" s="49">
        <f t="shared" si="45"/>
        <v>145332</v>
      </c>
      <c r="K216" s="49">
        <f t="shared" si="46"/>
        <v>166162.91999999998</v>
      </c>
      <c r="L216" s="49">
        <f t="shared" si="47"/>
        <v>311494.92</v>
      </c>
      <c r="M216" s="13">
        <v>3</v>
      </c>
      <c r="N216" s="13">
        <v>8.2200000000000006</v>
      </c>
      <c r="O216" s="49">
        <f t="shared" si="48"/>
        <v>24222</v>
      </c>
      <c r="P216" s="49">
        <f t="shared" si="49"/>
        <v>66368.28</v>
      </c>
      <c r="Q216" s="49">
        <f t="shared" si="50"/>
        <v>90590.28</v>
      </c>
      <c r="R216" s="13">
        <f t="shared" si="51"/>
        <v>62</v>
      </c>
      <c r="S216" s="48">
        <f t="shared" si="52"/>
        <v>58.319999999999993</v>
      </c>
      <c r="T216" s="47">
        <v>8074</v>
      </c>
      <c r="U216" s="49">
        <f t="shared" si="53"/>
        <v>500588</v>
      </c>
      <c r="V216" s="49">
        <f t="shared" si="54"/>
        <v>470875.67999999993</v>
      </c>
      <c r="W216" s="49">
        <f t="shared" si="55"/>
        <v>971463.67999999993</v>
      </c>
    </row>
    <row r="217" spans="1:23" x14ac:dyDescent="0.25">
      <c r="A217" s="9" t="s">
        <v>428</v>
      </c>
      <c r="B217" s="8" t="s">
        <v>429</v>
      </c>
      <c r="C217" s="13">
        <v>247</v>
      </c>
      <c r="D217" s="13">
        <v>177.84</v>
      </c>
      <c r="E217" s="49">
        <f t="shared" si="42"/>
        <v>1973036</v>
      </c>
      <c r="F217" s="49">
        <f t="shared" si="43"/>
        <v>1420585.92</v>
      </c>
      <c r="G217" s="49">
        <f t="shared" si="44"/>
        <v>3393621.92</v>
      </c>
      <c r="H217" s="13">
        <v>111</v>
      </c>
      <c r="I217" s="13">
        <v>121.11</v>
      </c>
      <c r="J217" s="49">
        <f t="shared" si="45"/>
        <v>886668</v>
      </c>
      <c r="K217" s="49">
        <f t="shared" si="46"/>
        <v>967426.68</v>
      </c>
      <c r="L217" s="49">
        <f t="shared" si="47"/>
        <v>1854094.6800000002</v>
      </c>
      <c r="M217" s="13">
        <v>32</v>
      </c>
      <c r="N217" s="13">
        <v>83.570000000000007</v>
      </c>
      <c r="O217" s="49">
        <f t="shared" si="48"/>
        <v>255616</v>
      </c>
      <c r="P217" s="49">
        <f t="shared" si="49"/>
        <v>667557.16</v>
      </c>
      <c r="Q217" s="49">
        <f t="shared" si="50"/>
        <v>923173.16</v>
      </c>
      <c r="R217" s="13">
        <f t="shared" si="51"/>
        <v>390</v>
      </c>
      <c r="S217" s="48">
        <f t="shared" si="52"/>
        <v>382.52</v>
      </c>
      <c r="T217" s="47">
        <v>7988</v>
      </c>
      <c r="U217" s="49">
        <f t="shared" si="53"/>
        <v>3115320</v>
      </c>
      <c r="V217" s="49">
        <f t="shared" si="54"/>
        <v>3055569.76</v>
      </c>
      <c r="W217" s="49">
        <f t="shared" si="55"/>
        <v>6170889.7599999998</v>
      </c>
    </row>
    <row r="218" spans="1:23" x14ac:dyDescent="0.25">
      <c r="A218" s="9" t="s">
        <v>430</v>
      </c>
      <c r="B218" s="8" t="s">
        <v>715</v>
      </c>
      <c r="C218" s="13">
        <v>56</v>
      </c>
      <c r="D218" s="13">
        <v>40.32</v>
      </c>
      <c r="E218" s="49">
        <f t="shared" si="42"/>
        <v>447328</v>
      </c>
      <c r="F218" s="49">
        <f t="shared" si="43"/>
        <v>322076.15999999997</v>
      </c>
      <c r="G218" s="49">
        <f t="shared" si="44"/>
        <v>769404.15999999992</v>
      </c>
      <c r="H218" s="13">
        <v>55</v>
      </c>
      <c r="I218" s="13">
        <v>66.55</v>
      </c>
      <c r="J218" s="49">
        <f t="shared" si="45"/>
        <v>439340</v>
      </c>
      <c r="K218" s="49">
        <f t="shared" si="46"/>
        <v>531601.4</v>
      </c>
      <c r="L218" s="49">
        <f t="shared" si="47"/>
        <v>970941.4</v>
      </c>
      <c r="M218" s="13">
        <v>11</v>
      </c>
      <c r="N218" s="13">
        <v>30.14</v>
      </c>
      <c r="O218" s="49">
        <f t="shared" si="48"/>
        <v>87868</v>
      </c>
      <c r="P218" s="49">
        <f t="shared" si="49"/>
        <v>240758.32</v>
      </c>
      <c r="Q218" s="49">
        <f t="shared" si="50"/>
        <v>328626.32</v>
      </c>
      <c r="R218" s="13">
        <f t="shared" si="51"/>
        <v>122</v>
      </c>
      <c r="S218" s="48">
        <f t="shared" si="52"/>
        <v>137.01</v>
      </c>
      <c r="T218" s="47">
        <v>7988</v>
      </c>
      <c r="U218" s="49">
        <f t="shared" si="53"/>
        <v>974536</v>
      </c>
      <c r="V218" s="49">
        <f t="shared" si="54"/>
        <v>1094435.8799999999</v>
      </c>
      <c r="W218" s="49">
        <f t="shared" si="55"/>
        <v>2068971.88</v>
      </c>
    </row>
    <row r="219" spans="1:23" x14ac:dyDescent="0.25">
      <c r="A219" s="9" t="s">
        <v>431</v>
      </c>
      <c r="B219" s="8" t="s">
        <v>432</v>
      </c>
      <c r="C219" s="13">
        <v>186</v>
      </c>
      <c r="D219" s="13">
        <v>133.91999999999999</v>
      </c>
      <c r="E219" s="49">
        <f t="shared" si="42"/>
        <v>1485954</v>
      </c>
      <c r="F219" s="49">
        <f t="shared" si="43"/>
        <v>1069886.8799999999</v>
      </c>
      <c r="G219" s="49">
        <f t="shared" si="44"/>
        <v>2555840.88</v>
      </c>
      <c r="H219" s="13">
        <v>48</v>
      </c>
      <c r="I219" s="13">
        <v>56.279999999999994</v>
      </c>
      <c r="J219" s="49">
        <f t="shared" si="45"/>
        <v>383472</v>
      </c>
      <c r="K219" s="49">
        <f t="shared" si="46"/>
        <v>449620.91999999993</v>
      </c>
      <c r="L219" s="49">
        <f t="shared" si="47"/>
        <v>833092.91999999993</v>
      </c>
      <c r="M219" s="13">
        <v>22</v>
      </c>
      <c r="N219" s="13">
        <v>58.910000000000004</v>
      </c>
      <c r="O219" s="49">
        <f t="shared" si="48"/>
        <v>175758</v>
      </c>
      <c r="P219" s="49">
        <f t="shared" si="49"/>
        <v>470631.99000000005</v>
      </c>
      <c r="Q219" s="49">
        <f t="shared" si="50"/>
        <v>646389.99</v>
      </c>
      <c r="R219" s="13">
        <f t="shared" si="51"/>
        <v>256</v>
      </c>
      <c r="S219" s="48">
        <f t="shared" si="52"/>
        <v>249.10999999999999</v>
      </c>
      <c r="T219" s="47">
        <v>7989</v>
      </c>
      <c r="U219" s="49">
        <f t="shared" si="53"/>
        <v>2045184</v>
      </c>
      <c r="V219" s="49">
        <f t="shared" si="54"/>
        <v>1990139.7899999998</v>
      </c>
      <c r="W219" s="49">
        <f t="shared" si="55"/>
        <v>4035323.79</v>
      </c>
    </row>
    <row r="220" spans="1:23" x14ac:dyDescent="0.25">
      <c r="A220" s="9" t="s">
        <v>433</v>
      </c>
      <c r="B220" s="8" t="s">
        <v>434</v>
      </c>
      <c r="C220" s="13">
        <v>27</v>
      </c>
      <c r="D220" s="13">
        <v>19.439999999999998</v>
      </c>
      <c r="E220" s="49">
        <f t="shared" si="42"/>
        <v>215676</v>
      </c>
      <c r="F220" s="49">
        <f t="shared" si="43"/>
        <v>155286.71999999997</v>
      </c>
      <c r="G220" s="49">
        <f t="shared" si="44"/>
        <v>370962.72</v>
      </c>
      <c r="H220" s="13">
        <v>5</v>
      </c>
      <c r="I220" s="13">
        <v>6.05</v>
      </c>
      <c r="J220" s="49">
        <f t="shared" si="45"/>
        <v>39940</v>
      </c>
      <c r="K220" s="49">
        <f t="shared" si="46"/>
        <v>48327.4</v>
      </c>
      <c r="L220" s="49">
        <f t="shared" si="47"/>
        <v>88267.4</v>
      </c>
      <c r="M220" s="13">
        <v>3</v>
      </c>
      <c r="N220" s="13">
        <v>6.8500000000000005</v>
      </c>
      <c r="O220" s="49">
        <f t="shared" si="48"/>
        <v>23964</v>
      </c>
      <c r="P220" s="49">
        <f t="shared" si="49"/>
        <v>54717.8</v>
      </c>
      <c r="Q220" s="49">
        <f t="shared" si="50"/>
        <v>78681.8</v>
      </c>
      <c r="R220" s="13">
        <f t="shared" si="51"/>
        <v>35</v>
      </c>
      <c r="S220" s="48">
        <f t="shared" si="52"/>
        <v>32.339999999999996</v>
      </c>
      <c r="T220" s="47">
        <v>7988</v>
      </c>
      <c r="U220" s="49">
        <f t="shared" si="53"/>
        <v>279580</v>
      </c>
      <c r="V220" s="49">
        <f t="shared" si="54"/>
        <v>258331.91999999998</v>
      </c>
      <c r="W220" s="49">
        <f t="shared" si="55"/>
        <v>537911.91999999993</v>
      </c>
    </row>
    <row r="221" spans="1:23" x14ac:dyDescent="0.25">
      <c r="A221" s="9" t="s">
        <v>435</v>
      </c>
      <c r="B221" s="8" t="s">
        <v>436</v>
      </c>
      <c r="C221" s="13">
        <v>72</v>
      </c>
      <c r="D221" s="13">
        <v>51.839999999999996</v>
      </c>
      <c r="E221" s="49">
        <f t="shared" si="42"/>
        <v>575136</v>
      </c>
      <c r="F221" s="49">
        <f t="shared" si="43"/>
        <v>414097.91999999998</v>
      </c>
      <c r="G221" s="49">
        <f t="shared" si="44"/>
        <v>989233.91999999993</v>
      </c>
      <c r="H221" s="13">
        <v>33</v>
      </c>
      <c r="I221" s="13">
        <v>39.33</v>
      </c>
      <c r="J221" s="49">
        <f t="shared" si="45"/>
        <v>263604</v>
      </c>
      <c r="K221" s="49">
        <f t="shared" si="46"/>
        <v>314168.03999999998</v>
      </c>
      <c r="L221" s="49">
        <f t="shared" si="47"/>
        <v>577772.04</v>
      </c>
      <c r="M221" s="13">
        <v>15</v>
      </c>
      <c r="N221" s="13">
        <v>41.1</v>
      </c>
      <c r="O221" s="49">
        <f t="shared" si="48"/>
        <v>119820</v>
      </c>
      <c r="P221" s="49">
        <f t="shared" si="49"/>
        <v>328306.8</v>
      </c>
      <c r="Q221" s="49">
        <f t="shared" si="50"/>
        <v>448126.8</v>
      </c>
      <c r="R221" s="13">
        <f t="shared" si="51"/>
        <v>120</v>
      </c>
      <c r="S221" s="48">
        <f t="shared" si="52"/>
        <v>132.26999999999998</v>
      </c>
      <c r="T221" s="47">
        <v>7988</v>
      </c>
      <c r="U221" s="49">
        <f t="shared" si="53"/>
        <v>958560</v>
      </c>
      <c r="V221" s="49">
        <f t="shared" si="54"/>
        <v>1056572.7599999998</v>
      </c>
      <c r="W221" s="49">
        <f t="shared" si="55"/>
        <v>2015132.7599999998</v>
      </c>
    </row>
    <row r="222" spans="1:23" x14ac:dyDescent="0.25">
      <c r="A222" s="9" t="s">
        <v>437</v>
      </c>
      <c r="B222" s="8" t="s">
        <v>709</v>
      </c>
      <c r="C222" s="13">
        <v>22</v>
      </c>
      <c r="D222" s="13">
        <v>15.84</v>
      </c>
      <c r="E222" s="49">
        <f t="shared" si="42"/>
        <v>175736</v>
      </c>
      <c r="F222" s="49">
        <f t="shared" si="43"/>
        <v>126529.92</v>
      </c>
      <c r="G222" s="49">
        <f t="shared" si="44"/>
        <v>302265.92</v>
      </c>
      <c r="H222" s="13">
        <v>10</v>
      </c>
      <c r="I222" s="13">
        <v>10.299999999999999</v>
      </c>
      <c r="J222" s="49">
        <f t="shared" si="45"/>
        <v>79880</v>
      </c>
      <c r="K222" s="49">
        <f t="shared" si="46"/>
        <v>82276.399999999994</v>
      </c>
      <c r="L222" s="49">
        <f t="shared" si="47"/>
        <v>162156.4</v>
      </c>
      <c r="M222" s="13">
        <v>1</v>
      </c>
      <c r="N222" s="13">
        <v>2.74</v>
      </c>
      <c r="O222" s="49">
        <f t="shared" si="48"/>
        <v>7988</v>
      </c>
      <c r="P222" s="49">
        <f t="shared" si="49"/>
        <v>21887.120000000003</v>
      </c>
      <c r="Q222" s="49">
        <f t="shared" si="50"/>
        <v>29875.120000000003</v>
      </c>
      <c r="R222" s="13">
        <f t="shared" si="51"/>
        <v>33</v>
      </c>
      <c r="S222" s="48">
        <f t="shared" si="52"/>
        <v>28.880000000000003</v>
      </c>
      <c r="T222" s="47">
        <v>7988</v>
      </c>
      <c r="U222" s="49">
        <f t="shared" si="53"/>
        <v>263604</v>
      </c>
      <c r="V222" s="49">
        <f t="shared" si="54"/>
        <v>230693.44000000003</v>
      </c>
      <c r="W222" s="49">
        <f t="shared" si="55"/>
        <v>494297.44000000006</v>
      </c>
    </row>
    <row r="223" spans="1:23" x14ac:dyDescent="0.25">
      <c r="A223" s="9" t="s">
        <v>438</v>
      </c>
      <c r="B223" s="8" t="s">
        <v>439</v>
      </c>
      <c r="C223" s="13">
        <v>18</v>
      </c>
      <c r="D223" s="13">
        <v>12.959999999999999</v>
      </c>
      <c r="E223" s="49">
        <f t="shared" si="42"/>
        <v>143784</v>
      </c>
      <c r="F223" s="49">
        <f t="shared" si="43"/>
        <v>103524.48</v>
      </c>
      <c r="G223" s="49">
        <f t="shared" si="44"/>
        <v>247308.47999999998</v>
      </c>
      <c r="H223" s="13">
        <v>7</v>
      </c>
      <c r="I223" s="13">
        <v>8.4699999999999989</v>
      </c>
      <c r="J223" s="49">
        <f t="shared" si="45"/>
        <v>55916</v>
      </c>
      <c r="K223" s="49">
        <f t="shared" si="46"/>
        <v>67658.359999999986</v>
      </c>
      <c r="L223" s="49">
        <f t="shared" si="47"/>
        <v>123574.35999999999</v>
      </c>
      <c r="M223" s="13">
        <v>3</v>
      </c>
      <c r="N223" s="13">
        <v>8.2200000000000006</v>
      </c>
      <c r="O223" s="49">
        <f t="shared" si="48"/>
        <v>23964</v>
      </c>
      <c r="P223" s="49">
        <f t="shared" si="49"/>
        <v>65661.36</v>
      </c>
      <c r="Q223" s="49">
        <f t="shared" si="50"/>
        <v>89625.36</v>
      </c>
      <c r="R223" s="13">
        <f t="shared" si="51"/>
        <v>28</v>
      </c>
      <c r="S223" s="48">
        <f t="shared" si="52"/>
        <v>29.65</v>
      </c>
      <c r="T223" s="47">
        <v>7988</v>
      </c>
      <c r="U223" s="49">
        <f t="shared" si="53"/>
        <v>223664</v>
      </c>
      <c r="V223" s="49">
        <f t="shared" si="54"/>
        <v>236844.19999999998</v>
      </c>
      <c r="W223" s="49">
        <f t="shared" si="55"/>
        <v>460508.19999999995</v>
      </c>
    </row>
    <row r="224" spans="1:23" x14ac:dyDescent="0.25">
      <c r="A224" s="9" t="s">
        <v>440</v>
      </c>
      <c r="B224" s="8" t="s">
        <v>441</v>
      </c>
      <c r="C224" s="13">
        <v>56</v>
      </c>
      <c r="D224" s="13">
        <v>40.32</v>
      </c>
      <c r="E224" s="49">
        <f t="shared" si="42"/>
        <v>448280</v>
      </c>
      <c r="F224" s="49">
        <f t="shared" si="43"/>
        <v>322761.59999999998</v>
      </c>
      <c r="G224" s="49">
        <f t="shared" si="44"/>
        <v>771041.6</v>
      </c>
      <c r="H224" s="13">
        <v>14</v>
      </c>
      <c r="I224" s="13">
        <v>15.74</v>
      </c>
      <c r="J224" s="49">
        <f t="shared" si="45"/>
        <v>112070</v>
      </c>
      <c r="K224" s="49">
        <f t="shared" si="46"/>
        <v>125998.7</v>
      </c>
      <c r="L224" s="49">
        <f t="shared" si="47"/>
        <v>238068.7</v>
      </c>
      <c r="M224" s="13">
        <v>8</v>
      </c>
      <c r="N224" s="13">
        <v>21.92</v>
      </c>
      <c r="O224" s="49">
        <f t="shared" si="48"/>
        <v>64040</v>
      </c>
      <c r="P224" s="49">
        <f t="shared" si="49"/>
        <v>175469.6</v>
      </c>
      <c r="Q224" s="49">
        <f t="shared" si="50"/>
        <v>239509.6</v>
      </c>
      <c r="R224" s="13">
        <f t="shared" si="51"/>
        <v>78</v>
      </c>
      <c r="S224" s="48">
        <f t="shared" si="52"/>
        <v>77.98</v>
      </c>
      <c r="T224" s="47">
        <v>8005</v>
      </c>
      <c r="U224" s="49">
        <f t="shared" si="53"/>
        <v>624390</v>
      </c>
      <c r="V224" s="49">
        <f t="shared" si="54"/>
        <v>624229.9</v>
      </c>
      <c r="W224" s="49">
        <f t="shared" si="55"/>
        <v>1248619.8999999999</v>
      </c>
    </row>
    <row r="225" spans="1:23" x14ac:dyDescent="0.25">
      <c r="A225" s="9" t="s">
        <v>442</v>
      </c>
      <c r="B225" s="8" t="s">
        <v>443</v>
      </c>
      <c r="C225" s="13">
        <v>174</v>
      </c>
      <c r="D225" s="13">
        <v>125.28</v>
      </c>
      <c r="E225" s="49">
        <f t="shared" si="42"/>
        <v>1389912</v>
      </c>
      <c r="F225" s="49">
        <f t="shared" si="43"/>
        <v>1000736.64</v>
      </c>
      <c r="G225" s="49">
        <f t="shared" si="44"/>
        <v>2390648.64</v>
      </c>
      <c r="H225" s="13">
        <v>60</v>
      </c>
      <c r="I225" s="13">
        <v>67.8</v>
      </c>
      <c r="J225" s="49">
        <f t="shared" si="45"/>
        <v>479280</v>
      </c>
      <c r="K225" s="49">
        <f t="shared" si="46"/>
        <v>541586.4</v>
      </c>
      <c r="L225" s="49">
        <f t="shared" si="47"/>
        <v>1020866.4</v>
      </c>
      <c r="M225" s="13">
        <v>22</v>
      </c>
      <c r="N225" s="13">
        <v>60.28</v>
      </c>
      <c r="O225" s="49">
        <f t="shared" si="48"/>
        <v>175736</v>
      </c>
      <c r="P225" s="49">
        <f t="shared" si="49"/>
        <v>481516.64</v>
      </c>
      <c r="Q225" s="49">
        <f t="shared" si="50"/>
        <v>657252.64</v>
      </c>
      <c r="R225" s="13">
        <f t="shared" si="51"/>
        <v>256</v>
      </c>
      <c r="S225" s="48">
        <f t="shared" si="52"/>
        <v>253.35999999999999</v>
      </c>
      <c r="T225" s="47">
        <v>7988</v>
      </c>
      <c r="U225" s="49">
        <f t="shared" si="53"/>
        <v>2044928</v>
      </c>
      <c r="V225" s="49">
        <f t="shared" si="54"/>
        <v>2023839.68</v>
      </c>
      <c r="W225" s="49">
        <f t="shared" si="55"/>
        <v>4068767.6799999997</v>
      </c>
    </row>
    <row r="226" spans="1:23" x14ac:dyDescent="0.25">
      <c r="A226" s="9" t="s">
        <v>444</v>
      </c>
      <c r="B226" s="8" t="s">
        <v>445</v>
      </c>
      <c r="C226" s="13">
        <v>354</v>
      </c>
      <c r="D226" s="13">
        <v>254.88</v>
      </c>
      <c r="E226" s="49">
        <f t="shared" si="42"/>
        <v>2827752</v>
      </c>
      <c r="F226" s="49">
        <f t="shared" si="43"/>
        <v>2035981.44</v>
      </c>
      <c r="G226" s="49">
        <f t="shared" si="44"/>
        <v>4863733.4399999995</v>
      </c>
      <c r="H226" s="13">
        <v>183</v>
      </c>
      <c r="I226" s="13">
        <v>220.83</v>
      </c>
      <c r="J226" s="49">
        <f t="shared" si="45"/>
        <v>1461804</v>
      </c>
      <c r="K226" s="49">
        <f t="shared" si="46"/>
        <v>1763990.04</v>
      </c>
      <c r="L226" s="49">
        <f t="shared" si="47"/>
        <v>3225794.04</v>
      </c>
      <c r="M226" s="13">
        <v>92</v>
      </c>
      <c r="N226" s="13">
        <v>252.08</v>
      </c>
      <c r="O226" s="49">
        <f t="shared" si="48"/>
        <v>734896</v>
      </c>
      <c r="P226" s="49">
        <f t="shared" si="49"/>
        <v>2013615.04</v>
      </c>
      <c r="Q226" s="49">
        <f t="shared" si="50"/>
        <v>2748511.04</v>
      </c>
      <c r="R226" s="13">
        <f t="shared" si="51"/>
        <v>629</v>
      </c>
      <c r="S226" s="48">
        <f t="shared" si="52"/>
        <v>727.79000000000008</v>
      </c>
      <c r="T226" s="47">
        <v>7988</v>
      </c>
      <c r="U226" s="49">
        <f t="shared" si="53"/>
        <v>5024452</v>
      </c>
      <c r="V226" s="49">
        <f t="shared" si="54"/>
        <v>5813586.5200000005</v>
      </c>
      <c r="W226" s="49">
        <f t="shared" si="55"/>
        <v>10838038.52</v>
      </c>
    </row>
    <row r="227" spans="1:23" x14ac:dyDescent="0.25">
      <c r="A227" s="9" t="s">
        <v>446</v>
      </c>
      <c r="B227" s="8" t="s">
        <v>447</v>
      </c>
      <c r="C227" s="13">
        <v>65</v>
      </c>
      <c r="D227" s="13">
        <v>46.8</v>
      </c>
      <c r="E227" s="49">
        <f t="shared" si="42"/>
        <v>519220</v>
      </c>
      <c r="F227" s="49">
        <f t="shared" si="43"/>
        <v>373838.39999999997</v>
      </c>
      <c r="G227" s="49">
        <f t="shared" si="44"/>
        <v>893058.39999999991</v>
      </c>
      <c r="H227" s="13">
        <v>28</v>
      </c>
      <c r="I227" s="13">
        <v>32.08</v>
      </c>
      <c r="J227" s="49">
        <f t="shared" si="45"/>
        <v>223664</v>
      </c>
      <c r="K227" s="49">
        <f t="shared" si="46"/>
        <v>256255.03999999998</v>
      </c>
      <c r="L227" s="49">
        <f t="shared" si="47"/>
        <v>479919.04</v>
      </c>
      <c r="M227" s="13">
        <v>7</v>
      </c>
      <c r="N227" s="13">
        <v>19.18</v>
      </c>
      <c r="O227" s="49">
        <f t="shared" si="48"/>
        <v>55916</v>
      </c>
      <c r="P227" s="49">
        <f t="shared" si="49"/>
        <v>153209.84</v>
      </c>
      <c r="Q227" s="49">
        <f t="shared" si="50"/>
        <v>209125.84</v>
      </c>
      <c r="R227" s="13">
        <f t="shared" si="51"/>
        <v>100</v>
      </c>
      <c r="S227" s="48">
        <f t="shared" si="52"/>
        <v>98.06</v>
      </c>
      <c r="T227" s="47">
        <v>7988</v>
      </c>
      <c r="U227" s="49">
        <f t="shared" si="53"/>
        <v>798800</v>
      </c>
      <c r="V227" s="49">
        <f t="shared" si="54"/>
        <v>783303.28</v>
      </c>
      <c r="W227" s="49">
        <f t="shared" si="55"/>
        <v>1582103.28</v>
      </c>
    </row>
    <row r="228" spans="1:23" x14ac:dyDescent="0.25">
      <c r="A228" s="9" t="s">
        <v>448</v>
      </c>
      <c r="B228" s="8" t="s">
        <v>449</v>
      </c>
      <c r="C228" s="13">
        <v>12</v>
      </c>
      <c r="D228" s="13">
        <v>8.64</v>
      </c>
      <c r="E228" s="49">
        <f t="shared" si="42"/>
        <v>97380</v>
      </c>
      <c r="F228" s="49">
        <f t="shared" si="43"/>
        <v>70113.600000000006</v>
      </c>
      <c r="G228" s="49">
        <f t="shared" si="44"/>
        <v>167493.6</v>
      </c>
      <c r="H228" s="13">
        <v>5</v>
      </c>
      <c r="I228" s="13">
        <v>6.05</v>
      </c>
      <c r="J228" s="49">
        <f t="shared" si="45"/>
        <v>40575</v>
      </c>
      <c r="K228" s="49">
        <f t="shared" si="46"/>
        <v>49095.75</v>
      </c>
      <c r="L228" s="49">
        <f t="shared" si="47"/>
        <v>89670.75</v>
      </c>
      <c r="M228" s="13">
        <v>0</v>
      </c>
      <c r="N228" s="13">
        <v>0</v>
      </c>
      <c r="O228" s="49">
        <f t="shared" si="48"/>
        <v>0</v>
      </c>
      <c r="P228" s="49">
        <f t="shared" si="49"/>
        <v>0</v>
      </c>
      <c r="Q228" s="49">
        <f t="shared" si="50"/>
        <v>0</v>
      </c>
      <c r="R228" s="13">
        <f t="shared" si="51"/>
        <v>17</v>
      </c>
      <c r="S228" s="48">
        <f t="shared" si="52"/>
        <v>14.690000000000001</v>
      </c>
      <c r="T228" s="47">
        <v>8115</v>
      </c>
      <c r="U228" s="49">
        <f t="shared" si="53"/>
        <v>137955</v>
      </c>
      <c r="V228" s="49">
        <f t="shared" si="54"/>
        <v>119209.35</v>
      </c>
      <c r="W228" s="49">
        <f t="shared" si="55"/>
        <v>257164.35</v>
      </c>
    </row>
    <row r="229" spans="1:23" x14ac:dyDescent="0.25">
      <c r="A229" s="9" t="s">
        <v>450</v>
      </c>
      <c r="B229" s="8" t="s">
        <v>451</v>
      </c>
      <c r="C229" s="13">
        <v>69</v>
      </c>
      <c r="D229" s="13">
        <v>49.68</v>
      </c>
      <c r="E229" s="49">
        <f t="shared" si="42"/>
        <v>551172</v>
      </c>
      <c r="F229" s="49">
        <f t="shared" si="43"/>
        <v>396843.84</v>
      </c>
      <c r="G229" s="49">
        <f t="shared" si="44"/>
        <v>948015.84000000008</v>
      </c>
      <c r="H229" s="13">
        <v>31</v>
      </c>
      <c r="I229" s="13">
        <v>35.709999999999994</v>
      </c>
      <c r="J229" s="49">
        <f t="shared" si="45"/>
        <v>247628</v>
      </c>
      <c r="K229" s="49">
        <f t="shared" si="46"/>
        <v>285251.47999999992</v>
      </c>
      <c r="L229" s="49">
        <f t="shared" si="47"/>
        <v>532879.48</v>
      </c>
      <c r="M229" s="13">
        <v>7</v>
      </c>
      <c r="N229" s="13">
        <v>19.18</v>
      </c>
      <c r="O229" s="49">
        <f t="shared" si="48"/>
        <v>55916</v>
      </c>
      <c r="P229" s="49">
        <f t="shared" si="49"/>
        <v>153209.84</v>
      </c>
      <c r="Q229" s="49">
        <f t="shared" si="50"/>
        <v>209125.84</v>
      </c>
      <c r="R229" s="13">
        <f t="shared" si="51"/>
        <v>107</v>
      </c>
      <c r="S229" s="48">
        <f t="shared" si="52"/>
        <v>104.57</v>
      </c>
      <c r="T229" s="47">
        <v>7988</v>
      </c>
      <c r="U229" s="49">
        <f t="shared" si="53"/>
        <v>854716</v>
      </c>
      <c r="V229" s="49">
        <f t="shared" si="54"/>
        <v>835305.15999999992</v>
      </c>
      <c r="W229" s="49">
        <f t="shared" si="55"/>
        <v>1690021.16</v>
      </c>
    </row>
    <row r="230" spans="1:23" x14ac:dyDescent="0.25">
      <c r="A230" s="9" t="s">
        <v>452</v>
      </c>
      <c r="B230" s="8" t="s">
        <v>453</v>
      </c>
      <c r="C230" s="13">
        <v>38</v>
      </c>
      <c r="D230" s="13">
        <v>27.36</v>
      </c>
      <c r="E230" s="49">
        <f t="shared" si="42"/>
        <v>303544</v>
      </c>
      <c r="F230" s="49">
        <f t="shared" si="43"/>
        <v>218551.67999999999</v>
      </c>
      <c r="G230" s="49">
        <f t="shared" si="44"/>
        <v>522095.68</v>
      </c>
      <c r="H230" s="13">
        <v>25</v>
      </c>
      <c r="I230" s="13">
        <v>28.449999999999996</v>
      </c>
      <c r="J230" s="49">
        <f t="shared" si="45"/>
        <v>199700</v>
      </c>
      <c r="K230" s="49">
        <f t="shared" si="46"/>
        <v>227258.59999999998</v>
      </c>
      <c r="L230" s="49">
        <f t="shared" si="47"/>
        <v>426958.6</v>
      </c>
      <c r="M230" s="13">
        <v>3</v>
      </c>
      <c r="N230" s="13">
        <v>6.8500000000000005</v>
      </c>
      <c r="O230" s="49">
        <f t="shared" si="48"/>
        <v>23964</v>
      </c>
      <c r="P230" s="49">
        <f t="shared" si="49"/>
        <v>54717.8</v>
      </c>
      <c r="Q230" s="49">
        <f t="shared" si="50"/>
        <v>78681.8</v>
      </c>
      <c r="R230" s="13">
        <f t="shared" si="51"/>
        <v>66</v>
      </c>
      <c r="S230" s="48">
        <f t="shared" si="52"/>
        <v>62.66</v>
      </c>
      <c r="T230" s="47">
        <v>7988</v>
      </c>
      <c r="U230" s="49">
        <f t="shared" si="53"/>
        <v>527208</v>
      </c>
      <c r="V230" s="49">
        <f t="shared" si="54"/>
        <v>500528.07999999996</v>
      </c>
      <c r="W230" s="49">
        <f t="shared" si="55"/>
        <v>1027736.08</v>
      </c>
    </row>
    <row r="231" spans="1:23" x14ac:dyDescent="0.25">
      <c r="A231" s="9" t="s">
        <v>454</v>
      </c>
      <c r="B231" s="8" t="s">
        <v>455</v>
      </c>
      <c r="C231" s="13">
        <v>131</v>
      </c>
      <c r="D231" s="13">
        <v>94.32</v>
      </c>
      <c r="E231" s="49">
        <f t="shared" si="42"/>
        <v>1046428</v>
      </c>
      <c r="F231" s="49">
        <f t="shared" si="43"/>
        <v>753428.15999999992</v>
      </c>
      <c r="G231" s="49">
        <f t="shared" si="44"/>
        <v>1799856.16</v>
      </c>
      <c r="H231" s="13">
        <v>91</v>
      </c>
      <c r="I231" s="13">
        <v>108.30999999999999</v>
      </c>
      <c r="J231" s="49">
        <f t="shared" si="45"/>
        <v>726908</v>
      </c>
      <c r="K231" s="49">
        <f t="shared" si="46"/>
        <v>865180.27999999991</v>
      </c>
      <c r="L231" s="49">
        <f t="shared" si="47"/>
        <v>1592088.2799999998</v>
      </c>
      <c r="M231" s="13">
        <v>24</v>
      </c>
      <c r="N231" s="13">
        <v>61.650000000000006</v>
      </c>
      <c r="O231" s="49">
        <f t="shared" si="48"/>
        <v>191712</v>
      </c>
      <c r="P231" s="49">
        <f t="shared" si="49"/>
        <v>492460.20000000007</v>
      </c>
      <c r="Q231" s="49">
        <f t="shared" si="50"/>
        <v>684172.20000000007</v>
      </c>
      <c r="R231" s="13">
        <f t="shared" si="51"/>
        <v>246</v>
      </c>
      <c r="S231" s="48">
        <f t="shared" si="52"/>
        <v>264.27999999999997</v>
      </c>
      <c r="T231" s="47">
        <v>7988</v>
      </c>
      <c r="U231" s="49">
        <f t="shared" si="53"/>
        <v>1965048</v>
      </c>
      <c r="V231" s="49">
        <f t="shared" si="54"/>
        <v>2111068.6399999997</v>
      </c>
      <c r="W231" s="49">
        <f t="shared" si="55"/>
        <v>4076116.6399999997</v>
      </c>
    </row>
    <row r="232" spans="1:23" x14ac:dyDescent="0.25">
      <c r="A232" s="9" t="s">
        <v>456</v>
      </c>
      <c r="B232" s="8" t="s">
        <v>457</v>
      </c>
      <c r="C232" s="13">
        <v>158</v>
      </c>
      <c r="D232" s="13">
        <v>113.75999999999999</v>
      </c>
      <c r="E232" s="49">
        <f t="shared" si="42"/>
        <v>1262104</v>
      </c>
      <c r="F232" s="49">
        <f t="shared" si="43"/>
        <v>908714.87999999989</v>
      </c>
      <c r="G232" s="49">
        <f t="shared" si="44"/>
        <v>2170818.88</v>
      </c>
      <c r="H232" s="13">
        <v>61</v>
      </c>
      <c r="I232" s="13">
        <v>72.61</v>
      </c>
      <c r="J232" s="49">
        <f t="shared" si="45"/>
        <v>487268</v>
      </c>
      <c r="K232" s="49">
        <f t="shared" si="46"/>
        <v>580008.68000000005</v>
      </c>
      <c r="L232" s="49">
        <f t="shared" si="47"/>
        <v>1067276.6800000002</v>
      </c>
      <c r="M232" s="13">
        <v>30</v>
      </c>
      <c r="N232" s="13">
        <v>79.459999999999994</v>
      </c>
      <c r="O232" s="49">
        <f t="shared" si="48"/>
        <v>239640</v>
      </c>
      <c r="P232" s="49">
        <f t="shared" si="49"/>
        <v>634726.48</v>
      </c>
      <c r="Q232" s="49">
        <f t="shared" si="50"/>
        <v>874366.48</v>
      </c>
      <c r="R232" s="13">
        <f t="shared" si="51"/>
        <v>249</v>
      </c>
      <c r="S232" s="48">
        <f t="shared" si="52"/>
        <v>265.83</v>
      </c>
      <c r="T232" s="47">
        <v>7988</v>
      </c>
      <c r="U232" s="49">
        <f t="shared" si="53"/>
        <v>1989012</v>
      </c>
      <c r="V232" s="49">
        <f t="shared" si="54"/>
        <v>2123450.04</v>
      </c>
      <c r="W232" s="49">
        <f t="shared" si="55"/>
        <v>4112462.04</v>
      </c>
    </row>
    <row r="233" spans="1:23" x14ac:dyDescent="0.25">
      <c r="A233" s="9" t="s">
        <v>458</v>
      </c>
      <c r="B233" s="8" t="s">
        <v>459</v>
      </c>
      <c r="C233" s="13">
        <v>222</v>
      </c>
      <c r="D233" s="13">
        <v>159.84</v>
      </c>
      <c r="E233" s="49">
        <f t="shared" si="42"/>
        <v>1793982</v>
      </c>
      <c r="F233" s="49">
        <f t="shared" si="43"/>
        <v>1291667.04</v>
      </c>
      <c r="G233" s="49">
        <f t="shared" si="44"/>
        <v>3085649.04</v>
      </c>
      <c r="H233" s="13">
        <v>117</v>
      </c>
      <c r="I233" s="13">
        <v>133.16999999999999</v>
      </c>
      <c r="J233" s="49">
        <f t="shared" si="45"/>
        <v>945477</v>
      </c>
      <c r="K233" s="49">
        <f t="shared" si="46"/>
        <v>1076146.7699999998</v>
      </c>
      <c r="L233" s="49">
        <f t="shared" si="47"/>
        <v>2021623.7699999998</v>
      </c>
      <c r="M233" s="13">
        <v>66</v>
      </c>
      <c r="N233" s="13">
        <v>178.10000000000002</v>
      </c>
      <c r="O233" s="49">
        <f t="shared" si="48"/>
        <v>533346</v>
      </c>
      <c r="P233" s="49">
        <f t="shared" si="49"/>
        <v>1439226.1</v>
      </c>
      <c r="Q233" s="49">
        <f t="shared" si="50"/>
        <v>1972572.1</v>
      </c>
      <c r="R233" s="13">
        <f t="shared" si="51"/>
        <v>405</v>
      </c>
      <c r="S233" s="48">
        <f t="shared" si="52"/>
        <v>471.11</v>
      </c>
      <c r="T233" s="47">
        <v>8081</v>
      </c>
      <c r="U233" s="49">
        <f t="shared" si="53"/>
        <v>3272805</v>
      </c>
      <c r="V233" s="49">
        <f t="shared" si="54"/>
        <v>3807039.91</v>
      </c>
      <c r="W233" s="49">
        <f t="shared" si="55"/>
        <v>7079844.9100000001</v>
      </c>
    </row>
    <row r="234" spans="1:23" x14ac:dyDescent="0.25">
      <c r="A234" s="9" t="s">
        <v>460</v>
      </c>
      <c r="B234" s="8" t="s">
        <v>461</v>
      </c>
      <c r="C234" s="13">
        <v>58</v>
      </c>
      <c r="D234" s="13">
        <v>41.76</v>
      </c>
      <c r="E234" s="49">
        <f t="shared" si="42"/>
        <v>463304</v>
      </c>
      <c r="F234" s="49">
        <f t="shared" si="43"/>
        <v>333578.88</v>
      </c>
      <c r="G234" s="49">
        <f t="shared" si="44"/>
        <v>796882.88</v>
      </c>
      <c r="H234" s="13">
        <v>26</v>
      </c>
      <c r="I234" s="13">
        <v>29.06</v>
      </c>
      <c r="J234" s="49">
        <f t="shared" si="45"/>
        <v>207688</v>
      </c>
      <c r="K234" s="49">
        <f t="shared" si="46"/>
        <v>232131.28</v>
      </c>
      <c r="L234" s="49">
        <f t="shared" si="47"/>
        <v>439819.28</v>
      </c>
      <c r="M234" s="13">
        <v>8</v>
      </c>
      <c r="N234" s="13">
        <v>21.92</v>
      </c>
      <c r="O234" s="49">
        <f t="shared" si="48"/>
        <v>63904</v>
      </c>
      <c r="P234" s="49">
        <f t="shared" si="49"/>
        <v>175096.96000000002</v>
      </c>
      <c r="Q234" s="49">
        <f t="shared" si="50"/>
        <v>239000.96000000002</v>
      </c>
      <c r="R234" s="13">
        <f t="shared" si="51"/>
        <v>92</v>
      </c>
      <c r="S234" s="48">
        <f t="shared" si="52"/>
        <v>92.74</v>
      </c>
      <c r="T234" s="47">
        <v>7988</v>
      </c>
      <c r="U234" s="49">
        <f t="shared" si="53"/>
        <v>734896</v>
      </c>
      <c r="V234" s="49">
        <f t="shared" si="54"/>
        <v>740807.12</v>
      </c>
      <c r="W234" s="49">
        <f t="shared" si="55"/>
        <v>1475703.12</v>
      </c>
    </row>
    <row r="235" spans="1:23" x14ac:dyDescent="0.25">
      <c r="A235" s="9" t="s">
        <v>462</v>
      </c>
      <c r="B235" s="8" t="s">
        <v>716</v>
      </c>
      <c r="C235" s="13">
        <v>55</v>
      </c>
      <c r="D235" s="13">
        <v>39.6</v>
      </c>
      <c r="E235" s="49">
        <f t="shared" si="42"/>
        <v>444565</v>
      </c>
      <c r="F235" s="49">
        <f t="shared" si="43"/>
        <v>320086.8</v>
      </c>
      <c r="G235" s="49">
        <f t="shared" si="44"/>
        <v>764651.8</v>
      </c>
      <c r="H235" s="13">
        <v>23</v>
      </c>
      <c r="I235" s="13">
        <v>26.63</v>
      </c>
      <c r="J235" s="49">
        <f t="shared" si="45"/>
        <v>185909</v>
      </c>
      <c r="K235" s="49">
        <f t="shared" si="46"/>
        <v>215250.28999999998</v>
      </c>
      <c r="L235" s="49">
        <f t="shared" si="47"/>
        <v>401159.29</v>
      </c>
      <c r="M235" s="13">
        <v>5</v>
      </c>
      <c r="N235" s="13">
        <v>13.700000000000001</v>
      </c>
      <c r="O235" s="49">
        <f t="shared" si="48"/>
        <v>40415</v>
      </c>
      <c r="P235" s="49">
        <f t="shared" si="49"/>
        <v>110737.1</v>
      </c>
      <c r="Q235" s="49">
        <f t="shared" si="50"/>
        <v>151152.1</v>
      </c>
      <c r="R235" s="13">
        <f t="shared" si="51"/>
        <v>83</v>
      </c>
      <c r="S235" s="48">
        <f t="shared" si="52"/>
        <v>79.930000000000007</v>
      </c>
      <c r="T235" s="47">
        <v>8083</v>
      </c>
      <c r="U235" s="49">
        <f t="shared" si="53"/>
        <v>670889</v>
      </c>
      <c r="V235" s="49">
        <f t="shared" si="54"/>
        <v>646074.19000000006</v>
      </c>
      <c r="W235" s="49">
        <f t="shared" si="55"/>
        <v>1316963.19</v>
      </c>
    </row>
    <row r="236" spans="1:23" x14ac:dyDescent="0.25">
      <c r="A236" s="9" t="s">
        <v>463</v>
      </c>
      <c r="B236" s="8" t="s">
        <v>464</v>
      </c>
      <c r="C236" s="13">
        <v>67</v>
      </c>
      <c r="D236" s="13">
        <v>48.239999999999995</v>
      </c>
      <c r="E236" s="49">
        <f t="shared" si="42"/>
        <v>535196</v>
      </c>
      <c r="F236" s="49">
        <f t="shared" si="43"/>
        <v>385341.11999999994</v>
      </c>
      <c r="G236" s="49">
        <f t="shared" si="44"/>
        <v>920537.11999999988</v>
      </c>
      <c r="H236" s="13">
        <v>18</v>
      </c>
      <c r="I236" s="13">
        <v>21.78</v>
      </c>
      <c r="J236" s="49">
        <f t="shared" si="45"/>
        <v>143784</v>
      </c>
      <c r="K236" s="49">
        <f t="shared" si="46"/>
        <v>173978.64</v>
      </c>
      <c r="L236" s="49">
        <f t="shared" si="47"/>
        <v>317762.64</v>
      </c>
      <c r="M236" s="13">
        <v>8</v>
      </c>
      <c r="N236" s="13">
        <v>17.810000000000002</v>
      </c>
      <c r="O236" s="49">
        <f t="shared" si="48"/>
        <v>63904</v>
      </c>
      <c r="P236" s="49">
        <f t="shared" si="49"/>
        <v>142266.28000000003</v>
      </c>
      <c r="Q236" s="49">
        <f t="shared" si="50"/>
        <v>206170.28000000003</v>
      </c>
      <c r="R236" s="13">
        <f t="shared" si="51"/>
        <v>93</v>
      </c>
      <c r="S236" s="48">
        <f t="shared" si="52"/>
        <v>87.83</v>
      </c>
      <c r="T236" s="47">
        <v>7988</v>
      </c>
      <c r="U236" s="49">
        <f t="shared" si="53"/>
        <v>742884</v>
      </c>
      <c r="V236" s="49">
        <f t="shared" si="54"/>
        <v>701586.04</v>
      </c>
      <c r="W236" s="49">
        <f t="shared" si="55"/>
        <v>1444470.04</v>
      </c>
    </row>
    <row r="237" spans="1:23" x14ac:dyDescent="0.25">
      <c r="A237" s="9" t="s">
        <v>465</v>
      </c>
      <c r="B237" s="8" t="s">
        <v>466</v>
      </c>
      <c r="C237" s="13">
        <v>103</v>
      </c>
      <c r="D237" s="13">
        <v>74.16</v>
      </c>
      <c r="E237" s="49">
        <f t="shared" si="42"/>
        <v>822764</v>
      </c>
      <c r="F237" s="49">
        <f t="shared" si="43"/>
        <v>592390.07999999996</v>
      </c>
      <c r="G237" s="49">
        <f t="shared" si="44"/>
        <v>1415154.08</v>
      </c>
      <c r="H237" s="13">
        <v>20</v>
      </c>
      <c r="I237" s="13">
        <v>23</v>
      </c>
      <c r="J237" s="49">
        <f t="shared" si="45"/>
        <v>159760</v>
      </c>
      <c r="K237" s="49">
        <f t="shared" si="46"/>
        <v>183724</v>
      </c>
      <c r="L237" s="49">
        <f t="shared" si="47"/>
        <v>343484</v>
      </c>
      <c r="M237" s="13">
        <v>7</v>
      </c>
      <c r="N237" s="13">
        <v>19.18</v>
      </c>
      <c r="O237" s="49">
        <f t="shared" si="48"/>
        <v>55916</v>
      </c>
      <c r="P237" s="49">
        <f t="shared" si="49"/>
        <v>153209.84</v>
      </c>
      <c r="Q237" s="49">
        <f t="shared" si="50"/>
        <v>209125.84</v>
      </c>
      <c r="R237" s="13">
        <f t="shared" si="51"/>
        <v>130</v>
      </c>
      <c r="S237" s="48">
        <f t="shared" si="52"/>
        <v>116.34</v>
      </c>
      <c r="T237" s="47">
        <v>7988</v>
      </c>
      <c r="U237" s="49">
        <f t="shared" si="53"/>
        <v>1038440</v>
      </c>
      <c r="V237" s="49">
        <f t="shared" si="54"/>
        <v>929323.92</v>
      </c>
      <c r="W237" s="49">
        <f t="shared" si="55"/>
        <v>1967763.92</v>
      </c>
    </row>
    <row r="238" spans="1:23" x14ac:dyDescent="0.25">
      <c r="A238" s="9" t="s">
        <v>467</v>
      </c>
      <c r="B238" s="8" t="s">
        <v>468</v>
      </c>
      <c r="C238" s="13">
        <v>28</v>
      </c>
      <c r="D238" s="13">
        <v>20.16</v>
      </c>
      <c r="E238" s="49">
        <f t="shared" si="42"/>
        <v>223664</v>
      </c>
      <c r="F238" s="49">
        <f t="shared" si="43"/>
        <v>161038.07999999999</v>
      </c>
      <c r="G238" s="49">
        <f t="shared" si="44"/>
        <v>384702.07999999996</v>
      </c>
      <c r="H238" s="13">
        <v>21</v>
      </c>
      <c r="I238" s="13">
        <v>24.209999999999997</v>
      </c>
      <c r="J238" s="49">
        <f t="shared" si="45"/>
        <v>167748</v>
      </c>
      <c r="K238" s="49">
        <f t="shared" si="46"/>
        <v>193389.47999999998</v>
      </c>
      <c r="L238" s="49">
        <f t="shared" si="47"/>
        <v>361137.48</v>
      </c>
      <c r="M238" s="13">
        <v>11</v>
      </c>
      <c r="N238" s="13">
        <v>28.770000000000003</v>
      </c>
      <c r="O238" s="49">
        <f t="shared" si="48"/>
        <v>87868</v>
      </c>
      <c r="P238" s="49">
        <f t="shared" si="49"/>
        <v>229814.76000000004</v>
      </c>
      <c r="Q238" s="49">
        <f t="shared" si="50"/>
        <v>317682.76</v>
      </c>
      <c r="R238" s="13">
        <f t="shared" si="51"/>
        <v>60</v>
      </c>
      <c r="S238" s="48">
        <f t="shared" si="52"/>
        <v>73.14</v>
      </c>
      <c r="T238" s="47">
        <v>7988</v>
      </c>
      <c r="U238" s="49">
        <f t="shared" si="53"/>
        <v>479280</v>
      </c>
      <c r="V238" s="49">
        <f t="shared" si="54"/>
        <v>584242.31999999995</v>
      </c>
      <c r="W238" s="49">
        <f t="shared" si="55"/>
        <v>1063522.3199999998</v>
      </c>
    </row>
    <row r="239" spans="1:23" x14ac:dyDescent="0.25">
      <c r="A239" s="9" t="s">
        <v>469</v>
      </c>
      <c r="B239" s="8" t="s">
        <v>470</v>
      </c>
      <c r="C239" s="13">
        <v>23</v>
      </c>
      <c r="D239" s="13">
        <v>16.559999999999999</v>
      </c>
      <c r="E239" s="49">
        <f t="shared" si="42"/>
        <v>183724</v>
      </c>
      <c r="F239" s="49">
        <f t="shared" si="43"/>
        <v>132281.28</v>
      </c>
      <c r="G239" s="49">
        <f t="shared" si="44"/>
        <v>316005.28000000003</v>
      </c>
      <c r="H239" s="13">
        <v>15</v>
      </c>
      <c r="I239" s="13">
        <v>17.549999999999997</v>
      </c>
      <c r="J239" s="49">
        <f t="shared" si="45"/>
        <v>119820</v>
      </c>
      <c r="K239" s="49">
        <f t="shared" si="46"/>
        <v>140189.39999999997</v>
      </c>
      <c r="L239" s="49">
        <f t="shared" si="47"/>
        <v>260009.39999999997</v>
      </c>
      <c r="M239" s="13">
        <v>4</v>
      </c>
      <c r="N239" s="13">
        <v>10.96</v>
      </c>
      <c r="O239" s="49">
        <f t="shared" si="48"/>
        <v>31952</v>
      </c>
      <c r="P239" s="49">
        <f t="shared" si="49"/>
        <v>87548.48000000001</v>
      </c>
      <c r="Q239" s="49">
        <f t="shared" si="50"/>
        <v>119500.48000000001</v>
      </c>
      <c r="R239" s="13">
        <f t="shared" si="51"/>
        <v>42</v>
      </c>
      <c r="S239" s="48">
        <f t="shared" si="52"/>
        <v>45.07</v>
      </c>
      <c r="T239" s="47">
        <v>7988</v>
      </c>
      <c r="U239" s="49">
        <f t="shared" si="53"/>
        <v>335496</v>
      </c>
      <c r="V239" s="49">
        <f t="shared" si="54"/>
        <v>360019.16</v>
      </c>
      <c r="W239" s="49">
        <f t="shared" si="55"/>
        <v>695515.15999999992</v>
      </c>
    </row>
    <row r="240" spans="1:23" x14ac:dyDescent="0.25">
      <c r="A240" s="9" t="s">
        <v>471</v>
      </c>
      <c r="B240" s="8" t="s">
        <v>472</v>
      </c>
      <c r="C240" s="13">
        <v>61</v>
      </c>
      <c r="D240" s="13">
        <v>43.92</v>
      </c>
      <c r="E240" s="49">
        <f t="shared" si="42"/>
        <v>487268</v>
      </c>
      <c r="F240" s="49">
        <f t="shared" si="43"/>
        <v>350832.96</v>
      </c>
      <c r="G240" s="49">
        <f t="shared" si="44"/>
        <v>838100.96</v>
      </c>
      <c r="H240" s="13">
        <v>35</v>
      </c>
      <c r="I240" s="13">
        <v>40.549999999999997</v>
      </c>
      <c r="J240" s="49">
        <f t="shared" si="45"/>
        <v>279580</v>
      </c>
      <c r="K240" s="49">
        <f t="shared" si="46"/>
        <v>323913.39999999997</v>
      </c>
      <c r="L240" s="49">
        <f t="shared" si="47"/>
        <v>603493.39999999991</v>
      </c>
      <c r="M240" s="13">
        <v>13</v>
      </c>
      <c r="N240" s="13">
        <v>32.880000000000003</v>
      </c>
      <c r="O240" s="49">
        <f t="shared" si="48"/>
        <v>103844</v>
      </c>
      <c r="P240" s="49">
        <f t="shared" si="49"/>
        <v>262645.44</v>
      </c>
      <c r="Q240" s="49">
        <f t="shared" si="50"/>
        <v>366489.44</v>
      </c>
      <c r="R240" s="13">
        <f t="shared" si="51"/>
        <v>109</v>
      </c>
      <c r="S240" s="48">
        <f t="shared" si="52"/>
        <v>117.35</v>
      </c>
      <c r="T240" s="47">
        <v>7988</v>
      </c>
      <c r="U240" s="49">
        <f t="shared" si="53"/>
        <v>870692</v>
      </c>
      <c r="V240" s="49">
        <f t="shared" si="54"/>
        <v>937391.79999999993</v>
      </c>
      <c r="W240" s="49">
        <f t="shared" si="55"/>
        <v>1808083.7999999998</v>
      </c>
    </row>
    <row r="241" spans="1:23" x14ac:dyDescent="0.25">
      <c r="A241" s="9" t="s">
        <v>473</v>
      </c>
      <c r="B241" s="8" t="s">
        <v>474</v>
      </c>
      <c r="C241" s="13">
        <v>24</v>
      </c>
      <c r="D241" s="13">
        <v>17.28</v>
      </c>
      <c r="E241" s="49">
        <f t="shared" si="42"/>
        <v>191736</v>
      </c>
      <c r="F241" s="49">
        <f t="shared" si="43"/>
        <v>138049.92000000001</v>
      </c>
      <c r="G241" s="49">
        <f t="shared" si="44"/>
        <v>329785.92000000004</v>
      </c>
      <c r="H241" s="13">
        <v>28</v>
      </c>
      <c r="I241" s="13">
        <v>32.08</v>
      </c>
      <c r="J241" s="49">
        <f t="shared" si="45"/>
        <v>223692</v>
      </c>
      <c r="K241" s="49">
        <f t="shared" si="46"/>
        <v>256287.12</v>
      </c>
      <c r="L241" s="49">
        <f t="shared" si="47"/>
        <v>479979.12</v>
      </c>
      <c r="M241" s="13">
        <v>8</v>
      </c>
      <c r="N241" s="13">
        <v>19.18</v>
      </c>
      <c r="O241" s="49">
        <f t="shared" si="48"/>
        <v>63912</v>
      </c>
      <c r="P241" s="49">
        <f t="shared" si="49"/>
        <v>153229.01999999999</v>
      </c>
      <c r="Q241" s="49">
        <f t="shared" si="50"/>
        <v>217141.02</v>
      </c>
      <c r="R241" s="13">
        <f t="shared" si="51"/>
        <v>60</v>
      </c>
      <c r="S241" s="48">
        <f t="shared" si="52"/>
        <v>68.539999999999992</v>
      </c>
      <c r="T241" s="47">
        <v>7989</v>
      </c>
      <c r="U241" s="49">
        <f t="shared" si="53"/>
        <v>479340</v>
      </c>
      <c r="V241" s="49">
        <f t="shared" si="54"/>
        <v>547566.05999999994</v>
      </c>
      <c r="W241" s="49">
        <f t="shared" si="55"/>
        <v>1026906.0599999999</v>
      </c>
    </row>
    <row r="242" spans="1:23" x14ac:dyDescent="0.25">
      <c r="A242" s="9" t="s">
        <v>475</v>
      </c>
      <c r="B242" s="8" t="s">
        <v>476</v>
      </c>
      <c r="C242" s="13">
        <v>79</v>
      </c>
      <c r="D242" s="13">
        <v>56.879999999999995</v>
      </c>
      <c r="E242" s="49">
        <f t="shared" si="42"/>
        <v>631052</v>
      </c>
      <c r="F242" s="49">
        <f t="shared" si="43"/>
        <v>454357.43999999994</v>
      </c>
      <c r="G242" s="49">
        <f t="shared" si="44"/>
        <v>1085409.44</v>
      </c>
      <c r="H242" s="13">
        <v>26</v>
      </c>
      <c r="I242" s="13">
        <v>29.06</v>
      </c>
      <c r="J242" s="49">
        <f t="shared" si="45"/>
        <v>207688</v>
      </c>
      <c r="K242" s="49">
        <f t="shared" si="46"/>
        <v>232131.28</v>
      </c>
      <c r="L242" s="49">
        <f t="shared" si="47"/>
        <v>439819.28</v>
      </c>
      <c r="M242" s="13">
        <v>9</v>
      </c>
      <c r="N242" s="13">
        <v>20.55</v>
      </c>
      <c r="O242" s="49">
        <f t="shared" si="48"/>
        <v>71892</v>
      </c>
      <c r="P242" s="49">
        <f t="shared" si="49"/>
        <v>164153.4</v>
      </c>
      <c r="Q242" s="49">
        <f t="shared" si="50"/>
        <v>236045.4</v>
      </c>
      <c r="R242" s="13">
        <f t="shared" si="51"/>
        <v>114</v>
      </c>
      <c r="S242" s="48">
        <f t="shared" si="52"/>
        <v>106.49</v>
      </c>
      <c r="T242" s="47">
        <v>7988</v>
      </c>
      <c r="U242" s="49">
        <f t="shared" si="53"/>
        <v>910632</v>
      </c>
      <c r="V242" s="49">
        <f t="shared" si="54"/>
        <v>850642.12</v>
      </c>
      <c r="W242" s="49">
        <f t="shared" si="55"/>
        <v>1761274.12</v>
      </c>
    </row>
    <row r="243" spans="1:23" x14ac:dyDescent="0.25">
      <c r="A243" s="9" t="s">
        <v>477</v>
      </c>
      <c r="B243" s="8" t="s">
        <v>478</v>
      </c>
      <c r="C243" s="13">
        <v>38</v>
      </c>
      <c r="D243" s="13">
        <v>27.36</v>
      </c>
      <c r="E243" s="49">
        <f t="shared" si="42"/>
        <v>303544</v>
      </c>
      <c r="F243" s="49">
        <f t="shared" si="43"/>
        <v>218551.67999999999</v>
      </c>
      <c r="G243" s="49">
        <f t="shared" si="44"/>
        <v>522095.68</v>
      </c>
      <c r="H243" s="13">
        <v>14</v>
      </c>
      <c r="I243" s="13">
        <v>16.34</v>
      </c>
      <c r="J243" s="49">
        <f t="shared" si="45"/>
        <v>111832</v>
      </c>
      <c r="K243" s="49">
        <f t="shared" si="46"/>
        <v>130523.92</v>
      </c>
      <c r="L243" s="49">
        <f t="shared" si="47"/>
        <v>242355.91999999998</v>
      </c>
      <c r="M243" s="13">
        <v>9</v>
      </c>
      <c r="N243" s="13">
        <v>24.660000000000004</v>
      </c>
      <c r="O243" s="49">
        <f t="shared" si="48"/>
        <v>71892</v>
      </c>
      <c r="P243" s="49">
        <f t="shared" si="49"/>
        <v>196984.08000000002</v>
      </c>
      <c r="Q243" s="49">
        <f t="shared" si="50"/>
        <v>268876.08</v>
      </c>
      <c r="R243" s="13">
        <f t="shared" si="51"/>
        <v>61</v>
      </c>
      <c r="S243" s="48">
        <f t="shared" si="52"/>
        <v>68.360000000000014</v>
      </c>
      <c r="T243" s="47">
        <v>7988</v>
      </c>
      <c r="U243" s="49">
        <f t="shared" si="53"/>
        <v>487268</v>
      </c>
      <c r="V243" s="49">
        <f t="shared" si="54"/>
        <v>546059.68000000005</v>
      </c>
      <c r="W243" s="49">
        <f t="shared" si="55"/>
        <v>1033327.68</v>
      </c>
    </row>
    <row r="244" spans="1:23" x14ac:dyDescent="0.25">
      <c r="A244" s="9" t="s">
        <v>479</v>
      </c>
      <c r="B244" s="8" t="s">
        <v>480</v>
      </c>
      <c r="C244" s="13">
        <v>18</v>
      </c>
      <c r="D244" s="13">
        <v>12.959999999999999</v>
      </c>
      <c r="E244" s="49">
        <f t="shared" si="42"/>
        <v>143784</v>
      </c>
      <c r="F244" s="49">
        <f t="shared" si="43"/>
        <v>103524.48</v>
      </c>
      <c r="G244" s="49">
        <f t="shared" si="44"/>
        <v>247308.47999999998</v>
      </c>
      <c r="H244" s="13">
        <v>12</v>
      </c>
      <c r="I244" s="13">
        <v>14.52</v>
      </c>
      <c r="J244" s="49">
        <f t="shared" si="45"/>
        <v>95856</v>
      </c>
      <c r="K244" s="49">
        <f t="shared" si="46"/>
        <v>115985.76</v>
      </c>
      <c r="L244" s="49">
        <f t="shared" si="47"/>
        <v>211841.76</v>
      </c>
      <c r="M244" s="13">
        <v>2</v>
      </c>
      <c r="N244" s="13">
        <v>5.48</v>
      </c>
      <c r="O244" s="49">
        <f t="shared" si="48"/>
        <v>15976</v>
      </c>
      <c r="P244" s="49">
        <f t="shared" si="49"/>
        <v>43774.240000000005</v>
      </c>
      <c r="Q244" s="49">
        <f t="shared" si="50"/>
        <v>59750.240000000005</v>
      </c>
      <c r="R244" s="13">
        <f t="shared" si="51"/>
        <v>32</v>
      </c>
      <c r="S244" s="48">
        <f t="shared" si="52"/>
        <v>32.959999999999994</v>
      </c>
      <c r="T244" s="47">
        <v>7988</v>
      </c>
      <c r="U244" s="49">
        <f t="shared" si="53"/>
        <v>255616</v>
      </c>
      <c r="V244" s="49">
        <f t="shared" si="54"/>
        <v>263284.47999999992</v>
      </c>
      <c r="W244" s="49">
        <f t="shared" si="55"/>
        <v>518900.47999999992</v>
      </c>
    </row>
    <row r="245" spans="1:23" x14ac:dyDescent="0.25">
      <c r="A245" s="9" t="s">
        <v>481</v>
      </c>
      <c r="B245" s="8" t="s">
        <v>482</v>
      </c>
      <c r="C245" s="13">
        <v>36</v>
      </c>
      <c r="D245" s="13">
        <v>25.919999999999998</v>
      </c>
      <c r="E245" s="49">
        <f t="shared" si="42"/>
        <v>287568</v>
      </c>
      <c r="F245" s="49">
        <f t="shared" si="43"/>
        <v>207048.95999999999</v>
      </c>
      <c r="G245" s="49">
        <f t="shared" si="44"/>
        <v>494616.95999999996</v>
      </c>
      <c r="H245" s="13">
        <v>19</v>
      </c>
      <c r="I245" s="13">
        <v>22.99</v>
      </c>
      <c r="J245" s="49">
        <f t="shared" si="45"/>
        <v>151772</v>
      </c>
      <c r="K245" s="49">
        <f t="shared" si="46"/>
        <v>183644.12</v>
      </c>
      <c r="L245" s="49">
        <f t="shared" si="47"/>
        <v>335416.12</v>
      </c>
      <c r="M245" s="13">
        <v>7</v>
      </c>
      <c r="N245" s="13">
        <v>19.18</v>
      </c>
      <c r="O245" s="49">
        <f t="shared" si="48"/>
        <v>55916</v>
      </c>
      <c r="P245" s="49">
        <f t="shared" si="49"/>
        <v>153209.84</v>
      </c>
      <c r="Q245" s="49">
        <f t="shared" si="50"/>
        <v>209125.84</v>
      </c>
      <c r="R245" s="13">
        <f t="shared" si="51"/>
        <v>62</v>
      </c>
      <c r="S245" s="48">
        <f t="shared" si="52"/>
        <v>68.09</v>
      </c>
      <c r="T245" s="47">
        <v>7988</v>
      </c>
      <c r="U245" s="49">
        <f t="shared" si="53"/>
        <v>495256</v>
      </c>
      <c r="V245" s="49">
        <f t="shared" si="54"/>
        <v>543902.92000000004</v>
      </c>
      <c r="W245" s="49">
        <f t="shared" si="55"/>
        <v>1039158.92</v>
      </c>
    </row>
    <row r="246" spans="1:23" x14ac:dyDescent="0.25">
      <c r="A246" s="9" t="s">
        <v>483</v>
      </c>
      <c r="B246" s="8" t="s">
        <v>484</v>
      </c>
      <c r="C246" s="13">
        <v>99</v>
      </c>
      <c r="D246" s="13">
        <v>71.28</v>
      </c>
      <c r="E246" s="49">
        <f t="shared" si="42"/>
        <v>793584</v>
      </c>
      <c r="F246" s="49">
        <f t="shared" si="43"/>
        <v>571380.47999999998</v>
      </c>
      <c r="G246" s="49">
        <f t="shared" si="44"/>
        <v>1364964.48</v>
      </c>
      <c r="H246" s="13">
        <v>33</v>
      </c>
      <c r="I246" s="13">
        <v>37.529999999999994</v>
      </c>
      <c r="J246" s="49">
        <f t="shared" si="45"/>
        <v>264528</v>
      </c>
      <c r="K246" s="49">
        <f t="shared" si="46"/>
        <v>300840.47999999992</v>
      </c>
      <c r="L246" s="49">
        <f t="shared" si="47"/>
        <v>565368.48</v>
      </c>
      <c r="M246" s="13">
        <v>14</v>
      </c>
      <c r="N246" s="13">
        <v>34.25</v>
      </c>
      <c r="O246" s="49">
        <f t="shared" si="48"/>
        <v>112224</v>
      </c>
      <c r="P246" s="49">
        <f t="shared" si="49"/>
        <v>274548</v>
      </c>
      <c r="Q246" s="49">
        <f t="shared" si="50"/>
        <v>386772</v>
      </c>
      <c r="R246" s="13">
        <f t="shared" si="51"/>
        <v>146</v>
      </c>
      <c r="S246" s="48">
        <f t="shared" si="52"/>
        <v>143.06</v>
      </c>
      <c r="T246" s="47">
        <v>8016</v>
      </c>
      <c r="U246" s="49">
        <f t="shared" si="53"/>
        <v>1170336</v>
      </c>
      <c r="V246" s="49">
        <f t="shared" si="54"/>
        <v>1146768.96</v>
      </c>
      <c r="W246" s="49">
        <f t="shared" si="55"/>
        <v>2317104.96</v>
      </c>
    </row>
    <row r="247" spans="1:23" x14ac:dyDescent="0.25">
      <c r="A247" s="9" t="s">
        <v>485</v>
      </c>
      <c r="B247" s="8" t="s">
        <v>486</v>
      </c>
      <c r="C247" s="13">
        <v>18</v>
      </c>
      <c r="D247" s="13">
        <v>12.959999999999999</v>
      </c>
      <c r="E247" s="49">
        <f t="shared" si="42"/>
        <v>144270</v>
      </c>
      <c r="F247" s="49">
        <f t="shared" si="43"/>
        <v>103874.4</v>
      </c>
      <c r="G247" s="49">
        <f t="shared" si="44"/>
        <v>248144.4</v>
      </c>
      <c r="H247" s="13">
        <v>19</v>
      </c>
      <c r="I247" s="13">
        <v>20.59</v>
      </c>
      <c r="J247" s="49">
        <f t="shared" si="45"/>
        <v>152285</v>
      </c>
      <c r="K247" s="49">
        <f t="shared" si="46"/>
        <v>165028.85</v>
      </c>
      <c r="L247" s="49">
        <f t="shared" si="47"/>
        <v>317313.84999999998</v>
      </c>
      <c r="M247" s="13">
        <v>7</v>
      </c>
      <c r="N247" s="13">
        <v>19.18</v>
      </c>
      <c r="O247" s="49">
        <f t="shared" si="48"/>
        <v>56105</v>
      </c>
      <c r="P247" s="49">
        <f t="shared" si="49"/>
        <v>153727.70000000001</v>
      </c>
      <c r="Q247" s="49">
        <f t="shared" si="50"/>
        <v>209832.7</v>
      </c>
      <c r="R247" s="13">
        <f t="shared" si="51"/>
        <v>44</v>
      </c>
      <c r="S247" s="48">
        <f t="shared" si="52"/>
        <v>52.73</v>
      </c>
      <c r="T247" s="47">
        <v>8015</v>
      </c>
      <c r="U247" s="49">
        <f t="shared" si="53"/>
        <v>352660</v>
      </c>
      <c r="V247" s="49">
        <f t="shared" si="54"/>
        <v>422630.94999999995</v>
      </c>
      <c r="W247" s="49">
        <f t="shared" si="55"/>
        <v>775290.95</v>
      </c>
    </row>
    <row r="248" spans="1:23" x14ac:dyDescent="0.25">
      <c r="A248" s="9" t="s">
        <v>487</v>
      </c>
      <c r="B248" s="8" t="s">
        <v>488</v>
      </c>
      <c r="C248" s="13">
        <v>16</v>
      </c>
      <c r="D248" s="13">
        <v>11.52</v>
      </c>
      <c r="E248" s="49">
        <f t="shared" si="42"/>
        <v>127808</v>
      </c>
      <c r="F248" s="49">
        <f t="shared" si="43"/>
        <v>92021.759999999995</v>
      </c>
      <c r="G248" s="49">
        <f t="shared" si="44"/>
        <v>219829.76000000001</v>
      </c>
      <c r="H248" s="13">
        <v>11</v>
      </c>
      <c r="I248" s="13">
        <v>13.309999999999999</v>
      </c>
      <c r="J248" s="49">
        <f t="shared" si="45"/>
        <v>87868</v>
      </c>
      <c r="K248" s="49">
        <f t="shared" si="46"/>
        <v>106320.27999999998</v>
      </c>
      <c r="L248" s="49">
        <f t="shared" si="47"/>
        <v>194188.27999999997</v>
      </c>
      <c r="M248" s="13">
        <v>4</v>
      </c>
      <c r="N248" s="13">
        <v>9.59</v>
      </c>
      <c r="O248" s="49">
        <f t="shared" si="48"/>
        <v>31952</v>
      </c>
      <c r="P248" s="49">
        <f t="shared" si="49"/>
        <v>76604.92</v>
      </c>
      <c r="Q248" s="49">
        <f t="shared" si="50"/>
        <v>108556.92</v>
      </c>
      <c r="R248" s="13">
        <f t="shared" si="51"/>
        <v>31</v>
      </c>
      <c r="S248" s="48">
        <f t="shared" si="52"/>
        <v>34.42</v>
      </c>
      <c r="T248" s="47">
        <v>7988</v>
      </c>
      <c r="U248" s="49">
        <f t="shared" si="53"/>
        <v>247628</v>
      </c>
      <c r="V248" s="49">
        <f t="shared" si="54"/>
        <v>274946.96000000002</v>
      </c>
      <c r="W248" s="49">
        <f t="shared" si="55"/>
        <v>522574.96</v>
      </c>
    </row>
    <row r="249" spans="1:23" x14ac:dyDescent="0.25">
      <c r="A249" s="9" t="s">
        <v>489</v>
      </c>
      <c r="B249" s="8" t="s">
        <v>490</v>
      </c>
      <c r="C249" s="13">
        <v>90</v>
      </c>
      <c r="D249" s="13">
        <v>64.8</v>
      </c>
      <c r="E249" s="49">
        <f t="shared" si="42"/>
        <v>718920</v>
      </c>
      <c r="F249" s="49">
        <f t="shared" si="43"/>
        <v>517622.39999999997</v>
      </c>
      <c r="G249" s="49">
        <f t="shared" si="44"/>
        <v>1236542.3999999999</v>
      </c>
      <c r="H249" s="13">
        <v>37</v>
      </c>
      <c r="I249" s="13">
        <v>44.17</v>
      </c>
      <c r="J249" s="49">
        <f t="shared" si="45"/>
        <v>295556</v>
      </c>
      <c r="K249" s="49">
        <f t="shared" si="46"/>
        <v>352829.96</v>
      </c>
      <c r="L249" s="49">
        <f t="shared" si="47"/>
        <v>648385.96</v>
      </c>
      <c r="M249" s="13">
        <v>31</v>
      </c>
      <c r="N249" s="13">
        <v>84.940000000000012</v>
      </c>
      <c r="O249" s="49">
        <f t="shared" si="48"/>
        <v>247628</v>
      </c>
      <c r="P249" s="49">
        <f t="shared" si="49"/>
        <v>678500.72000000009</v>
      </c>
      <c r="Q249" s="49">
        <f t="shared" si="50"/>
        <v>926128.72000000009</v>
      </c>
      <c r="R249" s="13">
        <f t="shared" si="51"/>
        <v>158</v>
      </c>
      <c r="S249" s="48">
        <f t="shared" si="52"/>
        <v>193.91000000000003</v>
      </c>
      <c r="T249" s="47">
        <v>7988</v>
      </c>
      <c r="U249" s="49">
        <f t="shared" si="53"/>
        <v>1262104</v>
      </c>
      <c r="V249" s="49">
        <f t="shared" si="54"/>
        <v>1548953.0800000003</v>
      </c>
      <c r="W249" s="49">
        <f t="shared" si="55"/>
        <v>2811057.08</v>
      </c>
    </row>
    <row r="250" spans="1:23" x14ac:dyDescent="0.25">
      <c r="A250" s="9" t="s">
        <v>491</v>
      </c>
      <c r="B250" s="8" t="s">
        <v>492</v>
      </c>
      <c r="C250" s="13">
        <v>18</v>
      </c>
      <c r="D250" s="13">
        <v>12.959999999999999</v>
      </c>
      <c r="E250" s="49">
        <f t="shared" si="42"/>
        <v>143784</v>
      </c>
      <c r="F250" s="49">
        <f t="shared" si="43"/>
        <v>103524.48</v>
      </c>
      <c r="G250" s="49">
        <f t="shared" si="44"/>
        <v>247308.47999999998</v>
      </c>
      <c r="H250" s="13">
        <v>6</v>
      </c>
      <c r="I250" s="13">
        <v>6.66</v>
      </c>
      <c r="J250" s="49">
        <f t="shared" si="45"/>
        <v>47928</v>
      </c>
      <c r="K250" s="49">
        <f t="shared" si="46"/>
        <v>53200.08</v>
      </c>
      <c r="L250" s="49">
        <f t="shared" si="47"/>
        <v>101128.08</v>
      </c>
      <c r="M250" s="13">
        <v>0</v>
      </c>
      <c r="N250" s="13">
        <v>0</v>
      </c>
      <c r="O250" s="49">
        <f t="shared" si="48"/>
        <v>0</v>
      </c>
      <c r="P250" s="49">
        <f t="shared" si="49"/>
        <v>0</v>
      </c>
      <c r="Q250" s="49">
        <f t="shared" si="50"/>
        <v>0</v>
      </c>
      <c r="R250" s="13">
        <f t="shared" si="51"/>
        <v>24</v>
      </c>
      <c r="S250" s="48">
        <f t="shared" si="52"/>
        <v>19.619999999999997</v>
      </c>
      <c r="T250" s="47">
        <v>7988</v>
      </c>
      <c r="U250" s="49">
        <f t="shared" si="53"/>
        <v>191712</v>
      </c>
      <c r="V250" s="49">
        <f t="shared" si="54"/>
        <v>156724.55999999997</v>
      </c>
      <c r="W250" s="49">
        <f t="shared" si="55"/>
        <v>348436.55999999994</v>
      </c>
    </row>
    <row r="251" spans="1:23" x14ac:dyDescent="0.25">
      <c r="A251" s="9" t="s">
        <v>493</v>
      </c>
      <c r="B251" s="8" t="s">
        <v>494</v>
      </c>
      <c r="C251" s="13">
        <v>47</v>
      </c>
      <c r="D251" s="13">
        <v>33.839999999999996</v>
      </c>
      <c r="E251" s="49">
        <f t="shared" si="42"/>
        <v>376188</v>
      </c>
      <c r="F251" s="49">
        <f t="shared" si="43"/>
        <v>270855.36</v>
      </c>
      <c r="G251" s="49">
        <f t="shared" si="44"/>
        <v>647043.36</v>
      </c>
      <c r="H251" s="13">
        <v>30</v>
      </c>
      <c r="I251" s="13">
        <v>35.699999999999996</v>
      </c>
      <c r="J251" s="49">
        <f t="shared" si="45"/>
        <v>240120</v>
      </c>
      <c r="K251" s="49">
        <f t="shared" si="46"/>
        <v>285742.8</v>
      </c>
      <c r="L251" s="49">
        <f t="shared" si="47"/>
        <v>525862.80000000005</v>
      </c>
      <c r="M251" s="13">
        <v>11</v>
      </c>
      <c r="N251" s="13">
        <v>27.400000000000006</v>
      </c>
      <c r="O251" s="49">
        <f t="shared" si="48"/>
        <v>88044</v>
      </c>
      <c r="P251" s="49">
        <f t="shared" si="49"/>
        <v>219309.60000000003</v>
      </c>
      <c r="Q251" s="49">
        <f t="shared" si="50"/>
        <v>307353.60000000003</v>
      </c>
      <c r="R251" s="13">
        <f t="shared" si="51"/>
        <v>88</v>
      </c>
      <c r="S251" s="48">
        <f t="shared" si="52"/>
        <v>96.94</v>
      </c>
      <c r="T251" s="47">
        <v>8004</v>
      </c>
      <c r="U251" s="49">
        <f t="shared" si="53"/>
        <v>704352</v>
      </c>
      <c r="V251" s="49">
        <f t="shared" si="54"/>
        <v>775907.76</v>
      </c>
      <c r="W251" s="49">
        <f t="shared" si="55"/>
        <v>1480259.76</v>
      </c>
    </row>
    <row r="252" spans="1:23" x14ac:dyDescent="0.25">
      <c r="A252" s="9" t="s">
        <v>495</v>
      </c>
      <c r="B252" s="8" t="s">
        <v>496</v>
      </c>
      <c r="C252" s="13">
        <v>83</v>
      </c>
      <c r="D252" s="13">
        <v>59.76</v>
      </c>
      <c r="E252" s="49">
        <f t="shared" si="42"/>
        <v>663004</v>
      </c>
      <c r="F252" s="49">
        <f t="shared" si="43"/>
        <v>477362.88</v>
      </c>
      <c r="G252" s="49">
        <f t="shared" si="44"/>
        <v>1140366.8799999999</v>
      </c>
      <c r="H252" s="13">
        <v>39</v>
      </c>
      <c r="I252" s="13">
        <v>46.589999999999996</v>
      </c>
      <c r="J252" s="49">
        <f t="shared" si="45"/>
        <v>311532</v>
      </c>
      <c r="K252" s="49">
        <f t="shared" si="46"/>
        <v>372160.92</v>
      </c>
      <c r="L252" s="49">
        <f t="shared" si="47"/>
        <v>683692.91999999993</v>
      </c>
      <c r="M252" s="13">
        <v>19</v>
      </c>
      <c r="N252" s="13">
        <v>50.690000000000005</v>
      </c>
      <c r="O252" s="49">
        <f t="shared" si="48"/>
        <v>151772</v>
      </c>
      <c r="P252" s="49">
        <f t="shared" si="49"/>
        <v>404911.72000000003</v>
      </c>
      <c r="Q252" s="49">
        <f t="shared" si="50"/>
        <v>556683.72</v>
      </c>
      <c r="R252" s="13">
        <f t="shared" si="51"/>
        <v>141</v>
      </c>
      <c r="S252" s="48">
        <f t="shared" si="52"/>
        <v>157.04</v>
      </c>
      <c r="T252" s="47">
        <v>7988</v>
      </c>
      <c r="U252" s="49">
        <f t="shared" si="53"/>
        <v>1126308</v>
      </c>
      <c r="V252" s="49">
        <f t="shared" si="54"/>
        <v>1254435.52</v>
      </c>
      <c r="W252" s="49">
        <f t="shared" si="55"/>
        <v>2380743.52</v>
      </c>
    </row>
    <row r="253" spans="1:23" x14ac:dyDescent="0.25">
      <c r="A253" s="9" t="s">
        <v>497</v>
      </c>
      <c r="B253" s="8" t="s">
        <v>498</v>
      </c>
      <c r="C253" s="13">
        <v>118</v>
      </c>
      <c r="D253" s="13">
        <v>84.96</v>
      </c>
      <c r="E253" s="49">
        <f t="shared" si="42"/>
        <v>942584</v>
      </c>
      <c r="F253" s="49">
        <f t="shared" si="43"/>
        <v>678660.48</v>
      </c>
      <c r="G253" s="49">
        <f t="shared" si="44"/>
        <v>1621244.48</v>
      </c>
      <c r="H253" s="13">
        <v>39</v>
      </c>
      <c r="I253" s="13">
        <v>43.59</v>
      </c>
      <c r="J253" s="49">
        <f t="shared" si="45"/>
        <v>311532</v>
      </c>
      <c r="K253" s="49">
        <f t="shared" si="46"/>
        <v>348196.92000000004</v>
      </c>
      <c r="L253" s="49">
        <f t="shared" si="47"/>
        <v>659728.92000000004</v>
      </c>
      <c r="M253" s="13">
        <v>10</v>
      </c>
      <c r="N253" s="13">
        <v>26.030000000000005</v>
      </c>
      <c r="O253" s="49">
        <f t="shared" si="48"/>
        <v>79880</v>
      </c>
      <c r="P253" s="49">
        <f t="shared" si="49"/>
        <v>207927.64000000004</v>
      </c>
      <c r="Q253" s="49">
        <f t="shared" si="50"/>
        <v>287807.64</v>
      </c>
      <c r="R253" s="13">
        <f t="shared" si="51"/>
        <v>167</v>
      </c>
      <c r="S253" s="48">
        <f t="shared" si="52"/>
        <v>154.58000000000001</v>
      </c>
      <c r="T253" s="47">
        <v>7988</v>
      </c>
      <c r="U253" s="49">
        <f t="shared" si="53"/>
        <v>1333996</v>
      </c>
      <c r="V253" s="49">
        <f t="shared" si="54"/>
        <v>1234785.04</v>
      </c>
      <c r="W253" s="49">
        <f t="shared" si="55"/>
        <v>2568781.04</v>
      </c>
    </row>
    <row r="254" spans="1:23" x14ac:dyDescent="0.25">
      <c r="A254" s="9" t="s">
        <v>499</v>
      </c>
      <c r="B254" s="8" t="s">
        <v>500</v>
      </c>
      <c r="C254" s="13">
        <v>39</v>
      </c>
      <c r="D254" s="13">
        <v>28.08</v>
      </c>
      <c r="E254" s="49">
        <f t="shared" si="42"/>
        <v>311532</v>
      </c>
      <c r="F254" s="49">
        <f t="shared" si="43"/>
        <v>224303.03999999998</v>
      </c>
      <c r="G254" s="49">
        <f t="shared" si="44"/>
        <v>535835.04</v>
      </c>
      <c r="H254" s="13">
        <v>23</v>
      </c>
      <c r="I254" s="13">
        <v>25.43</v>
      </c>
      <c r="J254" s="49">
        <f t="shared" si="45"/>
        <v>183724</v>
      </c>
      <c r="K254" s="49">
        <f t="shared" si="46"/>
        <v>203134.84</v>
      </c>
      <c r="L254" s="49">
        <f t="shared" si="47"/>
        <v>386858.83999999997</v>
      </c>
      <c r="M254" s="13">
        <v>13</v>
      </c>
      <c r="N254" s="13">
        <v>30.140000000000004</v>
      </c>
      <c r="O254" s="49">
        <f t="shared" si="48"/>
        <v>103844</v>
      </c>
      <c r="P254" s="49">
        <f t="shared" si="49"/>
        <v>240758.32000000004</v>
      </c>
      <c r="Q254" s="49">
        <f t="shared" si="50"/>
        <v>344602.32000000007</v>
      </c>
      <c r="R254" s="13">
        <f t="shared" si="51"/>
        <v>75</v>
      </c>
      <c r="S254" s="48">
        <f t="shared" si="52"/>
        <v>83.65</v>
      </c>
      <c r="T254" s="47">
        <v>7988</v>
      </c>
      <c r="U254" s="49">
        <f t="shared" si="53"/>
        <v>599100</v>
      </c>
      <c r="V254" s="49">
        <f t="shared" si="54"/>
        <v>668196.20000000007</v>
      </c>
      <c r="W254" s="49">
        <f t="shared" si="55"/>
        <v>1267296.2000000002</v>
      </c>
    </row>
    <row r="255" spans="1:23" x14ac:dyDescent="0.25">
      <c r="A255" s="9" t="s">
        <v>501</v>
      </c>
      <c r="B255" s="8" t="s">
        <v>502</v>
      </c>
      <c r="C255" s="13">
        <v>25</v>
      </c>
      <c r="D255" s="13">
        <v>18</v>
      </c>
      <c r="E255" s="49">
        <f t="shared" si="42"/>
        <v>199700</v>
      </c>
      <c r="F255" s="49">
        <f t="shared" si="43"/>
        <v>143784</v>
      </c>
      <c r="G255" s="49">
        <f t="shared" si="44"/>
        <v>343484</v>
      </c>
      <c r="H255" s="13">
        <v>11</v>
      </c>
      <c r="I255" s="13">
        <v>12.110000000000001</v>
      </c>
      <c r="J255" s="49">
        <f t="shared" si="45"/>
        <v>87868</v>
      </c>
      <c r="K255" s="49">
        <f t="shared" si="46"/>
        <v>96734.680000000008</v>
      </c>
      <c r="L255" s="49">
        <f t="shared" si="47"/>
        <v>184602.68</v>
      </c>
      <c r="M255" s="13">
        <v>4</v>
      </c>
      <c r="N255" s="13">
        <v>10.96</v>
      </c>
      <c r="O255" s="49">
        <f t="shared" si="48"/>
        <v>31952</v>
      </c>
      <c r="P255" s="49">
        <f t="shared" si="49"/>
        <v>87548.48000000001</v>
      </c>
      <c r="Q255" s="49">
        <f t="shared" si="50"/>
        <v>119500.48000000001</v>
      </c>
      <c r="R255" s="13">
        <f t="shared" si="51"/>
        <v>40</v>
      </c>
      <c r="S255" s="48">
        <f t="shared" si="52"/>
        <v>41.07</v>
      </c>
      <c r="T255" s="47">
        <v>7988</v>
      </c>
      <c r="U255" s="49">
        <f t="shared" si="53"/>
        <v>319520</v>
      </c>
      <c r="V255" s="49">
        <f t="shared" si="54"/>
        <v>328067.15999999997</v>
      </c>
      <c r="W255" s="49">
        <f t="shared" si="55"/>
        <v>647587.15999999992</v>
      </c>
    </row>
    <row r="256" spans="1:23" x14ac:dyDescent="0.25">
      <c r="A256" s="9" t="s">
        <v>503</v>
      </c>
      <c r="B256" s="8" t="s">
        <v>504</v>
      </c>
      <c r="C256" s="13">
        <v>43</v>
      </c>
      <c r="D256" s="13">
        <v>30.959999999999997</v>
      </c>
      <c r="E256" s="49">
        <f t="shared" si="42"/>
        <v>343484</v>
      </c>
      <c r="F256" s="49">
        <f t="shared" si="43"/>
        <v>247308.47999999998</v>
      </c>
      <c r="G256" s="49">
        <f t="shared" si="44"/>
        <v>590792.48</v>
      </c>
      <c r="H256" s="13">
        <v>15</v>
      </c>
      <c r="I256" s="13">
        <v>17.549999999999997</v>
      </c>
      <c r="J256" s="49">
        <f t="shared" si="45"/>
        <v>119820</v>
      </c>
      <c r="K256" s="49">
        <f t="shared" si="46"/>
        <v>140189.39999999997</v>
      </c>
      <c r="L256" s="49">
        <f t="shared" si="47"/>
        <v>260009.39999999997</v>
      </c>
      <c r="M256" s="13">
        <v>3</v>
      </c>
      <c r="N256" s="13">
        <v>8.2200000000000006</v>
      </c>
      <c r="O256" s="49">
        <f t="shared" si="48"/>
        <v>23964</v>
      </c>
      <c r="P256" s="49">
        <f t="shared" si="49"/>
        <v>65661.36</v>
      </c>
      <c r="Q256" s="49">
        <f t="shared" si="50"/>
        <v>89625.36</v>
      </c>
      <c r="R256" s="13">
        <f t="shared" si="51"/>
        <v>61</v>
      </c>
      <c r="S256" s="48">
        <f t="shared" si="52"/>
        <v>56.72999999999999</v>
      </c>
      <c r="T256" s="47">
        <v>7988</v>
      </c>
      <c r="U256" s="49">
        <f t="shared" si="53"/>
        <v>487268</v>
      </c>
      <c r="V256" s="49">
        <f t="shared" si="54"/>
        <v>453159.23999999993</v>
      </c>
      <c r="W256" s="49">
        <f t="shared" si="55"/>
        <v>940427.24</v>
      </c>
    </row>
    <row r="257" spans="1:23" x14ac:dyDescent="0.25">
      <c r="A257" s="9" t="s">
        <v>505</v>
      </c>
      <c r="B257" s="8" t="s">
        <v>506</v>
      </c>
      <c r="C257" s="13">
        <v>52</v>
      </c>
      <c r="D257" s="13">
        <v>37.44</v>
      </c>
      <c r="E257" s="49">
        <f t="shared" si="42"/>
        <v>415376</v>
      </c>
      <c r="F257" s="49">
        <f t="shared" si="43"/>
        <v>299070.71999999997</v>
      </c>
      <c r="G257" s="49">
        <f t="shared" si="44"/>
        <v>714446.72</v>
      </c>
      <c r="H257" s="13">
        <v>68</v>
      </c>
      <c r="I257" s="13">
        <v>79.28</v>
      </c>
      <c r="J257" s="49">
        <f t="shared" si="45"/>
        <v>543184</v>
      </c>
      <c r="K257" s="49">
        <f t="shared" si="46"/>
        <v>633288.64</v>
      </c>
      <c r="L257" s="49">
        <f t="shared" si="47"/>
        <v>1176472.6400000001</v>
      </c>
      <c r="M257" s="13">
        <v>40</v>
      </c>
      <c r="N257" s="13">
        <v>97.27000000000001</v>
      </c>
      <c r="O257" s="49">
        <f t="shared" si="48"/>
        <v>319520</v>
      </c>
      <c r="P257" s="49">
        <f t="shared" si="49"/>
        <v>776992.76000000013</v>
      </c>
      <c r="Q257" s="49">
        <f t="shared" si="50"/>
        <v>1096512.7600000002</v>
      </c>
      <c r="R257" s="13">
        <f t="shared" si="51"/>
        <v>160</v>
      </c>
      <c r="S257" s="48">
        <f t="shared" si="52"/>
        <v>213.99</v>
      </c>
      <c r="T257" s="47">
        <v>7988</v>
      </c>
      <c r="U257" s="49">
        <f t="shared" si="53"/>
        <v>1278080</v>
      </c>
      <c r="V257" s="49">
        <f t="shared" si="54"/>
        <v>1709352.12</v>
      </c>
      <c r="W257" s="49">
        <f t="shared" si="55"/>
        <v>2987432.12</v>
      </c>
    </row>
    <row r="258" spans="1:23" x14ac:dyDescent="0.25">
      <c r="A258" s="9" t="s">
        <v>507</v>
      </c>
      <c r="B258" s="8" t="s">
        <v>508</v>
      </c>
      <c r="C258" s="13">
        <v>30</v>
      </c>
      <c r="D258" s="13">
        <v>21.599999999999998</v>
      </c>
      <c r="E258" s="49">
        <f t="shared" si="42"/>
        <v>239640</v>
      </c>
      <c r="F258" s="49">
        <f t="shared" si="43"/>
        <v>172540.79999999999</v>
      </c>
      <c r="G258" s="49">
        <f t="shared" si="44"/>
        <v>412180.8</v>
      </c>
      <c r="H258" s="13">
        <v>10</v>
      </c>
      <c r="I258" s="13">
        <v>12.1</v>
      </c>
      <c r="J258" s="49">
        <f t="shared" si="45"/>
        <v>79880</v>
      </c>
      <c r="K258" s="49">
        <f t="shared" si="46"/>
        <v>96654.8</v>
      </c>
      <c r="L258" s="49">
        <f t="shared" si="47"/>
        <v>176534.8</v>
      </c>
      <c r="M258" s="13">
        <v>8</v>
      </c>
      <c r="N258" s="13">
        <v>21.92</v>
      </c>
      <c r="O258" s="49">
        <f t="shared" si="48"/>
        <v>63904</v>
      </c>
      <c r="P258" s="49">
        <f t="shared" si="49"/>
        <v>175096.96000000002</v>
      </c>
      <c r="Q258" s="49">
        <f t="shared" si="50"/>
        <v>239000.96000000002</v>
      </c>
      <c r="R258" s="13">
        <f t="shared" si="51"/>
        <v>48</v>
      </c>
      <c r="S258" s="48">
        <f t="shared" si="52"/>
        <v>55.62</v>
      </c>
      <c r="T258" s="47">
        <v>7988</v>
      </c>
      <c r="U258" s="49">
        <f t="shared" si="53"/>
        <v>383424</v>
      </c>
      <c r="V258" s="49">
        <f t="shared" si="54"/>
        <v>444292.56</v>
      </c>
      <c r="W258" s="49">
        <f t="shared" si="55"/>
        <v>827716.56</v>
      </c>
    </row>
    <row r="259" spans="1:23" x14ac:dyDescent="0.25">
      <c r="A259" s="9" t="s">
        <v>509</v>
      </c>
      <c r="B259" s="8" t="s">
        <v>510</v>
      </c>
      <c r="C259" s="13">
        <v>1053</v>
      </c>
      <c r="D259" s="13">
        <v>758.16</v>
      </c>
      <c r="E259" s="49">
        <f t="shared" ref="E259:E322" si="56">T259*C259</f>
        <v>8411364</v>
      </c>
      <c r="F259" s="49">
        <f t="shared" ref="F259:F322" si="57">T259*D259</f>
        <v>6056182.0800000001</v>
      </c>
      <c r="G259" s="49">
        <f t="shared" ref="G259:G322" si="58">E259+F259</f>
        <v>14467546.08</v>
      </c>
      <c r="H259" s="13">
        <v>368</v>
      </c>
      <c r="I259" s="13">
        <v>445.28</v>
      </c>
      <c r="J259" s="49">
        <f t="shared" ref="J259:J322" si="59">T259*H259</f>
        <v>2939584</v>
      </c>
      <c r="K259" s="49">
        <f t="shared" ref="K259:K322" si="60">T259*I259</f>
        <v>3556896.6399999997</v>
      </c>
      <c r="L259" s="49">
        <f t="shared" ref="L259:L322" si="61">J259+K259</f>
        <v>6496480.6399999997</v>
      </c>
      <c r="M259" s="13">
        <v>446</v>
      </c>
      <c r="N259" s="13">
        <v>1222.0400000000002</v>
      </c>
      <c r="O259" s="49">
        <f t="shared" ref="O259:O322" si="62">T259*M259</f>
        <v>3562648</v>
      </c>
      <c r="P259" s="49">
        <f t="shared" ref="P259:P322" si="63">T259*N259</f>
        <v>9761655.5200000014</v>
      </c>
      <c r="Q259" s="49">
        <f t="shared" ref="Q259:Q322" si="64">O259+P259</f>
        <v>13324303.520000001</v>
      </c>
      <c r="R259" s="13">
        <f t="shared" ref="R259:R322" si="65">C259+H259+M259</f>
        <v>1867</v>
      </c>
      <c r="S259" s="48">
        <f t="shared" ref="S259:S322" si="66">D259+I259+N259</f>
        <v>2425.4800000000005</v>
      </c>
      <c r="T259" s="47">
        <v>7988</v>
      </c>
      <c r="U259" s="49">
        <f t="shared" ref="U259:U322" si="67">T259*R259</f>
        <v>14913596</v>
      </c>
      <c r="V259" s="49">
        <f t="shared" ref="V259:V322" si="68">T259*S259</f>
        <v>19374734.240000002</v>
      </c>
      <c r="W259" s="49">
        <f t="shared" ref="W259:W322" si="69">U259+V259</f>
        <v>34288330.240000002</v>
      </c>
    </row>
    <row r="260" spans="1:23" x14ac:dyDescent="0.25">
      <c r="A260" s="9" t="s">
        <v>511</v>
      </c>
      <c r="B260" s="8" t="s">
        <v>512</v>
      </c>
      <c r="C260" s="13">
        <v>74</v>
      </c>
      <c r="D260" s="13">
        <v>53.28</v>
      </c>
      <c r="E260" s="49">
        <f t="shared" si="56"/>
        <v>591112</v>
      </c>
      <c r="F260" s="49">
        <f t="shared" si="57"/>
        <v>425600.64</v>
      </c>
      <c r="G260" s="49">
        <f t="shared" si="58"/>
        <v>1016712.64</v>
      </c>
      <c r="H260" s="13">
        <v>31</v>
      </c>
      <c r="I260" s="13">
        <v>36.309999999999995</v>
      </c>
      <c r="J260" s="49">
        <f t="shared" si="59"/>
        <v>247628</v>
      </c>
      <c r="K260" s="49">
        <f t="shared" si="60"/>
        <v>290044.27999999997</v>
      </c>
      <c r="L260" s="49">
        <f t="shared" si="61"/>
        <v>537672.28</v>
      </c>
      <c r="M260" s="13">
        <v>11</v>
      </c>
      <c r="N260" s="13">
        <v>28.770000000000003</v>
      </c>
      <c r="O260" s="49">
        <f t="shared" si="62"/>
        <v>87868</v>
      </c>
      <c r="P260" s="49">
        <f t="shared" si="63"/>
        <v>229814.76000000004</v>
      </c>
      <c r="Q260" s="49">
        <f t="shared" si="64"/>
        <v>317682.76</v>
      </c>
      <c r="R260" s="13">
        <f t="shared" si="65"/>
        <v>116</v>
      </c>
      <c r="S260" s="48">
        <f t="shared" si="66"/>
        <v>118.36000000000001</v>
      </c>
      <c r="T260" s="47">
        <v>7988</v>
      </c>
      <c r="U260" s="49">
        <f t="shared" si="67"/>
        <v>926608</v>
      </c>
      <c r="V260" s="49">
        <f t="shared" si="68"/>
        <v>945459.68</v>
      </c>
      <c r="W260" s="49">
        <f t="shared" si="69"/>
        <v>1872067.6800000002</v>
      </c>
    </row>
    <row r="261" spans="1:23" x14ac:dyDescent="0.25">
      <c r="A261" s="9" t="s">
        <v>513</v>
      </c>
      <c r="B261" s="8" t="s">
        <v>514</v>
      </c>
      <c r="C261" s="13">
        <v>80</v>
      </c>
      <c r="D261" s="13">
        <v>57.599999999999994</v>
      </c>
      <c r="E261" s="49">
        <f t="shared" si="56"/>
        <v>639040</v>
      </c>
      <c r="F261" s="49">
        <f t="shared" si="57"/>
        <v>460108.79999999993</v>
      </c>
      <c r="G261" s="49">
        <f t="shared" si="58"/>
        <v>1099148.7999999998</v>
      </c>
      <c r="H261" s="13">
        <v>37</v>
      </c>
      <c r="I261" s="13">
        <v>41.769999999999996</v>
      </c>
      <c r="J261" s="49">
        <f t="shared" si="59"/>
        <v>295556</v>
      </c>
      <c r="K261" s="49">
        <f t="shared" si="60"/>
        <v>333658.75999999995</v>
      </c>
      <c r="L261" s="49">
        <f t="shared" si="61"/>
        <v>629214.76</v>
      </c>
      <c r="M261" s="13">
        <v>3</v>
      </c>
      <c r="N261" s="13">
        <v>8.2200000000000006</v>
      </c>
      <c r="O261" s="49">
        <f t="shared" si="62"/>
        <v>23964</v>
      </c>
      <c r="P261" s="49">
        <f t="shared" si="63"/>
        <v>65661.36</v>
      </c>
      <c r="Q261" s="49">
        <f t="shared" si="64"/>
        <v>89625.36</v>
      </c>
      <c r="R261" s="13">
        <f t="shared" si="65"/>
        <v>120</v>
      </c>
      <c r="S261" s="48">
        <f t="shared" si="66"/>
        <v>107.58999999999999</v>
      </c>
      <c r="T261" s="47">
        <v>7988</v>
      </c>
      <c r="U261" s="49">
        <f t="shared" si="67"/>
        <v>958560</v>
      </c>
      <c r="V261" s="49">
        <f t="shared" si="68"/>
        <v>859428.91999999993</v>
      </c>
      <c r="W261" s="49">
        <f t="shared" si="69"/>
        <v>1817988.92</v>
      </c>
    </row>
    <row r="262" spans="1:23" x14ac:dyDescent="0.25">
      <c r="A262" s="9" t="s">
        <v>515</v>
      </c>
      <c r="B262" s="8" t="s">
        <v>516</v>
      </c>
      <c r="C262" s="13">
        <v>41</v>
      </c>
      <c r="D262" s="13">
        <v>29.52</v>
      </c>
      <c r="E262" s="49">
        <f t="shared" si="56"/>
        <v>327508</v>
      </c>
      <c r="F262" s="49">
        <f t="shared" si="57"/>
        <v>235805.76</v>
      </c>
      <c r="G262" s="49">
        <f t="shared" si="58"/>
        <v>563313.76</v>
      </c>
      <c r="H262" s="13">
        <v>15</v>
      </c>
      <c r="I262" s="13">
        <v>17.549999999999997</v>
      </c>
      <c r="J262" s="49">
        <f t="shared" si="59"/>
        <v>119820</v>
      </c>
      <c r="K262" s="49">
        <f t="shared" si="60"/>
        <v>140189.39999999997</v>
      </c>
      <c r="L262" s="49">
        <f t="shared" si="61"/>
        <v>260009.39999999997</v>
      </c>
      <c r="M262" s="13">
        <v>1</v>
      </c>
      <c r="N262" s="13">
        <v>2.74</v>
      </c>
      <c r="O262" s="49">
        <f t="shared" si="62"/>
        <v>7988</v>
      </c>
      <c r="P262" s="49">
        <f t="shared" si="63"/>
        <v>21887.120000000003</v>
      </c>
      <c r="Q262" s="49">
        <f t="shared" si="64"/>
        <v>29875.120000000003</v>
      </c>
      <c r="R262" s="13">
        <f t="shared" si="65"/>
        <v>57</v>
      </c>
      <c r="S262" s="48">
        <f t="shared" si="66"/>
        <v>49.809999999999995</v>
      </c>
      <c r="T262" s="47">
        <v>7988</v>
      </c>
      <c r="U262" s="49">
        <f t="shared" si="67"/>
        <v>455316</v>
      </c>
      <c r="V262" s="49">
        <f t="shared" si="68"/>
        <v>397882.27999999997</v>
      </c>
      <c r="W262" s="49">
        <f t="shared" si="69"/>
        <v>853198.28</v>
      </c>
    </row>
    <row r="263" spans="1:23" x14ac:dyDescent="0.25">
      <c r="A263" s="9" t="s">
        <v>517</v>
      </c>
      <c r="B263" s="8" t="s">
        <v>518</v>
      </c>
      <c r="C263" s="13">
        <v>38</v>
      </c>
      <c r="D263" s="13">
        <v>27.36</v>
      </c>
      <c r="E263" s="49">
        <f t="shared" si="56"/>
        <v>304380</v>
      </c>
      <c r="F263" s="49">
        <f t="shared" si="57"/>
        <v>219153.6</v>
      </c>
      <c r="G263" s="49">
        <f t="shared" si="58"/>
        <v>523533.6</v>
      </c>
      <c r="H263" s="13">
        <v>23</v>
      </c>
      <c r="I263" s="13">
        <v>27.229999999999997</v>
      </c>
      <c r="J263" s="49">
        <f t="shared" si="59"/>
        <v>184230</v>
      </c>
      <c r="K263" s="49">
        <f t="shared" si="60"/>
        <v>218112.3</v>
      </c>
      <c r="L263" s="49">
        <f t="shared" si="61"/>
        <v>402342.3</v>
      </c>
      <c r="M263" s="13">
        <v>4</v>
      </c>
      <c r="N263" s="13">
        <v>9.59</v>
      </c>
      <c r="O263" s="49">
        <f t="shared" si="62"/>
        <v>32040</v>
      </c>
      <c r="P263" s="49">
        <f t="shared" si="63"/>
        <v>76815.899999999994</v>
      </c>
      <c r="Q263" s="49">
        <f t="shared" si="64"/>
        <v>108855.9</v>
      </c>
      <c r="R263" s="13">
        <f t="shared" si="65"/>
        <v>65</v>
      </c>
      <c r="S263" s="48">
        <f t="shared" si="66"/>
        <v>64.179999999999993</v>
      </c>
      <c r="T263" s="47">
        <v>8010</v>
      </c>
      <c r="U263" s="49">
        <f t="shared" si="67"/>
        <v>520650</v>
      </c>
      <c r="V263" s="49">
        <f t="shared" si="68"/>
        <v>514081.79999999993</v>
      </c>
      <c r="W263" s="49">
        <f t="shared" si="69"/>
        <v>1034731.7999999999</v>
      </c>
    </row>
    <row r="264" spans="1:23" x14ac:dyDescent="0.25">
      <c r="A264" s="9" t="s">
        <v>519</v>
      </c>
      <c r="B264" s="8" t="s">
        <v>711</v>
      </c>
      <c r="C264" s="13">
        <v>78</v>
      </c>
      <c r="D264" s="13">
        <v>56.16</v>
      </c>
      <c r="E264" s="49">
        <f t="shared" si="56"/>
        <v>629616</v>
      </c>
      <c r="F264" s="49">
        <f t="shared" si="57"/>
        <v>453323.51999999996</v>
      </c>
      <c r="G264" s="49">
        <f t="shared" si="58"/>
        <v>1082939.52</v>
      </c>
      <c r="H264" s="13">
        <v>36</v>
      </c>
      <c r="I264" s="13">
        <v>41.16</v>
      </c>
      <c r="J264" s="49">
        <f t="shared" si="59"/>
        <v>290592</v>
      </c>
      <c r="K264" s="49">
        <f t="shared" si="60"/>
        <v>332243.51999999996</v>
      </c>
      <c r="L264" s="49">
        <f t="shared" si="61"/>
        <v>622835.52</v>
      </c>
      <c r="M264" s="13">
        <v>10</v>
      </c>
      <c r="N264" s="13">
        <v>26.030000000000005</v>
      </c>
      <c r="O264" s="49">
        <f t="shared" si="62"/>
        <v>80720</v>
      </c>
      <c r="P264" s="49">
        <f t="shared" si="63"/>
        <v>210114.16000000003</v>
      </c>
      <c r="Q264" s="49">
        <f t="shared" si="64"/>
        <v>290834.16000000003</v>
      </c>
      <c r="R264" s="13">
        <f t="shared" si="65"/>
        <v>124</v>
      </c>
      <c r="S264" s="48">
        <f t="shared" si="66"/>
        <v>123.35</v>
      </c>
      <c r="T264" s="47">
        <v>8072</v>
      </c>
      <c r="U264" s="49">
        <f t="shared" si="67"/>
        <v>1000928</v>
      </c>
      <c r="V264" s="49">
        <f t="shared" si="68"/>
        <v>995681.2</v>
      </c>
      <c r="W264" s="49">
        <f t="shared" si="69"/>
        <v>1996609.2</v>
      </c>
    </row>
    <row r="265" spans="1:23" x14ac:dyDescent="0.25">
      <c r="A265" s="9" t="s">
        <v>520</v>
      </c>
      <c r="B265" s="8" t="s">
        <v>521</v>
      </c>
      <c r="C265" s="13">
        <v>11</v>
      </c>
      <c r="D265" s="13">
        <v>7.92</v>
      </c>
      <c r="E265" s="49">
        <f t="shared" si="56"/>
        <v>87868</v>
      </c>
      <c r="F265" s="49">
        <f t="shared" si="57"/>
        <v>63264.959999999999</v>
      </c>
      <c r="G265" s="49">
        <f t="shared" si="58"/>
        <v>151132.96</v>
      </c>
      <c r="H265" s="13">
        <v>7</v>
      </c>
      <c r="I265" s="13">
        <v>7.87</v>
      </c>
      <c r="J265" s="49">
        <f t="shared" si="59"/>
        <v>55916</v>
      </c>
      <c r="K265" s="49">
        <f t="shared" si="60"/>
        <v>62865.56</v>
      </c>
      <c r="L265" s="49">
        <f t="shared" si="61"/>
        <v>118781.56</v>
      </c>
      <c r="M265" s="13">
        <v>3</v>
      </c>
      <c r="N265" s="13">
        <v>8.2200000000000006</v>
      </c>
      <c r="O265" s="49">
        <f t="shared" si="62"/>
        <v>23964</v>
      </c>
      <c r="P265" s="49">
        <f t="shared" si="63"/>
        <v>65661.36</v>
      </c>
      <c r="Q265" s="49">
        <f t="shared" si="64"/>
        <v>89625.36</v>
      </c>
      <c r="R265" s="13">
        <f t="shared" si="65"/>
        <v>21</v>
      </c>
      <c r="S265" s="48">
        <f t="shared" si="66"/>
        <v>24.009999999999998</v>
      </c>
      <c r="T265" s="47">
        <v>7988</v>
      </c>
      <c r="U265" s="49">
        <f t="shared" si="67"/>
        <v>167748</v>
      </c>
      <c r="V265" s="49">
        <f t="shared" si="68"/>
        <v>191791.87999999998</v>
      </c>
      <c r="W265" s="49">
        <f t="shared" si="69"/>
        <v>359539.88</v>
      </c>
    </row>
    <row r="266" spans="1:23" x14ac:dyDescent="0.25">
      <c r="A266" s="9" t="s">
        <v>522</v>
      </c>
      <c r="B266" s="8" t="s">
        <v>523</v>
      </c>
      <c r="C266" s="13">
        <v>140</v>
      </c>
      <c r="D266" s="13">
        <v>100.8</v>
      </c>
      <c r="E266" s="49">
        <f t="shared" si="56"/>
        <v>1118320</v>
      </c>
      <c r="F266" s="49">
        <f t="shared" si="57"/>
        <v>805190.4</v>
      </c>
      <c r="G266" s="49">
        <f t="shared" si="58"/>
        <v>1923510.4</v>
      </c>
      <c r="H266" s="13">
        <v>55</v>
      </c>
      <c r="I266" s="13">
        <v>59.949999999999996</v>
      </c>
      <c r="J266" s="49">
        <f t="shared" si="59"/>
        <v>439340</v>
      </c>
      <c r="K266" s="49">
        <f t="shared" si="60"/>
        <v>478880.6</v>
      </c>
      <c r="L266" s="49">
        <f t="shared" si="61"/>
        <v>918220.6</v>
      </c>
      <c r="M266" s="13">
        <v>22</v>
      </c>
      <c r="N266" s="13">
        <v>56.17</v>
      </c>
      <c r="O266" s="49">
        <f t="shared" si="62"/>
        <v>175736</v>
      </c>
      <c r="P266" s="49">
        <f t="shared" si="63"/>
        <v>448685.96</v>
      </c>
      <c r="Q266" s="49">
        <f t="shared" si="64"/>
        <v>624421.96</v>
      </c>
      <c r="R266" s="13">
        <f t="shared" si="65"/>
        <v>217</v>
      </c>
      <c r="S266" s="48">
        <f t="shared" si="66"/>
        <v>216.92000000000002</v>
      </c>
      <c r="T266" s="47">
        <v>7988</v>
      </c>
      <c r="U266" s="49">
        <f t="shared" si="67"/>
        <v>1733396</v>
      </c>
      <c r="V266" s="49">
        <f t="shared" si="68"/>
        <v>1732756.9600000002</v>
      </c>
      <c r="W266" s="49">
        <f t="shared" si="69"/>
        <v>3466152.96</v>
      </c>
    </row>
    <row r="267" spans="1:23" x14ac:dyDescent="0.25">
      <c r="A267" s="9" t="s">
        <v>524</v>
      </c>
      <c r="B267" s="8" t="s">
        <v>525</v>
      </c>
      <c r="C267" s="13">
        <v>51</v>
      </c>
      <c r="D267" s="13">
        <v>36.72</v>
      </c>
      <c r="E267" s="49">
        <f t="shared" si="56"/>
        <v>408051</v>
      </c>
      <c r="F267" s="49">
        <f t="shared" si="57"/>
        <v>293796.71999999997</v>
      </c>
      <c r="G267" s="49">
        <f t="shared" si="58"/>
        <v>701847.72</v>
      </c>
      <c r="H267" s="13">
        <v>27</v>
      </c>
      <c r="I267" s="13">
        <v>31.47</v>
      </c>
      <c r="J267" s="49">
        <f t="shared" si="59"/>
        <v>216027</v>
      </c>
      <c r="K267" s="49">
        <f t="shared" si="60"/>
        <v>251791.47</v>
      </c>
      <c r="L267" s="49">
        <f t="shared" si="61"/>
        <v>467818.47</v>
      </c>
      <c r="M267" s="13">
        <v>17</v>
      </c>
      <c r="N267" s="13">
        <v>42.47</v>
      </c>
      <c r="O267" s="49">
        <f t="shared" si="62"/>
        <v>136017</v>
      </c>
      <c r="P267" s="49">
        <f t="shared" si="63"/>
        <v>339802.47</v>
      </c>
      <c r="Q267" s="49">
        <f t="shared" si="64"/>
        <v>475819.47</v>
      </c>
      <c r="R267" s="13">
        <f t="shared" si="65"/>
        <v>95</v>
      </c>
      <c r="S267" s="48">
        <f t="shared" si="66"/>
        <v>110.66</v>
      </c>
      <c r="T267" s="47">
        <v>8001</v>
      </c>
      <c r="U267" s="49">
        <f t="shared" si="67"/>
        <v>760095</v>
      </c>
      <c r="V267" s="49">
        <f t="shared" si="68"/>
        <v>885390.65999999992</v>
      </c>
      <c r="W267" s="49">
        <f t="shared" si="69"/>
        <v>1645485.66</v>
      </c>
    </row>
    <row r="268" spans="1:23" x14ac:dyDescent="0.25">
      <c r="A268" s="9" t="s">
        <v>526</v>
      </c>
      <c r="B268" s="8" t="s">
        <v>527</v>
      </c>
      <c r="C268" s="13">
        <v>63</v>
      </c>
      <c r="D268" s="13">
        <v>45.36</v>
      </c>
      <c r="E268" s="49">
        <f t="shared" si="56"/>
        <v>503244</v>
      </c>
      <c r="F268" s="49">
        <f t="shared" si="57"/>
        <v>362335.68</v>
      </c>
      <c r="G268" s="49">
        <f t="shared" si="58"/>
        <v>865579.67999999993</v>
      </c>
      <c r="H268" s="13">
        <v>23</v>
      </c>
      <c r="I268" s="13">
        <v>27.83</v>
      </c>
      <c r="J268" s="49">
        <f t="shared" si="59"/>
        <v>183724</v>
      </c>
      <c r="K268" s="49">
        <f t="shared" si="60"/>
        <v>222306.03999999998</v>
      </c>
      <c r="L268" s="49">
        <f t="shared" si="61"/>
        <v>406030.04</v>
      </c>
      <c r="M268" s="13">
        <v>10</v>
      </c>
      <c r="N268" s="13">
        <v>27.400000000000002</v>
      </c>
      <c r="O268" s="49">
        <f t="shared" si="62"/>
        <v>79880</v>
      </c>
      <c r="P268" s="49">
        <f t="shared" si="63"/>
        <v>218871.2</v>
      </c>
      <c r="Q268" s="49">
        <f t="shared" si="64"/>
        <v>298751.2</v>
      </c>
      <c r="R268" s="13">
        <f t="shared" si="65"/>
        <v>96</v>
      </c>
      <c r="S268" s="48">
        <f t="shared" si="66"/>
        <v>100.59</v>
      </c>
      <c r="T268" s="47">
        <v>7988</v>
      </c>
      <c r="U268" s="49">
        <f t="shared" si="67"/>
        <v>766848</v>
      </c>
      <c r="V268" s="49">
        <f t="shared" si="68"/>
        <v>803512.92</v>
      </c>
      <c r="W268" s="49">
        <f t="shared" si="69"/>
        <v>1570360.92</v>
      </c>
    </row>
    <row r="269" spans="1:23" x14ac:dyDescent="0.25">
      <c r="A269" s="9" t="s">
        <v>528</v>
      </c>
      <c r="B269" s="8" t="s">
        <v>529</v>
      </c>
      <c r="C269" s="13">
        <v>555</v>
      </c>
      <c r="D269" s="13">
        <v>399.59999999999997</v>
      </c>
      <c r="E269" s="49">
        <f t="shared" si="56"/>
        <v>4433340</v>
      </c>
      <c r="F269" s="49">
        <f t="shared" si="57"/>
        <v>3192004.8</v>
      </c>
      <c r="G269" s="49">
        <f t="shared" si="58"/>
        <v>7625344.7999999998</v>
      </c>
      <c r="H269" s="13">
        <v>276</v>
      </c>
      <c r="I269" s="13">
        <v>305.76</v>
      </c>
      <c r="J269" s="49">
        <f t="shared" si="59"/>
        <v>2204688</v>
      </c>
      <c r="K269" s="49">
        <f t="shared" si="60"/>
        <v>2442410.88</v>
      </c>
      <c r="L269" s="49">
        <f t="shared" si="61"/>
        <v>4647098.88</v>
      </c>
      <c r="M269" s="13">
        <v>135</v>
      </c>
      <c r="N269" s="13">
        <v>356.2</v>
      </c>
      <c r="O269" s="49">
        <f t="shared" si="62"/>
        <v>1078380</v>
      </c>
      <c r="P269" s="49">
        <f t="shared" si="63"/>
        <v>2845325.6</v>
      </c>
      <c r="Q269" s="49">
        <f t="shared" si="64"/>
        <v>3923705.6</v>
      </c>
      <c r="R269" s="13">
        <f t="shared" si="65"/>
        <v>966</v>
      </c>
      <c r="S269" s="48">
        <f t="shared" si="66"/>
        <v>1061.56</v>
      </c>
      <c r="T269" s="47">
        <v>7988</v>
      </c>
      <c r="U269" s="49">
        <f t="shared" si="67"/>
        <v>7716408</v>
      </c>
      <c r="V269" s="49">
        <f t="shared" si="68"/>
        <v>8479741.2799999993</v>
      </c>
      <c r="W269" s="49">
        <f t="shared" si="69"/>
        <v>16196149.279999999</v>
      </c>
    </row>
    <row r="270" spans="1:23" x14ac:dyDescent="0.25">
      <c r="A270" s="9" t="s">
        <v>530</v>
      </c>
      <c r="B270" s="8" t="s">
        <v>531</v>
      </c>
      <c r="C270" s="13">
        <v>162</v>
      </c>
      <c r="D270" s="13">
        <v>116.64</v>
      </c>
      <c r="E270" s="49">
        <f t="shared" si="56"/>
        <v>1294056</v>
      </c>
      <c r="F270" s="49">
        <f t="shared" si="57"/>
        <v>931720.32</v>
      </c>
      <c r="G270" s="49">
        <f t="shared" si="58"/>
        <v>2225776.3199999998</v>
      </c>
      <c r="H270" s="13">
        <v>105</v>
      </c>
      <c r="I270" s="13">
        <v>127.05</v>
      </c>
      <c r="J270" s="49">
        <f t="shared" si="59"/>
        <v>838740</v>
      </c>
      <c r="K270" s="49">
        <f t="shared" si="60"/>
        <v>1014875.4</v>
      </c>
      <c r="L270" s="49">
        <f t="shared" si="61"/>
        <v>1853615.4</v>
      </c>
      <c r="M270" s="13">
        <v>32</v>
      </c>
      <c r="N270" s="13">
        <v>87.68</v>
      </c>
      <c r="O270" s="49">
        <f t="shared" si="62"/>
        <v>255616</v>
      </c>
      <c r="P270" s="49">
        <f t="shared" si="63"/>
        <v>700387.84000000008</v>
      </c>
      <c r="Q270" s="49">
        <f t="shared" si="64"/>
        <v>956003.84000000008</v>
      </c>
      <c r="R270" s="13">
        <f t="shared" si="65"/>
        <v>299</v>
      </c>
      <c r="S270" s="48">
        <f t="shared" si="66"/>
        <v>331.37</v>
      </c>
      <c r="T270" s="47">
        <v>7988</v>
      </c>
      <c r="U270" s="49">
        <f t="shared" si="67"/>
        <v>2388412</v>
      </c>
      <c r="V270" s="49">
        <f t="shared" si="68"/>
        <v>2646983.56</v>
      </c>
      <c r="W270" s="49">
        <f t="shared" si="69"/>
        <v>5035395.5600000005</v>
      </c>
    </row>
    <row r="271" spans="1:23" x14ac:dyDescent="0.25">
      <c r="A271" s="9" t="s">
        <v>532</v>
      </c>
      <c r="B271" s="8" t="s">
        <v>533</v>
      </c>
      <c r="C271" s="13">
        <v>76</v>
      </c>
      <c r="D271" s="13">
        <v>54.72</v>
      </c>
      <c r="E271" s="49">
        <f t="shared" si="56"/>
        <v>607088</v>
      </c>
      <c r="F271" s="49">
        <f t="shared" si="57"/>
        <v>437103.35999999999</v>
      </c>
      <c r="G271" s="49">
        <f t="shared" si="58"/>
        <v>1044191.36</v>
      </c>
      <c r="H271" s="13">
        <v>42</v>
      </c>
      <c r="I271" s="13">
        <v>50.82</v>
      </c>
      <c r="J271" s="49">
        <f t="shared" si="59"/>
        <v>335496</v>
      </c>
      <c r="K271" s="49">
        <f t="shared" si="60"/>
        <v>405950.16</v>
      </c>
      <c r="L271" s="49">
        <f t="shared" si="61"/>
        <v>741446.15999999992</v>
      </c>
      <c r="M271" s="13">
        <v>7</v>
      </c>
      <c r="N271" s="13">
        <v>17.810000000000002</v>
      </c>
      <c r="O271" s="49">
        <f t="shared" si="62"/>
        <v>55916</v>
      </c>
      <c r="P271" s="49">
        <f t="shared" si="63"/>
        <v>142266.28000000003</v>
      </c>
      <c r="Q271" s="49">
        <f t="shared" si="64"/>
        <v>198182.28000000003</v>
      </c>
      <c r="R271" s="13">
        <f t="shared" si="65"/>
        <v>125</v>
      </c>
      <c r="S271" s="48">
        <f t="shared" si="66"/>
        <v>123.35</v>
      </c>
      <c r="T271" s="47">
        <v>7988</v>
      </c>
      <c r="U271" s="49">
        <f t="shared" si="67"/>
        <v>998500</v>
      </c>
      <c r="V271" s="49">
        <f t="shared" si="68"/>
        <v>985319.79999999993</v>
      </c>
      <c r="W271" s="49">
        <f t="shared" si="69"/>
        <v>1983819.7999999998</v>
      </c>
    </row>
    <row r="272" spans="1:23" x14ac:dyDescent="0.25">
      <c r="A272" s="9" t="s">
        <v>534</v>
      </c>
      <c r="B272" s="8" t="s">
        <v>535</v>
      </c>
      <c r="C272" s="13">
        <v>26</v>
      </c>
      <c r="D272" s="13">
        <v>18.72</v>
      </c>
      <c r="E272" s="49">
        <f t="shared" si="56"/>
        <v>207740</v>
      </c>
      <c r="F272" s="49">
        <f t="shared" si="57"/>
        <v>149572.79999999999</v>
      </c>
      <c r="G272" s="49">
        <f t="shared" si="58"/>
        <v>357312.8</v>
      </c>
      <c r="H272" s="13">
        <v>12</v>
      </c>
      <c r="I272" s="13">
        <v>13.919999999999998</v>
      </c>
      <c r="J272" s="49">
        <f t="shared" si="59"/>
        <v>95880</v>
      </c>
      <c r="K272" s="49">
        <f t="shared" si="60"/>
        <v>111220.79999999999</v>
      </c>
      <c r="L272" s="49">
        <f t="shared" si="61"/>
        <v>207100.79999999999</v>
      </c>
      <c r="M272" s="13">
        <v>1</v>
      </c>
      <c r="N272" s="13">
        <v>2.74</v>
      </c>
      <c r="O272" s="49">
        <f t="shared" si="62"/>
        <v>7990</v>
      </c>
      <c r="P272" s="49">
        <f t="shared" si="63"/>
        <v>21892.600000000002</v>
      </c>
      <c r="Q272" s="49">
        <f t="shared" si="64"/>
        <v>29882.600000000002</v>
      </c>
      <c r="R272" s="13">
        <f t="shared" si="65"/>
        <v>39</v>
      </c>
      <c r="S272" s="48">
        <f t="shared" si="66"/>
        <v>35.380000000000003</v>
      </c>
      <c r="T272" s="47">
        <v>7990</v>
      </c>
      <c r="U272" s="49">
        <f t="shared" si="67"/>
        <v>311610</v>
      </c>
      <c r="V272" s="49">
        <f t="shared" si="68"/>
        <v>282686.2</v>
      </c>
      <c r="W272" s="49">
        <f t="shared" si="69"/>
        <v>594296.19999999995</v>
      </c>
    </row>
    <row r="273" spans="1:23" x14ac:dyDescent="0.25">
      <c r="A273" s="9" t="s">
        <v>536</v>
      </c>
      <c r="B273" s="8" t="s">
        <v>537</v>
      </c>
      <c r="C273" s="13">
        <v>21</v>
      </c>
      <c r="D273" s="13">
        <v>15.12</v>
      </c>
      <c r="E273" s="49">
        <f t="shared" si="56"/>
        <v>167748</v>
      </c>
      <c r="F273" s="49">
        <f t="shared" si="57"/>
        <v>120778.56</v>
      </c>
      <c r="G273" s="49">
        <f t="shared" si="58"/>
        <v>288526.56</v>
      </c>
      <c r="H273" s="13">
        <v>3</v>
      </c>
      <c r="I273" s="13">
        <v>3.63</v>
      </c>
      <c r="J273" s="49">
        <f t="shared" si="59"/>
        <v>23964</v>
      </c>
      <c r="K273" s="49">
        <f t="shared" si="60"/>
        <v>28996.44</v>
      </c>
      <c r="L273" s="49">
        <f t="shared" si="61"/>
        <v>52960.44</v>
      </c>
      <c r="M273" s="13">
        <v>3</v>
      </c>
      <c r="N273" s="13">
        <v>8.2200000000000006</v>
      </c>
      <c r="O273" s="49">
        <f t="shared" si="62"/>
        <v>23964</v>
      </c>
      <c r="P273" s="49">
        <f t="shared" si="63"/>
        <v>65661.36</v>
      </c>
      <c r="Q273" s="49">
        <f t="shared" si="64"/>
        <v>89625.36</v>
      </c>
      <c r="R273" s="13">
        <f t="shared" si="65"/>
        <v>27</v>
      </c>
      <c r="S273" s="48">
        <f t="shared" si="66"/>
        <v>26.97</v>
      </c>
      <c r="T273" s="47">
        <v>7988</v>
      </c>
      <c r="U273" s="49">
        <f t="shared" si="67"/>
        <v>215676</v>
      </c>
      <c r="V273" s="49">
        <f t="shared" si="68"/>
        <v>215436.36</v>
      </c>
      <c r="W273" s="49">
        <f t="shared" si="69"/>
        <v>431112.36</v>
      </c>
    </row>
    <row r="274" spans="1:23" x14ac:dyDescent="0.25">
      <c r="A274" s="9" t="s">
        <v>538</v>
      </c>
      <c r="B274" s="8" t="s">
        <v>539</v>
      </c>
      <c r="C274" s="13">
        <v>57</v>
      </c>
      <c r="D274" s="13">
        <v>41.04</v>
      </c>
      <c r="E274" s="49">
        <f t="shared" si="56"/>
        <v>455316</v>
      </c>
      <c r="F274" s="49">
        <f t="shared" si="57"/>
        <v>327827.52</v>
      </c>
      <c r="G274" s="49">
        <f t="shared" si="58"/>
        <v>783143.52</v>
      </c>
      <c r="H274" s="13">
        <v>15</v>
      </c>
      <c r="I274" s="13">
        <v>16.95</v>
      </c>
      <c r="J274" s="49">
        <f t="shared" si="59"/>
        <v>119820</v>
      </c>
      <c r="K274" s="49">
        <f t="shared" si="60"/>
        <v>135396.6</v>
      </c>
      <c r="L274" s="49">
        <f t="shared" si="61"/>
        <v>255216.6</v>
      </c>
      <c r="M274" s="13">
        <v>17</v>
      </c>
      <c r="N274" s="13">
        <v>46.580000000000005</v>
      </c>
      <c r="O274" s="49">
        <f t="shared" si="62"/>
        <v>135796</v>
      </c>
      <c r="P274" s="49">
        <f t="shared" si="63"/>
        <v>372081.04000000004</v>
      </c>
      <c r="Q274" s="49">
        <f t="shared" si="64"/>
        <v>507877.04000000004</v>
      </c>
      <c r="R274" s="13">
        <f t="shared" si="65"/>
        <v>89</v>
      </c>
      <c r="S274" s="48">
        <f t="shared" si="66"/>
        <v>104.57</v>
      </c>
      <c r="T274" s="47">
        <v>7988</v>
      </c>
      <c r="U274" s="49">
        <f t="shared" si="67"/>
        <v>710932</v>
      </c>
      <c r="V274" s="49">
        <f t="shared" si="68"/>
        <v>835305.15999999992</v>
      </c>
      <c r="W274" s="49">
        <f t="shared" si="69"/>
        <v>1546237.16</v>
      </c>
    </row>
    <row r="275" spans="1:23" x14ac:dyDescent="0.25">
      <c r="A275" s="9" t="s">
        <v>540</v>
      </c>
      <c r="B275" s="8" t="s">
        <v>541</v>
      </c>
      <c r="C275" s="13">
        <v>130</v>
      </c>
      <c r="D275" s="13">
        <v>93.6</v>
      </c>
      <c r="E275" s="49">
        <f t="shared" si="56"/>
        <v>1038440</v>
      </c>
      <c r="F275" s="49">
        <f t="shared" si="57"/>
        <v>747676.79999999993</v>
      </c>
      <c r="G275" s="49">
        <f t="shared" si="58"/>
        <v>1786116.7999999998</v>
      </c>
      <c r="H275" s="13">
        <v>97</v>
      </c>
      <c r="I275" s="13">
        <v>115.57</v>
      </c>
      <c r="J275" s="49">
        <f t="shared" si="59"/>
        <v>774836</v>
      </c>
      <c r="K275" s="49">
        <f t="shared" si="60"/>
        <v>923173.15999999992</v>
      </c>
      <c r="L275" s="49">
        <f t="shared" si="61"/>
        <v>1698009.16</v>
      </c>
      <c r="M275" s="13">
        <v>61</v>
      </c>
      <c r="N275" s="13">
        <v>163.03000000000003</v>
      </c>
      <c r="O275" s="49">
        <f t="shared" si="62"/>
        <v>487268</v>
      </c>
      <c r="P275" s="49">
        <f t="shared" si="63"/>
        <v>1302283.6400000001</v>
      </c>
      <c r="Q275" s="49">
        <f t="shared" si="64"/>
        <v>1789551.6400000001</v>
      </c>
      <c r="R275" s="13">
        <f t="shared" si="65"/>
        <v>288</v>
      </c>
      <c r="S275" s="48">
        <f t="shared" si="66"/>
        <v>372.20000000000005</v>
      </c>
      <c r="T275" s="47">
        <v>7988</v>
      </c>
      <c r="U275" s="49">
        <f t="shared" si="67"/>
        <v>2300544</v>
      </c>
      <c r="V275" s="49">
        <f t="shared" si="68"/>
        <v>2973133.6000000006</v>
      </c>
      <c r="W275" s="49">
        <f t="shared" si="69"/>
        <v>5273677.6000000006</v>
      </c>
    </row>
    <row r="276" spans="1:23" x14ac:dyDescent="0.25">
      <c r="A276" s="9" t="s">
        <v>542</v>
      </c>
      <c r="B276" s="8" t="s">
        <v>543</v>
      </c>
      <c r="C276" s="13">
        <v>13</v>
      </c>
      <c r="D276" s="13">
        <v>9.36</v>
      </c>
      <c r="E276" s="49">
        <f t="shared" si="56"/>
        <v>105599</v>
      </c>
      <c r="F276" s="49">
        <f t="shared" si="57"/>
        <v>76031.28</v>
      </c>
      <c r="G276" s="49">
        <f t="shared" si="58"/>
        <v>181630.28</v>
      </c>
      <c r="H276" s="13">
        <v>2</v>
      </c>
      <c r="I276" s="13">
        <v>2.42</v>
      </c>
      <c r="J276" s="49">
        <f t="shared" si="59"/>
        <v>16246</v>
      </c>
      <c r="K276" s="49">
        <f t="shared" si="60"/>
        <v>19657.66</v>
      </c>
      <c r="L276" s="49">
        <f t="shared" si="61"/>
        <v>35903.660000000003</v>
      </c>
      <c r="M276" s="13">
        <v>3</v>
      </c>
      <c r="N276" s="13">
        <v>8.2200000000000006</v>
      </c>
      <c r="O276" s="49">
        <f t="shared" si="62"/>
        <v>24369</v>
      </c>
      <c r="P276" s="49">
        <f t="shared" si="63"/>
        <v>66771.060000000012</v>
      </c>
      <c r="Q276" s="49">
        <f t="shared" si="64"/>
        <v>91140.060000000012</v>
      </c>
      <c r="R276" s="13">
        <f t="shared" si="65"/>
        <v>18</v>
      </c>
      <c r="S276" s="48">
        <f t="shared" si="66"/>
        <v>20</v>
      </c>
      <c r="T276" s="47">
        <v>8123</v>
      </c>
      <c r="U276" s="49">
        <f t="shared" si="67"/>
        <v>146214</v>
      </c>
      <c r="V276" s="49">
        <f t="shared" si="68"/>
        <v>162460</v>
      </c>
      <c r="W276" s="49">
        <f t="shared" si="69"/>
        <v>308674</v>
      </c>
    </row>
    <row r="277" spans="1:23" x14ac:dyDescent="0.25">
      <c r="A277" s="9" t="s">
        <v>544</v>
      </c>
      <c r="B277" s="8" t="s">
        <v>545</v>
      </c>
      <c r="C277" s="13">
        <v>99</v>
      </c>
      <c r="D277" s="13">
        <v>71.28</v>
      </c>
      <c r="E277" s="49">
        <f t="shared" si="56"/>
        <v>793386</v>
      </c>
      <c r="F277" s="49">
        <f t="shared" si="57"/>
        <v>571237.92000000004</v>
      </c>
      <c r="G277" s="49">
        <f t="shared" si="58"/>
        <v>1364623.92</v>
      </c>
      <c r="H277" s="13">
        <v>36</v>
      </c>
      <c r="I277" s="13">
        <v>41.16</v>
      </c>
      <c r="J277" s="49">
        <f t="shared" si="59"/>
        <v>288504</v>
      </c>
      <c r="K277" s="49">
        <f t="shared" si="60"/>
        <v>329856.24</v>
      </c>
      <c r="L277" s="49">
        <f t="shared" si="61"/>
        <v>618360.24</v>
      </c>
      <c r="M277" s="13">
        <v>12</v>
      </c>
      <c r="N277" s="13">
        <v>31.51</v>
      </c>
      <c r="O277" s="49">
        <f t="shared" si="62"/>
        <v>96168</v>
      </c>
      <c r="P277" s="49">
        <f t="shared" si="63"/>
        <v>252521.14</v>
      </c>
      <c r="Q277" s="49">
        <f t="shared" si="64"/>
        <v>348689.14</v>
      </c>
      <c r="R277" s="13">
        <f t="shared" si="65"/>
        <v>147</v>
      </c>
      <c r="S277" s="48">
        <f t="shared" si="66"/>
        <v>143.94999999999999</v>
      </c>
      <c r="T277" s="47">
        <v>8014</v>
      </c>
      <c r="U277" s="49">
        <f t="shared" si="67"/>
        <v>1178058</v>
      </c>
      <c r="V277" s="49">
        <f t="shared" si="68"/>
        <v>1153615.2999999998</v>
      </c>
      <c r="W277" s="49">
        <f t="shared" si="69"/>
        <v>2331673.2999999998</v>
      </c>
    </row>
    <row r="278" spans="1:23" x14ac:dyDescent="0.25">
      <c r="A278" s="9" t="s">
        <v>546</v>
      </c>
      <c r="B278" s="8" t="s">
        <v>547</v>
      </c>
      <c r="C278" s="13">
        <v>67</v>
      </c>
      <c r="D278" s="13">
        <v>48.239999999999995</v>
      </c>
      <c r="E278" s="49">
        <f t="shared" si="56"/>
        <v>535196</v>
      </c>
      <c r="F278" s="49">
        <f t="shared" si="57"/>
        <v>385341.11999999994</v>
      </c>
      <c r="G278" s="49">
        <f t="shared" si="58"/>
        <v>920537.11999999988</v>
      </c>
      <c r="H278" s="13">
        <v>33</v>
      </c>
      <c r="I278" s="13">
        <v>38.729999999999997</v>
      </c>
      <c r="J278" s="49">
        <f t="shared" si="59"/>
        <v>263604</v>
      </c>
      <c r="K278" s="49">
        <f t="shared" si="60"/>
        <v>309375.24</v>
      </c>
      <c r="L278" s="49">
        <f t="shared" si="61"/>
        <v>572979.24</v>
      </c>
      <c r="M278" s="13">
        <v>17</v>
      </c>
      <c r="N278" s="13">
        <v>45.21</v>
      </c>
      <c r="O278" s="49">
        <f t="shared" si="62"/>
        <v>135796</v>
      </c>
      <c r="P278" s="49">
        <f t="shared" si="63"/>
        <v>361137.48</v>
      </c>
      <c r="Q278" s="49">
        <f t="shared" si="64"/>
        <v>496933.48</v>
      </c>
      <c r="R278" s="13">
        <f t="shared" si="65"/>
        <v>117</v>
      </c>
      <c r="S278" s="48">
        <f t="shared" si="66"/>
        <v>132.18</v>
      </c>
      <c r="T278" s="47">
        <v>7988</v>
      </c>
      <c r="U278" s="49">
        <f t="shared" si="67"/>
        <v>934596</v>
      </c>
      <c r="V278" s="49">
        <f t="shared" si="68"/>
        <v>1055853.8400000001</v>
      </c>
      <c r="W278" s="49">
        <f t="shared" si="69"/>
        <v>1990449.84</v>
      </c>
    </row>
    <row r="279" spans="1:23" x14ac:dyDescent="0.25">
      <c r="A279" s="9" t="s">
        <v>548</v>
      </c>
      <c r="B279" s="8" t="s">
        <v>549</v>
      </c>
      <c r="C279" s="13">
        <v>62</v>
      </c>
      <c r="D279" s="13">
        <v>44.64</v>
      </c>
      <c r="E279" s="49">
        <f t="shared" si="56"/>
        <v>495938</v>
      </c>
      <c r="F279" s="49">
        <f t="shared" si="57"/>
        <v>357075.36</v>
      </c>
      <c r="G279" s="49">
        <f t="shared" si="58"/>
        <v>853013.36</v>
      </c>
      <c r="H279" s="13">
        <v>32</v>
      </c>
      <c r="I279" s="13">
        <v>37.519999999999996</v>
      </c>
      <c r="J279" s="49">
        <f t="shared" si="59"/>
        <v>255968</v>
      </c>
      <c r="K279" s="49">
        <f t="shared" si="60"/>
        <v>300122.48</v>
      </c>
      <c r="L279" s="49">
        <f t="shared" si="61"/>
        <v>556090.48</v>
      </c>
      <c r="M279" s="13">
        <v>10</v>
      </c>
      <c r="N279" s="13">
        <v>27.400000000000002</v>
      </c>
      <c r="O279" s="49">
        <f t="shared" si="62"/>
        <v>79990</v>
      </c>
      <c r="P279" s="49">
        <f t="shared" si="63"/>
        <v>219172.6</v>
      </c>
      <c r="Q279" s="49">
        <f t="shared" si="64"/>
        <v>299162.59999999998</v>
      </c>
      <c r="R279" s="13">
        <f t="shared" si="65"/>
        <v>104</v>
      </c>
      <c r="S279" s="48">
        <f t="shared" si="66"/>
        <v>109.56</v>
      </c>
      <c r="T279" s="47">
        <v>7999</v>
      </c>
      <c r="U279" s="49">
        <f t="shared" si="67"/>
        <v>831896</v>
      </c>
      <c r="V279" s="49">
        <f t="shared" si="68"/>
        <v>876370.44000000006</v>
      </c>
      <c r="W279" s="49">
        <f t="shared" si="69"/>
        <v>1708266.44</v>
      </c>
    </row>
    <row r="280" spans="1:23" x14ac:dyDescent="0.25">
      <c r="A280" s="9" t="s">
        <v>550</v>
      </c>
      <c r="B280" s="8" t="s">
        <v>551</v>
      </c>
      <c r="C280" s="13">
        <v>22</v>
      </c>
      <c r="D280" s="13">
        <v>15.84</v>
      </c>
      <c r="E280" s="49">
        <f t="shared" si="56"/>
        <v>175736</v>
      </c>
      <c r="F280" s="49">
        <f t="shared" si="57"/>
        <v>126529.92</v>
      </c>
      <c r="G280" s="49">
        <f t="shared" si="58"/>
        <v>302265.92</v>
      </c>
      <c r="H280" s="13">
        <v>11</v>
      </c>
      <c r="I280" s="13">
        <v>11.51</v>
      </c>
      <c r="J280" s="49">
        <f t="shared" si="59"/>
        <v>87868</v>
      </c>
      <c r="K280" s="49">
        <f t="shared" si="60"/>
        <v>91941.88</v>
      </c>
      <c r="L280" s="49">
        <f t="shared" si="61"/>
        <v>179809.88</v>
      </c>
      <c r="M280" s="13">
        <v>4</v>
      </c>
      <c r="N280" s="13">
        <v>9.59</v>
      </c>
      <c r="O280" s="49">
        <f t="shared" si="62"/>
        <v>31952</v>
      </c>
      <c r="P280" s="49">
        <f t="shared" si="63"/>
        <v>76604.92</v>
      </c>
      <c r="Q280" s="49">
        <f t="shared" si="64"/>
        <v>108556.92</v>
      </c>
      <c r="R280" s="13">
        <f t="shared" si="65"/>
        <v>37</v>
      </c>
      <c r="S280" s="48">
        <f t="shared" si="66"/>
        <v>36.94</v>
      </c>
      <c r="T280" s="47">
        <v>7988</v>
      </c>
      <c r="U280" s="49">
        <f t="shared" si="67"/>
        <v>295556</v>
      </c>
      <c r="V280" s="49">
        <f t="shared" si="68"/>
        <v>295076.71999999997</v>
      </c>
      <c r="W280" s="49">
        <f t="shared" si="69"/>
        <v>590632.72</v>
      </c>
    </row>
    <row r="281" spans="1:23" x14ac:dyDescent="0.25">
      <c r="A281" s="9" t="s">
        <v>552</v>
      </c>
      <c r="B281" s="8" t="s">
        <v>553</v>
      </c>
      <c r="C281" s="13">
        <v>55</v>
      </c>
      <c r="D281" s="13">
        <v>39.6</v>
      </c>
      <c r="E281" s="49">
        <f t="shared" si="56"/>
        <v>439340</v>
      </c>
      <c r="F281" s="49">
        <f t="shared" si="57"/>
        <v>316324.8</v>
      </c>
      <c r="G281" s="49">
        <f t="shared" si="58"/>
        <v>755664.8</v>
      </c>
      <c r="H281" s="13">
        <v>7</v>
      </c>
      <c r="I281" s="13">
        <v>8.4699999999999989</v>
      </c>
      <c r="J281" s="49">
        <f t="shared" si="59"/>
        <v>55916</v>
      </c>
      <c r="K281" s="49">
        <f t="shared" si="60"/>
        <v>67658.359999999986</v>
      </c>
      <c r="L281" s="49">
        <f t="shared" si="61"/>
        <v>123574.35999999999</v>
      </c>
      <c r="M281" s="13">
        <v>9</v>
      </c>
      <c r="N281" s="13">
        <v>24.660000000000004</v>
      </c>
      <c r="O281" s="49">
        <f t="shared" si="62"/>
        <v>71892</v>
      </c>
      <c r="P281" s="49">
        <f t="shared" si="63"/>
        <v>196984.08000000002</v>
      </c>
      <c r="Q281" s="49">
        <f t="shared" si="64"/>
        <v>268876.08</v>
      </c>
      <c r="R281" s="13">
        <f t="shared" si="65"/>
        <v>71</v>
      </c>
      <c r="S281" s="48">
        <f t="shared" si="66"/>
        <v>72.73</v>
      </c>
      <c r="T281" s="47">
        <v>7988</v>
      </c>
      <c r="U281" s="49">
        <f t="shared" si="67"/>
        <v>567148</v>
      </c>
      <c r="V281" s="49">
        <f t="shared" si="68"/>
        <v>580967.24</v>
      </c>
      <c r="W281" s="49">
        <f t="shared" si="69"/>
        <v>1148115.24</v>
      </c>
    </row>
    <row r="282" spans="1:23" x14ac:dyDescent="0.25">
      <c r="A282" s="9" t="s">
        <v>554</v>
      </c>
      <c r="B282" s="8" t="s">
        <v>555</v>
      </c>
      <c r="C282" s="13">
        <v>28</v>
      </c>
      <c r="D282" s="13">
        <v>20.16</v>
      </c>
      <c r="E282" s="49">
        <f t="shared" si="56"/>
        <v>223664</v>
      </c>
      <c r="F282" s="49">
        <f t="shared" si="57"/>
        <v>161038.07999999999</v>
      </c>
      <c r="G282" s="49">
        <f t="shared" si="58"/>
        <v>384702.07999999996</v>
      </c>
      <c r="H282" s="13">
        <v>5</v>
      </c>
      <c r="I282" s="13">
        <v>6.05</v>
      </c>
      <c r="J282" s="49">
        <f t="shared" si="59"/>
        <v>39940</v>
      </c>
      <c r="K282" s="49">
        <f t="shared" si="60"/>
        <v>48327.4</v>
      </c>
      <c r="L282" s="49">
        <f t="shared" si="61"/>
        <v>88267.4</v>
      </c>
      <c r="M282" s="13">
        <v>0</v>
      </c>
      <c r="N282" s="13">
        <v>0</v>
      </c>
      <c r="O282" s="49">
        <f t="shared" si="62"/>
        <v>0</v>
      </c>
      <c r="P282" s="49">
        <f t="shared" si="63"/>
        <v>0</v>
      </c>
      <c r="Q282" s="49">
        <f t="shared" si="64"/>
        <v>0</v>
      </c>
      <c r="R282" s="13">
        <f t="shared" si="65"/>
        <v>33</v>
      </c>
      <c r="S282" s="48">
        <f t="shared" si="66"/>
        <v>26.21</v>
      </c>
      <c r="T282" s="47">
        <v>7988</v>
      </c>
      <c r="U282" s="49">
        <f t="shared" si="67"/>
        <v>263604</v>
      </c>
      <c r="V282" s="49">
        <f t="shared" si="68"/>
        <v>209365.48</v>
      </c>
      <c r="W282" s="49">
        <f t="shared" si="69"/>
        <v>472969.48</v>
      </c>
    </row>
    <row r="283" spans="1:23" x14ac:dyDescent="0.25">
      <c r="A283" s="9" t="s">
        <v>556</v>
      </c>
      <c r="B283" s="8" t="s">
        <v>557</v>
      </c>
      <c r="C283" s="13">
        <v>20</v>
      </c>
      <c r="D283" s="13">
        <v>14.399999999999999</v>
      </c>
      <c r="E283" s="49">
        <f t="shared" si="56"/>
        <v>159760</v>
      </c>
      <c r="F283" s="49">
        <f t="shared" si="57"/>
        <v>115027.19999999998</v>
      </c>
      <c r="G283" s="49">
        <f t="shared" si="58"/>
        <v>274787.19999999995</v>
      </c>
      <c r="H283" s="13">
        <v>28</v>
      </c>
      <c r="I283" s="13">
        <v>33.28</v>
      </c>
      <c r="J283" s="49">
        <f t="shared" si="59"/>
        <v>223664</v>
      </c>
      <c r="K283" s="49">
        <f t="shared" si="60"/>
        <v>265840.64000000001</v>
      </c>
      <c r="L283" s="49">
        <f t="shared" si="61"/>
        <v>489504.64</v>
      </c>
      <c r="M283" s="13">
        <v>5</v>
      </c>
      <c r="N283" s="13">
        <v>13.700000000000001</v>
      </c>
      <c r="O283" s="49">
        <f t="shared" si="62"/>
        <v>39940</v>
      </c>
      <c r="P283" s="49">
        <f t="shared" si="63"/>
        <v>109435.6</v>
      </c>
      <c r="Q283" s="49">
        <f t="shared" si="64"/>
        <v>149375.6</v>
      </c>
      <c r="R283" s="13">
        <f t="shared" si="65"/>
        <v>53</v>
      </c>
      <c r="S283" s="48">
        <f t="shared" si="66"/>
        <v>61.38</v>
      </c>
      <c r="T283" s="47">
        <v>7988</v>
      </c>
      <c r="U283" s="49">
        <f t="shared" si="67"/>
        <v>423364</v>
      </c>
      <c r="V283" s="49">
        <f t="shared" si="68"/>
        <v>490303.44</v>
      </c>
      <c r="W283" s="49">
        <f t="shared" si="69"/>
        <v>913667.44</v>
      </c>
    </row>
    <row r="284" spans="1:23" x14ac:dyDescent="0.25">
      <c r="A284" s="9" t="s">
        <v>558</v>
      </c>
      <c r="B284" s="8" t="s">
        <v>559</v>
      </c>
      <c r="C284" s="13">
        <v>32</v>
      </c>
      <c r="D284" s="13">
        <v>23.04</v>
      </c>
      <c r="E284" s="49">
        <f t="shared" si="56"/>
        <v>259680</v>
      </c>
      <c r="F284" s="49">
        <f t="shared" si="57"/>
        <v>186969.60000000001</v>
      </c>
      <c r="G284" s="49">
        <f t="shared" si="58"/>
        <v>446649.59999999998</v>
      </c>
      <c r="H284" s="13">
        <v>11</v>
      </c>
      <c r="I284" s="13">
        <v>13.309999999999999</v>
      </c>
      <c r="J284" s="49">
        <f t="shared" si="59"/>
        <v>89265</v>
      </c>
      <c r="K284" s="49">
        <f t="shared" si="60"/>
        <v>108010.65</v>
      </c>
      <c r="L284" s="49">
        <f t="shared" si="61"/>
        <v>197275.65</v>
      </c>
      <c r="M284" s="13">
        <v>2</v>
      </c>
      <c r="N284" s="13">
        <v>5.48</v>
      </c>
      <c r="O284" s="49">
        <f t="shared" si="62"/>
        <v>16230</v>
      </c>
      <c r="P284" s="49">
        <f t="shared" si="63"/>
        <v>44470.200000000004</v>
      </c>
      <c r="Q284" s="49">
        <f t="shared" si="64"/>
        <v>60700.200000000004</v>
      </c>
      <c r="R284" s="13">
        <f t="shared" si="65"/>
        <v>45</v>
      </c>
      <c r="S284" s="48">
        <f t="shared" si="66"/>
        <v>41.83</v>
      </c>
      <c r="T284" s="47">
        <v>8115</v>
      </c>
      <c r="U284" s="49">
        <f t="shared" si="67"/>
        <v>365175</v>
      </c>
      <c r="V284" s="49">
        <f t="shared" si="68"/>
        <v>339450.45</v>
      </c>
      <c r="W284" s="49">
        <f t="shared" si="69"/>
        <v>704625.45</v>
      </c>
    </row>
    <row r="285" spans="1:23" x14ac:dyDescent="0.25">
      <c r="A285" s="9" t="s">
        <v>560</v>
      </c>
      <c r="B285" s="8" t="s">
        <v>561</v>
      </c>
      <c r="C285" s="13">
        <v>32</v>
      </c>
      <c r="D285" s="13">
        <v>23.04</v>
      </c>
      <c r="E285" s="49">
        <f t="shared" si="56"/>
        <v>255936</v>
      </c>
      <c r="F285" s="49">
        <f t="shared" si="57"/>
        <v>184273.91999999998</v>
      </c>
      <c r="G285" s="49">
        <f t="shared" si="58"/>
        <v>440209.91999999998</v>
      </c>
      <c r="H285" s="13">
        <v>12</v>
      </c>
      <c r="I285" s="13">
        <v>14.52</v>
      </c>
      <c r="J285" s="49">
        <f t="shared" si="59"/>
        <v>95976</v>
      </c>
      <c r="K285" s="49">
        <f t="shared" si="60"/>
        <v>116130.95999999999</v>
      </c>
      <c r="L285" s="49">
        <f t="shared" si="61"/>
        <v>212106.96</v>
      </c>
      <c r="M285" s="13">
        <v>6</v>
      </c>
      <c r="N285" s="13">
        <v>16.440000000000001</v>
      </c>
      <c r="O285" s="49">
        <f t="shared" si="62"/>
        <v>47988</v>
      </c>
      <c r="P285" s="49">
        <f t="shared" si="63"/>
        <v>131487.12000000002</v>
      </c>
      <c r="Q285" s="49">
        <f t="shared" si="64"/>
        <v>179475.12000000002</v>
      </c>
      <c r="R285" s="13">
        <f t="shared" si="65"/>
        <v>50</v>
      </c>
      <c r="S285" s="48">
        <f t="shared" si="66"/>
        <v>54</v>
      </c>
      <c r="T285" s="47">
        <v>7998</v>
      </c>
      <c r="U285" s="49">
        <f t="shared" si="67"/>
        <v>399900</v>
      </c>
      <c r="V285" s="49">
        <f t="shared" si="68"/>
        <v>431892</v>
      </c>
      <c r="W285" s="49">
        <f t="shared" si="69"/>
        <v>831792</v>
      </c>
    </row>
    <row r="286" spans="1:23" x14ac:dyDescent="0.25">
      <c r="A286" s="9" t="s">
        <v>562</v>
      </c>
      <c r="B286" s="8" t="s">
        <v>563</v>
      </c>
      <c r="C286" s="13">
        <v>16</v>
      </c>
      <c r="D286" s="13">
        <v>11.52</v>
      </c>
      <c r="E286" s="49">
        <f t="shared" si="56"/>
        <v>129968</v>
      </c>
      <c r="F286" s="49">
        <f t="shared" si="57"/>
        <v>93576.959999999992</v>
      </c>
      <c r="G286" s="49">
        <f t="shared" si="58"/>
        <v>223544.95999999999</v>
      </c>
      <c r="H286" s="13">
        <v>10</v>
      </c>
      <c r="I286" s="13">
        <v>12.1</v>
      </c>
      <c r="J286" s="49">
        <f t="shared" si="59"/>
        <v>81230</v>
      </c>
      <c r="K286" s="49">
        <f t="shared" si="60"/>
        <v>98288.3</v>
      </c>
      <c r="L286" s="49">
        <f t="shared" si="61"/>
        <v>179518.3</v>
      </c>
      <c r="M286" s="13">
        <v>1</v>
      </c>
      <c r="N286" s="13">
        <v>2.74</v>
      </c>
      <c r="O286" s="49">
        <f t="shared" si="62"/>
        <v>8123</v>
      </c>
      <c r="P286" s="49">
        <f t="shared" si="63"/>
        <v>22257.02</v>
      </c>
      <c r="Q286" s="49">
        <f t="shared" si="64"/>
        <v>30380.02</v>
      </c>
      <c r="R286" s="13">
        <f t="shared" si="65"/>
        <v>27</v>
      </c>
      <c r="S286" s="48">
        <f t="shared" si="66"/>
        <v>26.36</v>
      </c>
      <c r="T286" s="47">
        <v>8123</v>
      </c>
      <c r="U286" s="49">
        <f t="shared" si="67"/>
        <v>219321</v>
      </c>
      <c r="V286" s="49">
        <f t="shared" si="68"/>
        <v>214122.28</v>
      </c>
      <c r="W286" s="49">
        <f t="shared" si="69"/>
        <v>433443.28</v>
      </c>
    </row>
    <row r="287" spans="1:23" x14ac:dyDescent="0.25">
      <c r="A287" s="9" t="s">
        <v>564</v>
      </c>
      <c r="B287" s="8" t="s">
        <v>565</v>
      </c>
      <c r="C287" s="13">
        <v>34</v>
      </c>
      <c r="D287" s="13">
        <v>24.48</v>
      </c>
      <c r="E287" s="49">
        <f t="shared" si="56"/>
        <v>271592</v>
      </c>
      <c r="F287" s="49">
        <f t="shared" si="57"/>
        <v>195546.23999999999</v>
      </c>
      <c r="G287" s="49">
        <f t="shared" si="58"/>
        <v>467138.24</v>
      </c>
      <c r="H287" s="13">
        <v>21</v>
      </c>
      <c r="I287" s="13">
        <v>23.61</v>
      </c>
      <c r="J287" s="49">
        <f t="shared" si="59"/>
        <v>167748</v>
      </c>
      <c r="K287" s="49">
        <f t="shared" si="60"/>
        <v>188596.68</v>
      </c>
      <c r="L287" s="49">
        <f t="shared" si="61"/>
        <v>356344.68</v>
      </c>
      <c r="M287" s="13">
        <v>12</v>
      </c>
      <c r="N287" s="13">
        <v>32.880000000000003</v>
      </c>
      <c r="O287" s="49">
        <f t="shared" si="62"/>
        <v>95856</v>
      </c>
      <c r="P287" s="49">
        <f t="shared" si="63"/>
        <v>262645.44</v>
      </c>
      <c r="Q287" s="49">
        <f t="shared" si="64"/>
        <v>358501.44</v>
      </c>
      <c r="R287" s="13">
        <f t="shared" si="65"/>
        <v>67</v>
      </c>
      <c r="S287" s="48">
        <f t="shared" si="66"/>
        <v>80.97</v>
      </c>
      <c r="T287" s="47">
        <v>7988</v>
      </c>
      <c r="U287" s="49">
        <f t="shared" si="67"/>
        <v>535196</v>
      </c>
      <c r="V287" s="49">
        <f t="shared" si="68"/>
        <v>646788.36</v>
      </c>
      <c r="W287" s="49">
        <f t="shared" si="69"/>
        <v>1181984.3599999999</v>
      </c>
    </row>
    <row r="288" spans="1:23" x14ac:dyDescent="0.25">
      <c r="A288" s="9" t="s">
        <v>566</v>
      </c>
      <c r="B288" s="8" t="s">
        <v>567</v>
      </c>
      <c r="C288" s="13">
        <v>78</v>
      </c>
      <c r="D288" s="13">
        <v>56.16</v>
      </c>
      <c r="E288" s="49">
        <f t="shared" si="56"/>
        <v>626340</v>
      </c>
      <c r="F288" s="49">
        <f t="shared" si="57"/>
        <v>450964.8</v>
      </c>
      <c r="G288" s="49">
        <f t="shared" si="58"/>
        <v>1077304.8</v>
      </c>
      <c r="H288" s="13">
        <v>44</v>
      </c>
      <c r="I288" s="13">
        <v>50.839999999999996</v>
      </c>
      <c r="J288" s="49">
        <f t="shared" si="59"/>
        <v>353320</v>
      </c>
      <c r="K288" s="49">
        <f t="shared" si="60"/>
        <v>408245.19999999995</v>
      </c>
      <c r="L288" s="49">
        <f t="shared" si="61"/>
        <v>761565.2</v>
      </c>
      <c r="M288" s="13">
        <v>16</v>
      </c>
      <c r="N288" s="13">
        <v>42.47</v>
      </c>
      <c r="O288" s="49">
        <f t="shared" si="62"/>
        <v>128480</v>
      </c>
      <c r="P288" s="49">
        <f t="shared" si="63"/>
        <v>341034.1</v>
      </c>
      <c r="Q288" s="49">
        <f t="shared" si="64"/>
        <v>469514.1</v>
      </c>
      <c r="R288" s="13">
        <f t="shared" si="65"/>
        <v>138</v>
      </c>
      <c r="S288" s="48">
        <f t="shared" si="66"/>
        <v>149.47</v>
      </c>
      <c r="T288" s="47">
        <v>8030</v>
      </c>
      <c r="U288" s="49">
        <f t="shared" si="67"/>
        <v>1108140</v>
      </c>
      <c r="V288" s="49">
        <f t="shared" si="68"/>
        <v>1200244.1000000001</v>
      </c>
      <c r="W288" s="49">
        <f t="shared" si="69"/>
        <v>2308384.1</v>
      </c>
    </row>
    <row r="289" spans="1:23" x14ac:dyDescent="0.25">
      <c r="A289" s="9" t="s">
        <v>568</v>
      </c>
      <c r="B289" s="8" t="s">
        <v>569</v>
      </c>
      <c r="C289" s="13">
        <v>29</v>
      </c>
      <c r="D289" s="13">
        <v>20.88</v>
      </c>
      <c r="E289" s="49">
        <f t="shared" si="56"/>
        <v>231652</v>
      </c>
      <c r="F289" s="49">
        <f t="shared" si="57"/>
        <v>166789.44</v>
      </c>
      <c r="G289" s="49">
        <f t="shared" si="58"/>
        <v>398441.44</v>
      </c>
      <c r="H289" s="13">
        <v>7</v>
      </c>
      <c r="I289" s="13">
        <v>8.4699999999999989</v>
      </c>
      <c r="J289" s="49">
        <f t="shared" si="59"/>
        <v>55916</v>
      </c>
      <c r="K289" s="49">
        <f t="shared" si="60"/>
        <v>67658.359999999986</v>
      </c>
      <c r="L289" s="49">
        <f t="shared" si="61"/>
        <v>123574.35999999999</v>
      </c>
      <c r="M289" s="13">
        <v>3</v>
      </c>
      <c r="N289" s="13">
        <v>8.2200000000000006</v>
      </c>
      <c r="O289" s="49">
        <f t="shared" si="62"/>
        <v>23964</v>
      </c>
      <c r="P289" s="49">
        <f t="shared" si="63"/>
        <v>65661.36</v>
      </c>
      <c r="Q289" s="49">
        <f t="shared" si="64"/>
        <v>89625.36</v>
      </c>
      <c r="R289" s="13">
        <f t="shared" si="65"/>
        <v>39</v>
      </c>
      <c r="S289" s="48">
        <f t="shared" si="66"/>
        <v>37.57</v>
      </c>
      <c r="T289" s="47">
        <v>7988</v>
      </c>
      <c r="U289" s="49">
        <f t="shared" si="67"/>
        <v>311532</v>
      </c>
      <c r="V289" s="49">
        <f t="shared" si="68"/>
        <v>300109.15999999997</v>
      </c>
      <c r="W289" s="49">
        <f t="shared" si="69"/>
        <v>611641.15999999992</v>
      </c>
    </row>
    <row r="290" spans="1:23" x14ac:dyDescent="0.25">
      <c r="A290" s="9" t="s">
        <v>570</v>
      </c>
      <c r="B290" s="8" t="s">
        <v>571</v>
      </c>
      <c r="C290" s="13">
        <v>277</v>
      </c>
      <c r="D290" s="13">
        <v>199.44</v>
      </c>
      <c r="E290" s="49">
        <f t="shared" si="56"/>
        <v>2212676</v>
      </c>
      <c r="F290" s="49">
        <f t="shared" si="57"/>
        <v>1593126.72</v>
      </c>
      <c r="G290" s="49">
        <f t="shared" si="58"/>
        <v>3805802.7199999997</v>
      </c>
      <c r="H290" s="13">
        <v>151</v>
      </c>
      <c r="I290" s="13">
        <v>168.31</v>
      </c>
      <c r="J290" s="49">
        <f t="shared" si="59"/>
        <v>1206188</v>
      </c>
      <c r="K290" s="49">
        <f t="shared" si="60"/>
        <v>1344460.28</v>
      </c>
      <c r="L290" s="49">
        <f t="shared" si="61"/>
        <v>2550648.2800000003</v>
      </c>
      <c r="M290" s="13">
        <v>48</v>
      </c>
      <c r="N290" s="13">
        <v>127.41000000000001</v>
      </c>
      <c r="O290" s="49">
        <f t="shared" si="62"/>
        <v>383424</v>
      </c>
      <c r="P290" s="49">
        <f t="shared" si="63"/>
        <v>1017751.0800000001</v>
      </c>
      <c r="Q290" s="49">
        <f t="shared" si="64"/>
        <v>1401175.08</v>
      </c>
      <c r="R290" s="13">
        <f t="shared" si="65"/>
        <v>476</v>
      </c>
      <c r="S290" s="48">
        <f t="shared" si="66"/>
        <v>495.16</v>
      </c>
      <c r="T290" s="47">
        <v>7988</v>
      </c>
      <c r="U290" s="49">
        <f t="shared" si="67"/>
        <v>3802288</v>
      </c>
      <c r="V290" s="49">
        <f t="shared" si="68"/>
        <v>3955338.08</v>
      </c>
      <c r="W290" s="49">
        <f t="shared" si="69"/>
        <v>7757626.0800000001</v>
      </c>
    </row>
    <row r="291" spans="1:23" x14ac:dyDescent="0.25">
      <c r="A291" s="9" t="s">
        <v>572</v>
      </c>
      <c r="B291" s="8" t="s">
        <v>717</v>
      </c>
      <c r="C291" s="13">
        <v>84</v>
      </c>
      <c r="D291" s="13">
        <v>60.48</v>
      </c>
      <c r="E291" s="49">
        <f t="shared" si="56"/>
        <v>670992</v>
      </c>
      <c r="F291" s="49">
        <f t="shared" si="57"/>
        <v>483114.23999999999</v>
      </c>
      <c r="G291" s="49">
        <f t="shared" si="58"/>
        <v>1154106.24</v>
      </c>
      <c r="H291" s="13">
        <v>40</v>
      </c>
      <c r="I291" s="13">
        <v>48.4</v>
      </c>
      <c r="J291" s="49">
        <f t="shared" si="59"/>
        <v>319520</v>
      </c>
      <c r="K291" s="49">
        <f t="shared" si="60"/>
        <v>386619.2</v>
      </c>
      <c r="L291" s="49">
        <f t="shared" si="61"/>
        <v>706139.2</v>
      </c>
      <c r="M291" s="13">
        <v>10</v>
      </c>
      <c r="N291" s="13">
        <v>26.030000000000005</v>
      </c>
      <c r="O291" s="49">
        <f t="shared" si="62"/>
        <v>79880</v>
      </c>
      <c r="P291" s="49">
        <f t="shared" si="63"/>
        <v>207927.64000000004</v>
      </c>
      <c r="Q291" s="49">
        <f t="shared" si="64"/>
        <v>287807.64</v>
      </c>
      <c r="R291" s="13">
        <f t="shared" si="65"/>
        <v>134</v>
      </c>
      <c r="S291" s="48">
        <f t="shared" si="66"/>
        <v>134.91</v>
      </c>
      <c r="T291" s="47">
        <v>7988</v>
      </c>
      <c r="U291" s="49">
        <f t="shared" si="67"/>
        <v>1070392</v>
      </c>
      <c r="V291" s="49">
        <f t="shared" si="68"/>
        <v>1077661.08</v>
      </c>
      <c r="W291" s="49">
        <f t="shared" si="69"/>
        <v>2148053.08</v>
      </c>
    </row>
    <row r="292" spans="1:23" x14ac:dyDescent="0.25">
      <c r="A292" s="9" t="s">
        <v>573</v>
      </c>
      <c r="B292" s="8" t="s">
        <v>574</v>
      </c>
      <c r="C292" s="13">
        <v>41</v>
      </c>
      <c r="D292" s="13">
        <v>29.52</v>
      </c>
      <c r="E292" s="49">
        <f t="shared" si="56"/>
        <v>327508</v>
      </c>
      <c r="F292" s="49">
        <f t="shared" si="57"/>
        <v>235805.76</v>
      </c>
      <c r="G292" s="49">
        <f t="shared" si="58"/>
        <v>563313.76</v>
      </c>
      <c r="H292" s="13">
        <v>14</v>
      </c>
      <c r="I292" s="13">
        <v>16.34</v>
      </c>
      <c r="J292" s="49">
        <f t="shared" si="59"/>
        <v>111832</v>
      </c>
      <c r="K292" s="49">
        <f t="shared" si="60"/>
        <v>130523.92</v>
      </c>
      <c r="L292" s="49">
        <f t="shared" si="61"/>
        <v>242355.91999999998</v>
      </c>
      <c r="M292" s="13">
        <v>6</v>
      </c>
      <c r="N292" s="13">
        <v>16.440000000000001</v>
      </c>
      <c r="O292" s="49">
        <f t="shared" si="62"/>
        <v>47928</v>
      </c>
      <c r="P292" s="49">
        <f t="shared" si="63"/>
        <v>131322.72</v>
      </c>
      <c r="Q292" s="49">
        <f t="shared" si="64"/>
        <v>179250.72</v>
      </c>
      <c r="R292" s="13">
        <f t="shared" si="65"/>
        <v>61</v>
      </c>
      <c r="S292" s="48">
        <f t="shared" si="66"/>
        <v>62.3</v>
      </c>
      <c r="T292" s="47">
        <v>7988</v>
      </c>
      <c r="U292" s="49">
        <f t="shared" si="67"/>
        <v>487268</v>
      </c>
      <c r="V292" s="49">
        <f t="shared" si="68"/>
        <v>497652.39999999997</v>
      </c>
      <c r="W292" s="49">
        <f t="shared" si="69"/>
        <v>984920.39999999991</v>
      </c>
    </row>
    <row r="293" spans="1:23" x14ac:dyDescent="0.25">
      <c r="A293" s="9" t="s">
        <v>575</v>
      </c>
      <c r="B293" s="8" t="s">
        <v>576</v>
      </c>
      <c r="C293" s="13">
        <v>29</v>
      </c>
      <c r="D293" s="13">
        <v>20.88</v>
      </c>
      <c r="E293" s="49">
        <f t="shared" si="56"/>
        <v>231652</v>
      </c>
      <c r="F293" s="49">
        <f t="shared" si="57"/>
        <v>166789.44</v>
      </c>
      <c r="G293" s="49">
        <f t="shared" si="58"/>
        <v>398441.44</v>
      </c>
      <c r="H293" s="13">
        <v>11</v>
      </c>
      <c r="I293" s="13">
        <v>11.51</v>
      </c>
      <c r="J293" s="49">
        <f t="shared" si="59"/>
        <v>87868</v>
      </c>
      <c r="K293" s="49">
        <f t="shared" si="60"/>
        <v>91941.88</v>
      </c>
      <c r="L293" s="49">
        <f t="shared" si="61"/>
        <v>179809.88</v>
      </c>
      <c r="M293" s="13">
        <v>2</v>
      </c>
      <c r="N293" s="13">
        <v>5.48</v>
      </c>
      <c r="O293" s="49">
        <f t="shared" si="62"/>
        <v>15976</v>
      </c>
      <c r="P293" s="49">
        <f t="shared" si="63"/>
        <v>43774.240000000005</v>
      </c>
      <c r="Q293" s="49">
        <f t="shared" si="64"/>
        <v>59750.240000000005</v>
      </c>
      <c r="R293" s="13">
        <f t="shared" si="65"/>
        <v>42</v>
      </c>
      <c r="S293" s="48">
        <f t="shared" si="66"/>
        <v>37.870000000000005</v>
      </c>
      <c r="T293" s="47">
        <v>7988</v>
      </c>
      <c r="U293" s="49">
        <f t="shared" si="67"/>
        <v>335496</v>
      </c>
      <c r="V293" s="49">
        <f t="shared" si="68"/>
        <v>302505.56000000006</v>
      </c>
      <c r="W293" s="49">
        <f t="shared" si="69"/>
        <v>638001.56000000006</v>
      </c>
    </row>
    <row r="294" spans="1:23" x14ac:dyDescent="0.25">
      <c r="A294" s="9" t="s">
        <v>577</v>
      </c>
      <c r="B294" s="8" t="s">
        <v>578</v>
      </c>
      <c r="C294" s="13">
        <v>102</v>
      </c>
      <c r="D294" s="13">
        <v>73.44</v>
      </c>
      <c r="E294" s="49">
        <f t="shared" si="56"/>
        <v>814776</v>
      </c>
      <c r="F294" s="49">
        <f t="shared" si="57"/>
        <v>586638.72</v>
      </c>
      <c r="G294" s="49">
        <f t="shared" si="58"/>
        <v>1401414.72</v>
      </c>
      <c r="H294" s="13">
        <v>74</v>
      </c>
      <c r="I294" s="13">
        <v>85.94</v>
      </c>
      <c r="J294" s="49">
        <f t="shared" si="59"/>
        <v>591112</v>
      </c>
      <c r="K294" s="49">
        <f t="shared" si="60"/>
        <v>686488.72</v>
      </c>
      <c r="L294" s="49">
        <f t="shared" si="61"/>
        <v>1277600.72</v>
      </c>
      <c r="M294" s="13">
        <v>21</v>
      </c>
      <c r="N294" s="13">
        <v>56.17</v>
      </c>
      <c r="O294" s="49">
        <f t="shared" si="62"/>
        <v>167748</v>
      </c>
      <c r="P294" s="49">
        <f t="shared" si="63"/>
        <v>448685.96</v>
      </c>
      <c r="Q294" s="49">
        <f t="shared" si="64"/>
        <v>616433.96</v>
      </c>
      <c r="R294" s="13">
        <f t="shared" si="65"/>
        <v>197</v>
      </c>
      <c r="S294" s="48">
        <f t="shared" si="66"/>
        <v>215.55</v>
      </c>
      <c r="T294" s="47">
        <v>7988</v>
      </c>
      <c r="U294" s="49">
        <f t="shared" si="67"/>
        <v>1573636</v>
      </c>
      <c r="V294" s="49">
        <f t="shared" si="68"/>
        <v>1721813.4000000001</v>
      </c>
      <c r="W294" s="49">
        <f t="shared" si="69"/>
        <v>3295449.4000000004</v>
      </c>
    </row>
    <row r="295" spans="1:23" x14ac:dyDescent="0.25">
      <c r="A295" s="9" t="s">
        <v>579</v>
      </c>
      <c r="B295" s="8" t="s">
        <v>580</v>
      </c>
      <c r="C295" s="13">
        <v>26</v>
      </c>
      <c r="D295" s="13">
        <v>18.72</v>
      </c>
      <c r="E295" s="49">
        <f t="shared" si="56"/>
        <v>209872</v>
      </c>
      <c r="F295" s="49">
        <f t="shared" si="57"/>
        <v>151107.84</v>
      </c>
      <c r="G295" s="49">
        <f t="shared" si="58"/>
        <v>360979.83999999997</v>
      </c>
      <c r="H295" s="13">
        <v>26</v>
      </c>
      <c r="I295" s="13">
        <v>30.259999999999998</v>
      </c>
      <c r="J295" s="49">
        <f t="shared" si="59"/>
        <v>209872</v>
      </c>
      <c r="K295" s="49">
        <f t="shared" si="60"/>
        <v>244258.71999999997</v>
      </c>
      <c r="L295" s="49">
        <f t="shared" si="61"/>
        <v>454130.72</v>
      </c>
      <c r="M295" s="13">
        <v>10</v>
      </c>
      <c r="N295" s="13">
        <v>24.660000000000004</v>
      </c>
      <c r="O295" s="49">
        <f t="shared" si="62"/>
        <v>80720</v>
      </c>
      <c r="P295" s="49">
        <f t="shared" si="63"/>
        <v>199055.52000000002</v>
      </c>
      <c r="Q295" s="49">
        <f t="shared" si="64"/>
        <v>279775.52</v>
      </c>
      <c r="R295" s="13">
        <f t="shared" si="65"/>
        <v>62</v>
      </c>
      <c r="S295" s="48">
        <f t="shared" si="66"/>
        <v>73.64</v>
      </c>
      <c r="T295" s="47">
        <v>8072</v>
      </c>
      <c r="U295" s="49">
        <f t="shared" si="67"/>
        <v>500464</v>
      </c>
      <c r="V295" s="49">
        <f t="shared" si="68"/>
        <v>594422.07999999996</v>
      </c>
      <c r="W295" s="49">
        <f t="shared" si="69"/>
        <v>1094886.08</v>
      </c>
    </row>
    <row r="296" spans="1:23" x14ac:dyDescent="0.25">
      <c r="A296" s="9" t="s">
        <v>581</v>
      </c>
      <c r="B296" s="8" t="s">
        <v>582</v>
      </c>
      <c r="C296" s="13">
        <v>67</v>
      </c>
      <c r="D296" s="13">
        <v>48.239999999999995</v>
      </c>
      <c r="E296" s="49">
        <f t="shared" si="56"/>
        <v>535196</v>
      </c>
      <c r="F296" s="49">
        <f t="shared" si="57"/>
        <v>385341.11999999994</v>
      </c>
      <c r="G296" s="49">
        <f t="shared" si="58"/>
        <v>920537.11999999988</v>
      </c>
      <c r="H296" s="13">
        <v>24</v>
      </c>
      <c r="I296" s="13">
        <v>28.439999999999998</v>
      </c>
      <c r="J296" s="49">
        <f t="shared" si="59"/>
        <v>191712</v>
      </c>
      <c r="K296" s="49">
        <f t="shared" si="60"/>
        <v>227178.71999999997</v>
      </c>
      <c r="L296" s="49">
        <f t="shared" si="61"/>
        <v>418890.72</v>
      </c>
      <c r="M296" s="13">
        <v>7</v>
      </c>
      <c r="N296" s="13">
        <v>19.18</v>
      </c>
      <c r="O296" s="49">
        <f t="shared" si="62"/>
        <v>55916</v>
      </c>
      <c r="P296" s="49">
        <f t="shared" si="63"/>
        <v>153209.84</v>
      </c>
      <c r="Q296" s="49">
        <f t="shared" si="64"/>
        <v>209125.84</v>
      </c>
      <c r="R296" s="13">
        <f t="shared" si="65"/>
        <v>98</v>
      </c>
      <c r="S296" s="48">
        <f t="shared" si="66"/>
        <v>95.859999999999985</v>
      </c>
      <c r="T296" s="47">
        <v>7988</v>
      </c>
      <c r="U296" s="49">
        <f t="shared" si="67"/>
        <v>782824</v>
      </c>
      <c r="V296" s="49">
        <f t="shared" si="68"/>
        <v>765729.67999999993</v>
      </c>
      <c r="W296" s="49">
        <f t="shared" si="69"/>
        <v>1548553.68</v>
      </c>
    </row>
    <row r="297" spans="1:23" x14ac:dyDescent="0.25">
      <c r="A297" s="9" t="s">
        <v>583</v>
      </c>
      <c r="B297" s="8" t="s">
        <v>584</v>
      </c>
      <c r="C297" s="13">
        <v>50</v>
      </c>
      <c r="D297" s="13">
        <v>36</v>
      </c>
      <c r="E297" s="49">
        <f t="shared" si="56"/>
        <v>399400</v>
      </c>
      <c r="F297" s="49">
        <f t="shared" si="57"/>
        <v>287568</v>
      </c>
      <c r="G297" s="49">
        <f t="shared" si="58"/>
        <v>686968</v>
      </c>
      <c r="H297" s="13">
        <v>22</v>
      </c>
      <c r="I297" s="13">
        <v>25.419999999999998</v>
      </c>
      <c r="J297" s="49">
        <f t="shared" si="59"/>
        <v>175736</v>
      </c>
      <c r="K297" s="49">
        <f t="shared" si="60"/>
        <v>203054.96</v>
      </c>
      <c r="L297" s="49">
        <f t="shared" si="61"/>
        <v>378790.95999999996</v>
      </c>
      <c r="M297" s="13">
        <v>6</v>
      </c>
      <c r="N297" s="13">
        <v>16.440000000000001</v>
      </c>
      <c r="O297" s="49">
        <f t="shared" si="62"/>
        <v>47928</v>
      </c>
      <c r="P297" s="49">
        <f t="shared" si="63"/>
        <v>131322.72</v>
      </c>
      <c r="Q297" s="49">
        <f t="shared" si="64"/>
        <v>179250.72</v>
      </c>
      <c r="R297" s="13">
        <f t="shared" si="65"/>
        <v>78</v>
      </c>
      <c r="S297" s="48">
        <f t="shared" si="66"/>
        <v>77.86</v>
      </c>
      <c r="T297" s="47">
        <v>7988</v>
      </c>
      <c r="U297" s="49">
        <f t="shared" si="67"/>
        <v>623064</v>
      </c>
      <c r="V297" s="49">
        <f t="shared" si="68"/>
        <v>621945.68000000005</v>
      </c>
      <c r="W297" s="49">
        <f t="shared" si="69"/>
        <v>1245009.6800000002</v>
      </c>
    </row>
    <row r="298" spans="1:23" x14ac:dyDescent="0.25">
      <c r="A298" s="9" t="s">
        <v>585</v>
      </c>
      <c r="B298" s="8" t="s">
        <v>586</v>
      </c>
      <c r="C298" s="13">
        <v>34</v>
      </c>
      <c r="D298" s="13">
        <v>24.48</v>
      </c>
      <c r="E298" s="49">
        <f t="shared" si="56"/>
        <v>271796</v>
      </c>
      <c r="F298" s="49">
        <f t="shared" si="57"/>
        <v>195693.12</v>
      </c>
      <c r="G298" s="49">
        <f t="shared" si="58"/>
        <v>467489.12</v>
      </c>
      <c r="H298" s="13">
        <v>31</v>
      </c>
      <c r="I298" s="13">
        <v>37.51</v>
      </c>
      <c r="J298" s="49">
        <f t="shared" si="59"/>
        <v>247814</v>
      </c>
      <c r="K298" s="49">
        <f t="shared" si="60"/>
        <v>299854.94</v>
      </c>
      <c r="L298" s="49">
        <f t="shared" si="61"/>
        <v>547668.93999999994</v>
      </c>
      <c r="M298" s="13">
        <v>10</v>
      </c>
      <c r="N298" s="13">
        <v>26.030000000000005</v>
      </c>
      <c r="O298" s="49">
        <f t="shared" si="62"/>
        <v>79940</v>
      </c>
      <c r="P298" s="49">
        <f t="shared" si="63"/>
        <v>208083.82000000004</v>
      </c>
      <c r="Q298" s="49">
        <f t="shared" si="64"/>
        <v>288023.82000000007</v>
      </c>
      <c r="R298" s="13">
        <f t="shared" si="65"/>
        <v>75</v>
      </c>
      <c r="S298" s="48">
        <f t="shared" si="66"/>
        <v>88.02</v>
      </c>
      <c r="T298" s="47">
        <v>7994</v>
      </c>
      <c r="U298" s="49">
        <f t="shared" si="67"/>
        <v>599550</v>
      </c>
      <c r="V298" s="49">
        <f t="shared" si="68"/>
        <v>703631.88</v>
      </c>
      <c r="W298" s="49">
        <f t="shared" si="69"/>
        <v>1303181.8799999999</v>
      </c>
    </row>
    <row r="299" spans="1:23" x14ac:dyDescent="0.25">
      <c r="A299" s="9" t="s">
        <v>587</v>
      </c>
      <c r="B299" s="8" t="s">
        <v>588</v>
      </c>
      <c r="C299" s="13">
        <v>114</v>
      </c>
      <c r="D299" s="13">
        <v>82.08</v>
      </c>
      <c r="E299" s="49">
        <f t="shared" si="56"/>
        <v>910632</v>
      </c>
      <c r="F299" s="49">
        <f t="shared" si="57"/>
        <v>655655.04</v>
      </c>
      <c r="G299" s="49">
        <f t="shared" si="58"/>
        <v>1566287.04</v>
      </c>
      <c r="H299" s="13">
        <v>79</v>
      </c>
      <c r="I299" s="13">
        <v>90.19</v>
      </c>
      <c r="J299" s="49">
        <f t="shared" si="59"/>
        <v>631052</v>
      </c>
      <c r="K299" s="49">
        <f t="shared" si="60"/>
        <v>720437.72</v>
      </c>
      <c r="L299" s="49">
        <f t="shared" si="61"/>
        <v>1351489.72</v>
      </c>
      <c r="M299" s="13">
        <v>16</v>
      </c>
      <c r="N299" s="13">
        <v>42.47</v>
      </c>
      <c r="O299" s="49">
        <f t="shared" si="62"/>
        <v>127808</v>
      </c>
      <c r="P299" s="49">
        <f t="shared" si="63"/>
        <v>339250.36</v>
      </c>
      <c r="Q299" s="49">
        <f t="shared" si="64"/>
        <v>467058.36</v>
      </c>
      <c r="R299" s="13">
        <f t="shared" si="65"/>
        <v>209</v>
      </c>
      <c r="S299" s="48">
        <f t="shared" si="66"/>
        <v>214.73999999999998</v>
      </c>
      <c r="T299" s="47">
        <v>7988</v>
      </c>
      <c r="U299" s="49">
        <f t="shared" si="67"/>
        <v>1669492</v>
      </c>
      <c r="V299" s="49">
        <f t="shared" si="68"/>
        <v>1715343.1199999999</v>
      </c>
      <c r="W299" s="49">
        <f t="shared" si="69"/>
        <v>3384835.12</v>
      </c>
    </row>
    <row r="300" spans="1:23" x14ac:dyDescent="0.25">
      <c r="A300" s="9" t="s">
        <v>589</v>
      </c>
      <c r="B300" s="8" t="s">
        <v>590</v>
      </c>
      <c r="C300" s="13">
        <v>779</v>
      </c>
      <c r="D300" s="13">
        <v>560.88</v>
      </c>
      <c r="E300" s="49">
        <f t="shared" si="56"/>
        <v>6222652</v>
      </c>
      <c r="F300" s="49">
        <f t="shared" si="57"/>
        <v>4480309.4400000004</v>
      </c>
      <c r="G300" s="49">
        <f t="shared" si="58"/>
        <v>10702961.440000001</v>
      </c>
      <c r="H300" s="13">
        <v>906</v>
      </c>
      <c r="I300" s="13">
        <v>1059.06</v>
      </c>
      <c r="J300" s="49">
        <f t="shared" si="59"/>
        <v>7237128</v>
      </c>
      <c r="K300" s="49">
        <f t="shared" si="60"/>
        <v>8459771.2799999993</v>
      </c>
      <c r="L300" s="49">
        <f t="shared" si="61"/>
        <v>15696899.279999999</v>
      </c>
      <c r="M300" s="13">
        <v>285</v>
      </c>
      <c r="N300" s="13">
        <v>767.20000000000016</v>
      </c>
      <c r="O300" s="49">
        <f t="shared" si="62"/>
        <v>2276580</v>
      </c>
      <c r="P300" s="49">
        <f t="shared" si="63"/>
        <v>6128393.6000000015</v>
      </c>
      <c r="Q300" s="49">
        <f t="shared" si="64"/>
        <v>8404973.6000000015</v>
      </c>
      <c r="R300" s="13">
        <f t="shared" si="65"/>
        <v>1970</v>
      </c>
      <c r="S300" s="48">
        <f t="shared" si="66"/>
        <v>2387.1400000000003</v>
      </c>
      <c r="T300" s="47">
        <v>7988</v>
      </c>
      <c r="U300" s="49">
        <f t="shared" si="67"/>
        <v>15736360</v>
      </c>
      <c r="V300" s="49">
        <f t="shared" si="68"/>
        <v>19068474.320000004</v>
      </c>
      <c r="W300" s="49">
        <f t="shared" si="69"/>
        <v>34804834.320000008</v>
      </c>
    </row>
    <row r="301" spans="1:23" x14ac:dyDescent="0.25">
      <c r="A301" s="9" t="s">
        <v>591</v>
      </c>
      <c r="B301" s="8" t="s">
        <v>592</v>
      </c>
      <c r="C301" s="13">
        <v>803</v>
      </c>
      <c r="D301" s="13">
        <v>578.16</v>
      </c>
      <c r="E301" s="49">
        <f t="shared" si="56"/>
        <v>6414364</v>
      </c>
      <c r="F301" s="49">
        <f t="shared" si="57"/>
        <v>4618342.08</v>
      </c>
      <c r="G301" s="49">
        <f t="shared" si="58"/>
        <v>11032706.08</v>
      </c>
      <c r="H301" s="13">
        <v>471</v>
      </c>
      <c r="I301" s="13">
        <v>538.11</v>
      </c>
      <c r="J301" s="49">
        <f t="shared" si="59"/>
        <v>3762348</v>
      </c>
      <c r="K301" s="49">
        <f t="shared" si="60"/>
        <v>4298422.68</v>
      </c>
      <c r="L301" s="49">
        <f t="shared" si="61"/>
        <v>8060770.6799999997</v>
      </c>
      <c r="M301" s="13">
        <v>208</v>
      </c>
      <c r="N301" s="13">
        <v>531.56000000000006</v>
      </c>
      <c r="O301" s="49">
        <f t="shared" si="62"/>
        <v>1661504</v>
      </c>
      <c r="P301" s="49">
        <f t="shared" si="63"/>
        <v>4246101.28</v>
      </c>
      <c r="Q301" s="49">
        <f t="shared" si="64"/>
        <v>5907605.2800000003</v>
      </c>
      <c r="R301" s="13">
        <f t="shared" si="65"/>
        <v>1482</v>
      </c>
      <c r="S301" s="48">
        <f t="shared" si="66"/>
        <v>1647.83</v>
      </c>
      <c r="T301" s="47">
        <v>7988</v>
      </c>
      <c r="U301" s="49">
        <f t="shared" si="67"/>
        <v>11838216</v>
      </c>
      <c r="V301" s="49">
        <f t="shared" si="68"/>
        <v>13162866.039999999</v>
      </c>
      <c r="W301" s="49">
        <f t="shared" si="69"/>
        <v>25001082.039999999</v>
      </c>
    </row>
    <row r="302" spans="1:23" x14ac:dyDescent="0.25">
      <c r="A302" s="9" t="s">
        <v>593</v>
      </c>
      <c r="B302" s="8" t="s">
        <v>594</v>
      </c>
      <c r="C302" s="13">
        <v>107</v>
      </c>
      <c r="D302" s="13">
        <v>77.039999999999992</v>
      </c>
      <c r="E302" s="49">
        <f t="shared" si="56"/>
        <v>854716</v>
      </c>
      <c r="F302" s="49">
        <f t="shared" si="57"/>
        <v>615395.5199999999</v>
      </c>
      <c r="G302" s="49">
        <f t="shared" si="58"/>
        <v>1470111.52</v>
      </c>
      <c r="H302" s="13">
        <v>100</v>
      </c>
      <c r="I302" s="13">
        <v>118.6</v>
      </c>
      <c r="J302" s="49">
        <f t="shared" si="59"/>
        <v>798800</v>
      </c>
      <c r="K302" s="49">
        <f t="shared" si="60"/>
        <v>947376.79999999993</v>
      </c>
      <c r="L302" s="49">
        <f t="shared" si="61"/>
        <v>1746176.7999999998</v>
      </c>
      <c r="M302" s="13">
        <v>28</v>
      </c>
      <c r="N302" s="13">
        <v>72.61</v>
      </c>
      <c r="O302" s="49">
        <f t="shared" si="62"/>
        <v>223664</v>
      </c>
      <c r="P302" s="49">
        <f t="shared" si="63"/>
        <v>580008.68000000005</v>
      </c>
      <c r="Q302" s="49">
        <f t="shared" si="64"/>
        <v>803672.68</v>
      </c>
      <c r="R302" s="13">
        <f t="shared" si="65"/>
        <v>235</v>
      </c>
      <c r="S302" s="48">
        <f t="shared" si="66"/>
        <v>268.25</v>
      </c>
      <c r="T302" s="47">
        <v>7988</v>
      </c>
      <c r="U302" s="49">
        <f t="shared" si="67"/>
        <v>1877180</v>
      </c>
      <c r="V302" s="49">
        <f t="shared" si="68"/>
        <v>2142781</v>
      </c>
      <c r="W302" s="49">
        <f t="shared" si="69"/>
        <v>4019961</v>
      </c>
    </row>
    <row r="303" spans="1:23" x14ac:dyDescent="0.25">
      <c r="A303" s="9" t="s">
        <v>595</v>
      </c>
      <c r="B303" s="8" t="s">
        <v>596</v>
      </c>
      <c r="C303" s="13">
        <v>69</v>
      </c>
      <c r="D303" s="13">
        <v>49.68</v>
      </c>
      <c r="E303" s="49">
        <f t="shared" si="56"/>
        <v>551172</v>
      </c>
      <c r="F303" s="49">
        <f t="shared" si="57"/>
        <v>396843.84</v>
      </c>
      <c r="G303" s="49">
        <f t="shared" si="58"/>
        <v>948015.84000000008</v>
      </c>
      <c r="H303" s="13">
        <v>15</v>
      </c>
      <c r="I303" s="13">
        <v>17.549999999999997</v>
      </c>
      <c r="J303" s="49">
        <f t="shared" si="59"/>
        <v>119820</v>
      </c>
      <c r="K303" s="49">
        <f t="shared" si="60"/>
        <v>140189.39999999997</v>
      </c>
      <c r="L303" s="49">
        <f t="shared" si="61"/>
        <v>260009.39999999997</v>
      </c>
      <c r="M303" s="13">
        <v>6</v>
      </c>
      <c r="N303" s="13">
        <v>16.440000000000001</v>
      </c>
      <c r="O303" s="49">
        <f t="shared" si="62"/>
        <v>47928</v>
      </c>
      <c r="P303" s="49">
        <f t="shared" si="63"/>
        <v>131322.72</v>
      </c>
      <c r="Q303" s="49">
        <f t="shared" si="64"/>
        <v>179250.72</v>
      </c>
      <c r="R303" s="13">
        <f t="shared" si="65"/>
        <v>90</v>
      </c>
      <c r="S303" s="48">
        <f t="shared" si="66"/>
        <v>83.669999999999987</v>
      </c>
      <c r="T303" s="47">
        <v>7988</v>
      </c>
      <c r="U303" s="49">
        <f t="shared" si="67"/>
        <v>718920</v>
      </c>
      <c r="V303" s="49">
        <f t="shared" si="68"/>
        <v>668355.95999999985</v>
      </c>
      <c r="W303" s="49">
        <f t="shared" si="69"/>
        <v>1387275.96</v>
      </c>
    </row>
    <row r="304" spans="1:23" x14ac:dyDescent="0.25">
      <c r="A304" s="9" t="s">
        <v>597</v>
      </c>
      <c r="B304" s="8" t="s">
        <v>718</v>
      </c>
      <c r="C304" s="13">
        <v>80</v>
      </c>
      <c r="D304" s="13">
        <v>57.599999999999994</v>
      </c>
      <c r="E304" s="49">
        <f t="shared" si="56"/>
        <v>639040</v>
      </c>
      <c r="F304" s="49">
        <f t="shared" si="57"/>
        <v>460108.79999999993</v>
      </c>
      <c r="G304" s="49">
        <f t="shared" si="58"/>
        <v>1099148.7999999998</v>
      </c>
      <c r="H304" s="13">
        <v>72</v>
      </c>
      <c r="I304" s="13">
        <v>84.11999999999999</v>
      </c>
      <c r="J304" s="49">
        <f t="shared" si="59"/>
        <v>575136</v>
      </c>
      <c r="K304" s="49">
        <f t="shared" si="60"/>
        <v>671950.55999999994</v>
      </c>
      <c r="L304" s="49">
        <f t="shared" si="61"/>
        <v>1247086.56</v>
      </c>
      <c r="M304" s="13">
        <v>16</v>
      </c>
      <c r="N304" s="13">
        <v>42.47</v>
      </c>
      <c r="O304" s="49">
        <f t="shared" si="62"/>
        <v>127808</v>
      </c>
      <c r="P304" s="49">
        <f t="shared" si="63"/>
        <v>339250.36</v>
      </c>
      <c r="Q304" s="49">
        <f t="shared" si="64"/>
        <v>467058.36</v>
      </c>
      <c r="R304" s="13">
        <f t="shared" si="65"/>
        <v>168</v>
      </c>
      <c r="S304" s="48">
        <f t="shared" si="66"/>
        <v>184.18999999999997</v>
      </c>
      <c r="T304" s="47">
        <v>7988</v>
      </c>
      <c r="U304" s="49">
        <f t="shared" si="67"/>
        <v>1341984</v>
      </c>
      <c r="V304" s="49">
        <f t="shared" si="68"/>
        <v>1471309.7199999997</v>
      </c>
      <c r="W304" s="49">
        <f t="shared" si="69"/>
        <v>2813293.7199999997</v>
      </c>
    </row>
    <row r="305" spans="1:23" x14ac:dyDescent="0.25">
      <c r="A305" s="9" t="s">
        <v>598</v>
      </c>
      <c r="B305" s="8" t="s">
        <v>599</v>
      </c>
      <c r="C305" s="13">
        <v>7</v>
      </c>
      <c r="D305" s="13">
        <v>5.04</v>
      </c>
      <c r="E305" s="49">
        <f t="shared" si="56"/>
        <v>56000</v>
      </c>
      <c r="F305" s="49">
        <f t="shared" si="57"/>
        <v>40320</v>
      </c>
      <c r="G305" s="49">
        <f t="shared" si="58"/>
        <v>96320</v>
      </c>
      <c r="H305" s="13">
        <v>9</v>
      </c>
      <c r="I305" s="13">
        <v>10.89</v>
      </c>
      <c r="J305" s="49">
        <f t="shared" si="59"/>
        <v>72000</v>
      </c>
      <c r="K305" s="49">
        <f t="shared" si="60"/>
        <v>87120</v>
      </c>
      <c r="L305" s="49">
        <f t="shared" si="61"/>
        <v>159120</v>
      </c>
      <c r="M305" s="13">
        <v>2</v>
      </c>
      <c r="N305" s="13">
        <v>4.1100000000000003</v>
      </c>
      <c r="O305" s="49">
        <f t="shared" si="62"/>
        <v>16000</v>
      </c>
      <c r="P305" s="49">
        <f t="shared" si="63"/>
        <v>32880</v>
      </c>
      <c r="Q305" s="49">
        <f t="shared" si="64"/>
        <v>48880</v>
      </c>
      <c r="R305" s="13">
        <f t="shared" si="65"/>
        <v>18</v>
      </c>
      <c r="S305" s="48">
        <f t="shared" si="66"/>
        <v>20.04</v>
      </c>
      <c r="T305" s="47">
        <v>8000</v>
      </c>
      <c r="U305" s="49">
        <f t="shared" si="67"/>
        <v>144000</v>
      </c>
      <c r="V305" s="49">
        <f t="shared" si="68"/>
        <v>160320</v>
      </c>
      <c r="W305" s="49">
        <f t="shared" si="69"/>
        <v>304320</v>
      </c>
    </row>
    <row r="306" spans="1:23" x14ac:dyDescent="0.25">
      <c r="A306" s="9" t="s">
        <v>600</v>
      </c>
      <c r="B306" s="8" t="s">
        <v>601</v>
      </c>
      <c r="C306" s="13">
        <v>64</v>
      </c>
      <c r="D306" s="13">
        <v>46.08</v>
      </c>
      <c r="E306" s="49">
        <f t="shared" si="56"/>
        <v>511232</v>
      </c>
      <c r="F306" s="49">
        <f t="shared" si="57"/>
        <v>368087.03999999998</v>
      </c>
      <c r="G306" s="49">
        <f t="shared" si="58"/>
        <v>879319.04000000004</v>
      </c>
      <c r="H306" s="13">
        <v>33</v>
      </c>
      <c r="I306" s="13">
        <v>38.729999999999997</v>
      </c>
      <c r="J306" s="49">
        <f t="shared" si="59"/>
        <v>263604</v>
      </c>
      <c r="K306" s="49">
        <f t="shared" si="60"/>
        <v>309375.24</v>
      </c>
      <c r="L306" s="49">
        <f t="shared" si="61"/>
        <v>572979.24</v>
      </c>
      <c r="M306" s="13">
        <v>7</v>
      </c>
      <c r="N306" s="13">
        <v>19.18</v>
      </c>
      <c r="O306" s="49">
        <f t="shared" si="62"/>
        <v>55916</v>
      </c>
      <c r="P306" s="49">
        <f t="shared" si="63"/>
        <v>153209.84</v>
      </c>
      <c r="Q306" s="49">
        <f t="shared" si="64"/>
        <v>209125.84</v>
      </c>
      <c r="R306" s="13">
        <f t="shared" si="65"/>
        <v>104</v>
      </c>
      <c r="S306" s="48">
        <f t="shared" si="66"/>
        <v>103.99000000000001</v>
      </c>
      <c r="T306" s="47">
        <v>7988</v>
      </c>
      <c r="U306" s="49">
        <f t="shared" si="67"/>
        <v>830752</v>
      </c>
      <c r="V306" s="49">
        <f t="shared" si="68"/>
        <v>830672.12000000011</v>
      </c>
      <c r="W306" s="49">
        <f t="shared" si="69"/>
        <v>1661424.12</v>
      </c>
    </row>
    <row r="307" spans="1:23" x14ac:dyDescent="0.25">
      <c r="A307" s="9" t="s">
        <v>602</v>
      </c>
      <c r="B307" s="8" t="s">
        <v>603</v>
      </c>
      <c r="C307" s="13">
        <v>19</v>
      </c>
      <c r="D307" s="13">
        <v>13.68</v>
      </c>
      <c r="E307" s="49">
        <f t="shared" si="56"/>
        <v>151772</v>
      </c>
      <c r="F307" s="49">
        <f t="shared" si="57"/>
        <v>109275.84</v>
      </c>
      <c r="G307" s="49">
        <f t="shared" si="58"/>
        <v>261047.84</v>
      </c>
      <c r="H307" s="13">
        <v>22</v>
      </c>
      <c r="I307" s="13">
        <v>26.02</v>
      </c>
      <c r="J307" s="49">
        <f t="shared" si="59"/>
        <v>175736</v>
      </c>
      <c r="K307" s="49">
        <f t="shared" si="60"/>
        <v>207847.76</v>
      </c>
      <c r="L307" s="49">
        <f t="shared" si="61"/>
        <v>383583.76</v>
      </c>
      <c r="M307" s="13">
        <v>6</v>
      </c>
      <c r="N307" s="13">
        <v>16.440000000000001</v>
      </c>
      <c r="O307" s="49">
        <f t="shared" si="62"/>
        <v>47928</v>
      </c>
      <c r="P307" s="49">
        <f t="shared" si="63"/>
        <v>131322.72</v>
      </c>
      <c r="Q307" s="49">
        <f t="shared" si="64"/>
        <v>179250.72</v>
      </c>
      <c r="R307" s="13">
        <f t="shared" si="65"/>
        <v>47</v>
      </c>
      <c r="S307" s="48">
        <f t="shared" si="66"/>
        <v>56.14</v>
      </c>
      <c r="T307" s="47">
        <v>7988</v>
      </c>
      <c r="U307" s="49">
        <f t="shared" si="67"/>
        <v>375436</v>
      </c>
      <c r="V307" s="49">
        <f t="shared" si="68"/>
        <v>448446.32</v>
      </c>
      <c r="W307" s="49">
        <f t="shared" si="69"/>
        <v>823882.32000000007</v>
      </c>
    </row>
    <row r="308" spans="1:23" x14ac:dyDescent="0.25">
      <c r="A308" s="9" t="s">
        <v>604</v>
      </c>
      <c r="B308" s="8" t="s">
        <v>605</v>
      </c>
      <c r="C308" s="13">
        <v>21</v>
      </c>
      <c r="D308" s="13">
        <v>15.12</v>
      </c>
      <c r="E308" s="49">
        <f t="shared" si="56"/>
        <v>167748</v>
      </c>
      <c r="F308" s="49">
        <f t="shared" si="57"/>
        <v>120778.56</v>
      </c>
      <c r="G308" s="49">
        <f t="shared" si="58"/>
        <v>288526.56</v>
      </c>
      <c r="H308" s="13">
        <v>17</v>
      </c>
      <c r="I308" s="13">
        <v>20.57</v>
      </c>
      <c r="J308" s="49">
        <f t="shared" si="59"/>
        <v>135796</v>
      </c>
      <c r="K308" s="49">
        <f t="shared" si="60"/>
        <v>164313.16</v>
      </c>
      <c r="L308" s="49">
        <f t="shared" si="61"/>
        <v>300109.16000000003</v>
      </c>
      <c r="M308" s="13">
        <v>4</v>
      </c>
      <c r="N308" s="13">
        <v>10.96</v>
      </c>
      <c r="O308" s="49">
        <f t="shared" si="62"/>
        <v>31952</v>
      </c>
      <c r="P308" s="49">
        <f t="shared" si="63"/>
        <v>87548.48000000001</v>
      </c>
      <c r="Q308" s="49">
        <f t="shared" si="64"/>
        <v>119500.48000000001</v>
      </c>
      <c r="R308" s="13">
        <f t="shared" si="65"/>
        <v>42</v>
      </c>
      <c r="S308" s="48">
        <f t="shared" si="66"/>
        <v>46.65</v>
      </c>
      <c r="T308" s="47">
        <v>7988</v>
      </c>
      <c r="U308" s="49">
        <f t="shared" si="67"/>
        <v>335496</v>
      </c>
      <c r="V308" s="49">
        <f t="shared" si="68"/>
        <v>372640.2</v>
      </c>
      <c r="W308" s="49">
        <f t="shared" si="69"/>
        <v>708136.2</v>
      </c>
    </row>
    <row r="309" spans="1:23" x14ac:dyDescent="0.25">
      <c r="A309" s="9" t="s">
        <v>606</v>
      </c>
      <c r="B309" s="8" t="s">
        <v>607</v>
      </c>
      <c r="C309" s="13">
        <v>134</v>
      </c>
      <c r="D309" s="13">
        <v>96.47999999999999</v>
      </c>
      <c r="E309" s="49">
        <f t="shared" si="56"/>
        <v>1070392</v>
      </c>
      <c r="F309" s="49">
        <f t="shared" si="57"/>
        <v>770682.23999999987</v>
      </c>
      <c r="G309" s="49">
        <f t="shared" si="58"/>
        <v>1841074.2399999998</v>
      </c>
      <c r="H309" s="13">
        <v>36</v>
      </c>
      <c r="I309" s="13">
        <v>41.76</v>
      </c>
      <c r="J309" s="49">
        <f t="shared" si="59"/>
        <v>287568</v>
      </c>
      <c r="K309" s="49">
        <f t="shared" si="60"/>
        <v>333578.88</v>
      </c>
      <c r="L309" s="49">
        <f t="shared" si="61"/>
        <v>621146.88</v>
      </c>
      <c r="M309" s="13">
        <v>10</v>
      </c>
      <c r="N309" s="13">
        <v>27.400000000000002</v>
      </c>
      <c r="O309" s="49">
        <f t="shared" si="62"/>
        <v>79880</v>
      </c>
      <c r="P309" s="49">
        <f t="shared" si="63"/>
        <v>218871.2</v>
      </c>
      <c r="Q309" s="49">
        <f t="shared" si="64"/>
        <v>298751.2</v>
      </c>
      <c r="R309" s="13">
        <f t="shared" si="65"/>
        <v>180</v>
      </c>
      <c r="S309" s="48">
        <f t="shared" si="66"/>
        <v>165.64</v>
      </c>
      <c r="T309" s="47">
        <v>7988</v>
      </c>
      <c r="U309" s="49">
        <f t="shared" si="67"/>
        <v>1437840</v>
      </c>
      <c r="V309" s="49">
        <f t="shared" si="68"/>
        <v>1323132.3199999998</v>
      </c>
      <c r="W309" s="49">
        <f t="shared" si="69"/>
        <v>2760972.32</v>
      </c>
    </row>
    <row r="310" spans="1:23" x14ac:dyDescent="0.25">
      <c r="A310" s="9" t="s">
        <v>608</v>
      </c>
      <c r="B310" s="8" t="s">
        <v>609</v>
      </c>
      <c r="C310" s="13">
        <v>578</v>
      </c>
      <c r="D310" s="13">
        <v>416.15999999999997</v>
      </c>
      <c r="E310" s="49">
        <f t="shared" si="56"/>
        <v>4617064</v>
      </c>
      <c r="F310" s="49">
        <f t="shared" si="57"/>
        <v>3324286.0799999996</v>
      </c>
      <c r="G310" s="49">
        <f t="shared" si="58"/>
        <v>7941350.0800000001</v>
      </c>
      <c r="H310" s="13">
        <v>332</v>
      </c>
      <c r="I310" s="13">
        <v>381.91999999999996</v>
      </c>
      <c r="J310" s="49">
        <f t="shared" si="59"/>
        <v>2652016</v>
      </c>
      <c r="K310" s="49">
        <f t="shared" si="60"/>
        <v>3050776.9599999995</v>
      </c>
      <c r="L310" s="49">
        <f t="shared" si="61"/>
        <v>5702792.959999999</v>
      </c>
      <c r="M310" s="13">
        <v>139</v>
      </c>
      <c r="N310" s="13">
        <v>357.57000000000005</v>
      </c>
      <c r="O310" s="49">
        <f t="shared" si="62"/>
        <v>1110332</v>
      </c>
      <c r="P310" s="49">
        <f t="shared" si="63"/>
        <v>2856269.1600000006</v>
      </c>
      <c r="Q310" s="49">
        <f t="shared" si="64"/>
        <v>3966601.1600000006</v>
      </c>
      <c r="R310" s="13">
        <f t="shared" si="65"/>
        <v>1049</v>
      </c>
      <c r="S310" s="48">
        <f t="shared" si="66"/>
        <v>1155.6500000000001</v>
      </c>
      <c r="T310" s="47">
        <v>7988</v>
      </c>
      <c r="U310" s="49">
        <f t="shared" si="67"/>
        <v>8379412</v>
      </c>
      <c r="V310" s="49">
        <f t="shared" si="68"/>
        <v>9231332.2000000011</v>
      </c>
      <c r="W310" s="49">
        <f t="shared" si="69"/>
        <v>17610744.200000003</v>
      </c>
    </row>
    <row r="311" spans="1:23" x14ac:dyDescent="0.25">
      <c r="A311" s="9" t="s">
        <v>610</v>
      </c>
      <c r="B311" s="8" t="s">
        <v>611</v>
      </c>
      <c r="C311" s="13">
        <v>267</v>
      </c>
      <c r="D311" s="13">
        <v>192.23999999999998</v>
      </c>
      <c r="E311" s="49">
        <f t="shared" si="56"/>
        <v>2136801</v>
      </c>
      <c r="F311" s="49">
        <f t="shared" si="57"/>
        <v>1538496.7199999997</v>
      </c>
      <c r="G311" s="49">
        <f t="shared" si="58"/>
        <v>3675297.7199999997</v>
      </c>
      <c r="H311" s="13">
        <v>104</v>
      </c>
      <c r="I311" s="13">
        <v>125.84</v>
      </c>
      <c r="J311" s="49">
        <f t="shared" si="59"/>
        <v>832312</v>
      </c>
      <c r="K311" s="49">
        <f t="shared" si="60"/>
        <v>1007097.52</v>
      </c>
      <c r="L311" s="49">
        <f t="shared" si="61"/>
        <v>1839409.52</v>
      </c>
      <c r="M311" s="13">
        <v>32</v>
      </c>
      <c r="N311" s="13">
        <v>87.68</v>
      </c>
      <c r="O311" s="49">
        <f t="shared" si="62"/>
        <v>256096</v>
      </c>
      <c r="P311" s="49">
        <f t="shared" si="63"/>
        <v>701703.04</v>
      </c>
      <c r="Q311" s="49">
        <f t="shared" si="64"/>
        <v>957799.04</v>
      </c>
      <c r="R311" s="13">
        <f t="shared" si="65"/>
        <v>403</v>
      </c>
      <c r="S311" s="48">
        <f t="shared" si="66"/>
        <v>405.76</v>
      </c>
      <c r="T311" s="47">
        <v>8003</v>
      </c>
      <c r="U311" s="49">
        <f t="shared" si="67"/>
        <v>3225209</v>
      </c>
      <c r="V311" s="49">
        <f t="shared" si="68"/>
        <v>3247297.28</v>
      </c>
      <c r="W311" s="49">
        <f t="shared" si="69"/>
        <v>6472506.2799999993</v>
      </c>
    </row>
    <row r="312" spans="1:23" x14ac:dyDescent="0.25">
      <c r="A312" s="9" t="s">
        <v>612</v>
      </c>
      <c r="B312" s="8" t="s">
        <v>613</v>
      </c>
      <c r="C312" s="13">
        <v>36</v>
      </c>
      <c r="D312" s="13">
        <v>25.919999999999998</v>
      </c>
      <c r="E312" s="49">
        <f t="shared" si="56"/>
        <v>292248</v>
      </c>
      <c r="F312" s="49">
        <f t="shared" si="57"/>
        <v>210418.56</v>
      </c>
      <c r="G312" s="49">
        <f t="shared" si="58"/>
        <v>502666.56</v>
      </c>
      <c r="H312" s="13">
        <v>16</v>
      </c>
      <c r="I312" s="13">
        <v>18.159999999999997</v>
      </c>
      <c r="J312" s="49">
        <f t="shared" si="59"/>
        <v>129888</v>
      </c>
      <c r="K312" s="49">
        <f t="shared" si="60"/>
        <v>147422.87999999998</v>
      </c>
      <c r="L312" s="49">
        <f t="shared" si="61"/>
        <v>277310.88</v>
      </c>
      <c r="M312" s="13">
        <v>2</v>
      </c>
      <c r="N312" s="13">
        <v>5.48</v>
      </c>
      <c r="O312" s="49">
        <f t="shared" si="62"/>
        <v>16236</v>
      </c>
      <c r="P312" s="49">
        <f t="shared" si="63"/>
        <v>44486.640000000007</v>
      </c>
      <c r="Q312" s="49">
        <f t="shared" si="64"/>
        <v>60722.640000000007</v>
      </c>
      <c r="R312" s="13">
        <f t="shared" si="65"/>
        <v>54</v>
      </c>
      <c r="S312" s="48">
        <f t="shared" si="66"/>
        <v>49.56</v>
      </c>
      <c r="T312" s="47">
        <v>8118</v>
      </c>
      <c r="U312" s="49">
        <f t="shared" si="67"/>
        <v>438372</v>
      </c>
      <c r="V312" s="49">
        <f t="shared" si="68"/>
        <v>402328.08</v>
      </c>
      <c r="W312" s="49">
        <f t="shared" si="69"/>
        <v>840700.08000000007</v>
      </c>
    </row>
    <row r="313" spans="1:23" x14ac:dyDescent="0.25">
      <c r="A313" s="9" t="s">
        <v>614</v>
      </c>
      <c r="B313" s="8" t="s">
        <v>615</v>
      </c>
      <c r="C313" s="13">
        <v>74</v>
      </c>
      <c r="D313" s="13">
        <v>53.28</v>
      </c>
      <c r="E313" s="49">
        <f t="shared" si="56"/>
        <v>591112</v>
      </c>
      <c r="F313" s="49">
        <f t="shared" si="57"/>
        <v>425600.64</v>
      </c>
      <c r="G313" s="49">
        <f t="shared" si="58"/>
        <v>1016712.64</v>
      </c>
      <c r="H313" s="13">
        <v>47</v>
      </c>
      <c r="I313" s="13">
        <v>50.87</v>
      </c>
      <c r="J313" s="49">
        <f t="shared" si="59"/>
        <v>375436</v>
      </c>
      <c r="K313" s="49">
        <f t="shared" si="60"/>
        <v>406349.56</v>
      </c>
      <c r="L313" s="49">
        <f t="shared" si="61"/>
        <v>781785.56</v>
      </c>
      <c r="M313" s="13">
        <v>17</v>
      </c>
      <c r="N313" s="13">
        <v>45.21</v>
      </c>
      <c r="O313" s="49">
        <f t="shared" si="62"/>
        <v>135796</v>
      </c>
      <c r="P313" s="49">
        <f t="shared" si="63"/>
        <v>361137.48</v>
      </c>
      <c r="Q313" s="49">
        <f t="shared" si="64"/>
        <v>496933.48</v>
      </c>
      <c r="R313" s="13">
        <f t="shared" si="65"/>
        <v>138</v>
      </c>
      <c r="S313" s="48">
        <f t="shared" si="66"/>
        <v>149.36000000000001</v>
      </c>
      <c r="T313" s="47">
        <v>7988</v>
      </c>
      <c r="U313" s="49">
        <f t="shared" si="67"/>
        <v>1102344</v>
      </c>
      <c r="V313" s="49">
        <f t="shared" si="68"/>
        <v>1193087.6800000002</v>
      </c>
      <c r="W313" s="49">
        <f t="shared" si="69"/>
        <v>2295431.6800000002</v>
      </c>
    </row>
    <row r="314" spans="1:23" x14ac:dyDescent="0.25">
      <c r="A314" s="9" t="s">
        <v>616</v>
      </c>
      <c r="B314" s="8" t="s">
        <v>617</v>
      </c>
      <c r="C314" s="13">
        <v>73</v>
      </c>
      <c r="D314" s="13">
        <v>52.559999999999995</v>
      </c>
      <c r="E314" s="49">
        <f t="shared" si="56"/>
        <v>583124</v>
      </c>
      <c r="F314" s="49">
        <f t="shared" si="57"/>
        <v>419849.27999999997</v>
      </c>
      <c r="G314" s="49">
        <f t="shared" si="58"/>
        <v>1002973.28</v>
      </c>
      <c r="H314" s="13">
        <v>12</v>
      </c>
      <c r="I314" s="13">
        <v>13.32</v>
      </c>
      <c r="J314" s="49">
        <f t="shared" si="59"/>
        <v>95856</v>
      </c>
      <c r="K314" s="49">
        <f t="shared" si="60"/>
        <v>106400.16</v>
      </c>
      <c r="L314" s="49">
        <f t="shared" si="61"/>
        <v>202256.16</v>
      </c>
      <c r="M314" s="13">
        <v>9</v>
      </c>
      <c r="N314" s="13">
        <v>20.55</v>
      </c>
      <c r="O314" s="49">
        <f t="shared" si="62"/>
        <v>71892</v>
      </c>
      <c r="P314" s="49">
        <f t="shared" si="63"/>
        <v>164153.4</v>
      </c>
      <c r="Q314" s="49">
        <f t="shared" si="64"/>
        <v>236045.4</v>
      </c>
      <c r="R314" s="13">
        <f t="shared" si="65"/>
        <v>94</v>
      </c>
      <c r="S314" s="48">
        <f t="shared" si="66"/>
        <v>86.429999999999993</v>
      </c>
      <c r="T314" s="47">
        <v>7988</v>
      </c>
      <c r="U314" s="49">
        <f t="shared" si="67"/>
        <v>750872</v>
      </c>
      <c r="V314" s="49">
        <f t="shared" si="68"/>
        <v>690402.84</v>
      </c>
      <c r="W314" s="49">
        <f t="shared" si="69"/>
        <v>1441274.8399999999</v>
      </c>
    </row>
    <row r="315" spans="1:23" x14ac:dyDescent="0.25">
      <c r="A315" s="9" t="s">
        <v>618</v>
      </c>
      <c r="B315" s="8" t="s">
        <v>619</v>
      </c>
      <c r="C315" s="13">
        <v>38</v>
      </c>
      <c r="D315" s="13">
        <v>27.36</v>
      </c>
      <c r="E315" s="49">
        <f t="shared" si="56"/>
        <v>303544</v>
      </c>
      <c r="F315" s="49">
        <f t="shared" si="57"/>
        <v>218551.67999999999</v>
      </c>
      <c r="G315" s="49">
        <f t="shared" si="58"/>
        <v>522095.68</v>
      </c>
      <c r="H315" s="13">
        <v>14</v>
      </c>
      <c r="I315" s="13">
        <v>15.74</v>
      </c>
      <c r="J315" s="49">
        <f t="shared" si="59"/>
        <v>111832</v>
      </c>
      <c r="K315" s="49">
        <f t="shared" si="60"/>
        <v>125731.12</v>
      </c>
      <c r="L315" s="49">
        <f t="shared" si="61"/>
        <v>237563.12</v>
      </c>
      <c r="M315" s="13">
        <v>8</v>
      </c>
      <c r="N315" s="13">
        <v>21.92</v>
      </c>
      <c r="O315" s="49">
        <f t="shared" si="62"/>
        <v>63904</v>
      </c>
      <c r="P315" s="49">
        <f t="shared" si="63"/>
        <v>175096.96000000002</v>
      </c>
      <c r="Q315" s="49">
        <f t="shared" si="64"/>
        <v>239000.96000000002</v>
      </c>
      <c r="R315" s="13">
        <f t="shared" si="65"/>
        <v>60</v>
      </c>
      <c r="S315" s="48">
        <f t="shared" si="66"/>
        <v>65.02000000000001</v>
      </c>
      <c r="T315" s="47">
        <v>7988</v>
      </c>
      <c r="U315" s="49">
        <f t="shared" si="67"/>
        <v>479280</v>
      </c>
      <c r="V315" s="49">
        <f t="shared" si="68"/>
        <v>519379.76000000007</v>
      </c>
      <c r="W315" s="49">
        <f t="shared" si="69"/>
        <v>998659.76</v>
      </c>
    </row>
    <row r="316" spans="1:23" x14ac:dyDescent="0.25">
      <c r="A316" s="9" t="s">
        <v>620</v>
      </c>
      <c r="B316" s="8" t="s">
        <v>621</v>
      </c>
      <c r="C316" s="13">
        <v>38</v>
      </c>
      <c r="D316" s="13">
        <v>27.36</v>
      </c>
      <c r="E316" s="49">
        <f t="shared" si="56"/>
        <v>303544</v>
      </c>
      <c r="F316" s="49">
        <f t="shared" si="57"/>
        <v>218551.67999999999</v>
      </c>
      <c r="G316" s="49">
        <f t="shared" si="58"/>
        <v>522095.68</v>
      </c>
      <c r="H316" s="13">
        <v>28</v>
      </c>
      <c r="I316" s="13">
        <v>32.08</v>
      </c>
      <c r="J316" s="49">
        <f t="shared" si="59"/>
        <v>223664</v>
      </c>
      <c r="K316" s="49">
        <f t="shared" si="60"/>
        <v>256255.03999999998</v>
      </c>
      <c r="L316" s="49">
        <f t="shared" si="61"/>
        <v>479919.04</v>
      </c>
      <c r="M316" s="13">
        <v>11</v>
      </c>
      <c r="N316" s="13">
        <v>27.400000000000006</v>
      </c>
      <c r="O316" s="49">
        <f t="shared" si="62"/>
        <v>87868</v>
      </c>
      <c r="P316" s="49">
        <f t="shared" si="63"/>
        <v>218871.20000000004</v>
      </c>
      <c r="Q316" s="49">
        <f t="shared" si="64"/>
        <v>306739.20000000007</v>
      </c>
      <c r="R316" s="13">
        <f t="shared" si="65"/>
        <v>77</v>
      </c>
      <c r="S316" s="48">
        <f t="shared" si="66"/>
        <v>86.84</v>
      </c>
      <c r="T316" s="47">
        <v>7988</v>
      </c>
      <c r="U316" s="49">
        <f t="shared" si="67"/>
        <v>615076</v>
      </c>
      <c r="V316" s="49">
        <f t="shared" si="68"/>
        <v>693677.92</v>
      </c>
      <c r="W316" s="49">
        <f t="shared" si="69"/>
        <v>1308753.9199999999</v>
      </c>
    </row>
    <row r="317" spans="1:23" x14ac:dyDescent="0.25">
      <c r="A317" s="9" t="s">
        <v>622</v>
      </c>
      <c r="B317" s="8" t="s">
        <v>623</v>
      </c>
      <c r="C317" s="13">
        <v>52</v>
      </c>
      <c r="D317" s="13">
        <v>37.44</v>
      </c>
      <c r="E317" s="49">
        <f t="shared" si="56"/>
        <v>415376</v>
      </c>
      <c r="F317" s="49">
        <f t="shared" si="57"/>
        <v>299070.71999999997</v>
      </c>
      <c r="G317" s="49">
        <f t="shared" si="58"/>
        <v>714446.72</v>
      </c>
      <c r="H317" s="13">
        <v>28</v>
      </c>
      <c r="I317" s="13">
        <v>32.68</v>
      </c>
      <c r="J317" s="49">
        <f t="shared" si="59"/>
        <v>223664</v>
      </c>
      <c r="K317" s="49">
        <f t="shared" si="60"/>
        <v>261047.84</v>
      </c>
      <c r="L317" s="49">
        <f t="shared" si="61"/>
        <v>484711.83999999997</v>
      </c>
      <c r="M317" s="13">
        <v>16</v>
      </c>
      <c r="N317" s="13">
        <v>38.36</v>
      </c>
      <c r="O317" s="49">
        <f t="shared" si="62"/>
        <v>127808</v>
      </c>
      <c r="P317" s="49">
        <f t="shared" si="63"/>
        <v>306419.68</v>
      </c>
      <c r="Q317" s="49">
        <f t="shared" si="64"/>
        <v>434227.68</v>
      </c>
      <c r="R317" s="13">
        <f t="shared" si="65"/>
        <v>96</v>
      </c>
      <c r="S317" s="48">
        <f t="shared" si="66"/>
        <v>108.48</v>
      </c>
      <c r="T317" s="47">
        <v>7988</v>
      </c>
      <c r="U317" s="49">
        <f t="shared" si="67"/>
        <v>766848</v>
      </c>
      <c r="V317" s="49">
        <f t="shared" si="68"/>
        <v>866538.24</v>
      </c>
      <c r="W317" s="49">
        <f t="shared" si="69"/>
        <v>1633386.24</v>
      </c>
    </row>
    <row r="318" spans="1:23" x14ac:dyDescent="0.25">
      <c r="A318" s="9" t="s">
        <v>624</v>
      </c>
      <c r="B318" s="8" t="s">
        <v>625</v>
      </c>
      <c r="C318" s="13">
        <v>31</v>
      </c>
      <c r="D318" s="13">
        <v>22.32</v>
      </c>
      <c r="E318" s="49">
        <f t="shared" si="56"/>
        <v>247628</v>
      </c>
      <c r="F318" s="49">
        <f t="shared" si="57"/>
        <v>178292.16</v>
      </c>
      <c r="G318" s="49">
        <f t="shared" si="58"/>
        <v>425920.16000000003</v>
      </c>
      <c r="H318" s="13">
        <v>19</v>
      </c>
      <c r="I318" s="13">
        <v>22.99</v>
      </c>
      <c r="J318" s="49">
        <f t="shared" si="59"/>
        <v>151772</v>
      </c>
      <c r="K318" s="49">
        <f t="shared" si="60"/>
        <v>183644.12</v>
      </c>
      <c r="L318" s="49">
        <f t="shared" si="61"/>
        <v>335416.12</v>
      </c>
      <c r="M318" s="13">
        <v>13</v>
      </c>
      <c r="N318" s="13">
        <v>35.620000000000005</v>
      </c>
      <c r="O318" s="49">
        <f t="shared" si="62"/>
        <v>103844</v>
      </c>
      <c r="P318" s="49">
        <f t="shared" si="63"/>
        <v>284532.56000000006</v>
      </c>
      <c r="Q318" s="49">
        <f t="shared" si="64"/>
        <v>388376.56000000006</v>
      </c>
      <c r="R318" s="13">
        <f t="shared" si="65"/>
        <v>63</v>
      </c>
      <c r="S318" s="48">
        <f t="shared" si="66"/>
        <v>80.930000000000007</v>
      </c>
      <c r="T318" s="47">
        <v>7988</v>
      </c>
      <c r="U318" s="49">
        <f t="shared" si="67"/>
        <v>503244</v>
      </c>
      <c r="V318" s="49">
        <f t="shared" si="68"/>
        <v>646468.84000000008</v>
      </c>
      <c r="W318" s="49">
        <f t="shared" si="69"/>
        <v>1149712.8400000001</v>
      </c>
    </row>
    <row r="319" spans="1:23" x14ac:dyDescent="0.25">
      <c r="A319" s="9" t="s">
        <v>626</v>
      </c>
      <c r="B319" s="8" t="s">
        <v>627</v>
      </c>
      <c r="C319" s="13">
        <v>12</v>
      </c>
      <c r="D319" s="13">
        <v>8.64</v>
      </c>
      <c r="E319" s="49">
        <f t="shared" si="56"/>
        <v>95856</v>
      </c>
      <c r="F319" s="49">
        <f t="shared" si="57"/>
        <v>69016.320000000007</v>
      </c>
      <c r="G319" s="49">
        <f t="shared" si="58"/>
        <v>164872.32000000001</v>
      </c>
      <c r="H319" s="13">
        <v>9</v>
      </c>
      <c r="I319" s="13">
        <v>10.89</v>
      </c>
      <c r="J319" s="49">
        <f t="shared" si="59"/>
        <v>71892</v>
      </c>
      <c r="K319" s="49">
        <f t="shared" si="60"/>
        <v>86989.32</v>
      </c>
      <c r="L319" s="49">
        <f t="shared" si="61"/>
        <v>158881.32</v>
      </c>
      <c r="M319" s="13">
        <v>1</v>
      </c>
      <c r="N319" s="13">
        <v>1.37</v>
      </c>
      <c r="O319" s="49">
        <f t="shared" si="62"/>
        <v>7988</v>
      </c>
      <c r="P319" s="49">
        <f t="shared" si="63"/>
        <v>10943.560000000001</v>
      </c>
      <c r="Q319" s="49">
        <f t="shared" si="64"/>
        <v>18931.560000000001</v>
      </c>
      <c r="R319" s="13">
        <f t="shared" si="65"/>
        <v>22</v>
      </c>
      <c r="S319" s="48">
        <f t="shared" si="66"/>
        <v>20.900000000000002</v>
      </c>
      <c r="T319" s="47">
        <v>7988</v>
      </c>
      <c r="U319" s="49">
        <f t="shared" si="67"/>
        <v>175736</v>
      </c>
      <c r="V319" s="49">
        <f t="shared" si="68"/>
        <v>166949.20000000001</v>
      </c>
      <c r="W319" s="49">
        <f t="shared" si="69"/>
        <v>342685.2</v>
      </c>
    </row>
    <row r="320" spans="1:23" x14ac:dyDescent="0.25">
      <c r="A320" s="9" t="s">
        <v>628</v>
      </c>
      <c r="B320" s="8" t="s">
        <v>629</v>
      </c>
      <c r="C320" s="13">
        <v>69</v>
      </c>
      <c r="D320" s="13">
        <v>49.68</v>
      </c>
      <c r="E320" s="49">
        <f t="shared" si="56"/>
        <v>551172</v>
      </c>
      <c r="F320" s="49">
        <f t="shared" si="57"/>
        <v>396843.84</v>
      </c>
      <c r="G320" s="49">
        <f t="shared" si="58"/>
        <v>948015.84000000008</v>
      </c>
      <c r="H320" s="13">
        <v>31</v>
      </c>
      <c r="I320" s="13">
        <v>33.31</v>
      </c>
      <c r="J320" s="49">
        <f t="shared" si="59"/>
        <v>247628</v>
      </c>
      <c r="K320" s="49">
        <f t="shared" si="60"/>
        <v>266080.28000000003</v>
      </c>
      <c r="L320" s="49">
        <f t="shared" si="61"/>
        <v>513708.28</v>
      </c>
      <c r="M320" s="13">
        <v>10</v>
      </c>
      <c r="N320" s="13">
        <v>26.030000000000005</v>
      </c>
      <c r="O320" s="49">
        <f t="shared" si="62"/>
        <v>79880</v>
      </c>
      <c r="P320" s="49">
        <f t="shared" si="63"/>
        <v>207927.64000000004</v>
      </c>
      <c r="Q320" s="49">
        <f t="shared" si="64"/>
        <v>287807.64</v>
      </c>
      <c r="R320" s="13">
        <f t="shared" si="65"/>
        <v>110</v>
      </c>
      <c r="S320" s="48">
        <f t="shared" si="66"/>
        <v>109.02000000000001</v>
      </c>
      <c r="T320" s="47">
        <v>7988</v>
      </c>
      <c r="U320" s="49">
        <f t="shared" si="67"/>
        <v>878680</v>
      </c>
      <c r="V320" s="49">
        <f t="shared" si="68"/>
        <v>870851.76000000013</v>
      </c>
      <c r="W320" s="49">
        <f t="shared" si="69"/>
        <v>1749531.7600000002</v>
      </c>
    </row>
    <row r="321" spans="1:23" x14ac:dyDescent="0.25">
      <c r="A321" s="9" t="s">
        <v>630</v>
      </c>
      <c r="B321" s="8" t="s">
        <v>631</v>
      </c>
      <c r="C321" s="13">
        <v>45</v>
      </c>
      <c r="D321" s="13">
        <v>32.4</v>
      </c>
      <c r="E321" s="49">
        <f t="shared" si="56"/>
        <v>359460</v>
      </c>
      <c r="F321" s="49">
        <f t="shared" si="57"/>
        <v>258811.19999999998</v>
      </c>
      <c r="G321" s="49">
        <f t="shared" si="58"/>
        <v>618271.19999999995</v>
      </c>
      <c r="H321" s="13">
        <v>18</v>
      </c>
      <c r="I321" s="13">
        <v>21.78</v>
      </c>
      <c r="J321" s="49">
        <f t="shared" si="59"/>
        <v>143784</v>
      </c>
      <c r="K321" s="49">
        <f t="shared" si="60"/>
        <v>173978.64</v>
      </c>
      <c r="L321" s="49">
        <f t="shared" si="61"/>
        <v>317762.64</v>
      </c>
      <c r="M321" s="13">
        <v>10</v>
      </c>
      <c r="N321" s="13">
        <v>27.400000000000002</v>
      </c>
      <c r="O321" s="49">
        <f t="shared" si="62"/>
        <v>79880</v>
      </c>
      <c r="P321" s="49">
        <f t="shared" si="63"/>
        <v>218871.2</v>
      </c>
      <c r="Q321" s="49">
        <f t="shared" si="64"/>
        <v>298751.2</v>
      </c>
      <c r="R321" s="13">
        <f t="shared" si="65"/>
        <v>73</v>
      </c>
      <c r="S321" s="48">
        <f t="shared" si="66"/>
        <v>81.58</v>
      </c>
      <c r="T321" s="47">
        <v>7988</v>
      </c>
      <c r="U321" s="49">
        <f t="shared" si="67"/>
        <v>583124</v>
      </c>
      <c r="V321" s="49">
        <f t="shared" si="68"/>
        <v>651661.04</v>
      </c>
      <c r="W321" s="49">
        <f t="shared" si="69"/>
        <v>1234785.04</v>
      </c>
    </row>
    <row r="322" spans="1:23" x14ac:dyDescent="0.25">
      <c r="A322" s="9" t="s">
        <v>632</v>
      </c>
      <c r="B322" s="8" t="s">
        <v>633</v>
      </c>
      <c r="C322" s="13">
        <v>22</v>
      </c>
      <c r="D322" s="13">
        <v>15.84</v>
      </c>
      <c r="E322" s="49">
        <f t="shared" si="56"/>
        <v>175736</v>
      </c>
      <c r="F322" s="49">
        <f t="shared" si="57"/>
        <v>126529.92</v>
      </c>
      <c r="G322" s="49">
        <f t="shared" si="58"/>
        <v>302265.92</v>
      </c>
      <c r="H322" s="13">
        <v>18</v>
      </c>
      <c r="I322" s="13">
        <v>21.78</v>
      </c>
      <c r="J322" s="49">
        <f t="shared" si="59"/>
        <v>143784</v>
      </c>
      <c r="K322" s="49">
        <f t="shared" si="60"/>
        <v>173978.64</v>
      </c>
      <c r="L322" s="49">
        <f t="shared" si="61"/>
        <v>317762.64</v>
      </c>
      <c r="M322" s="13">
        <v>1</v>
      </c>
      <c r="N322" s="13">
        <v>2.74</v>
      </c>
      <c r="O322" s="49">
        <f t="shared" si="62"/>
        <v>7988</v>
      </c>
      <c r="P322" s="49">
        <f t="shared" si="63"/>
        <v>21887.120000000003</v>
      </c>
      <c r="Q322" s="49">
        <f t="shared" si="64"/>
        <v>29875.120000000003</v>
      </c>
      <c r="R322" s="13">
        <f t="shared" si="65"/>
        <v>41</v>
      </c>
      <c r="S322" s="48">
        <f t="shared" si="66"/>
        <v>40.360000000000007</v>
      </c>
      <c r="T322" s="47">
        <v>7988</v>
      </c>
      <c r="U322" s="49">
        <f t="shared" si="67"/>
        <v>327508</v>
      </c>
      <c r="V322" s="49">
        <f t="shared" si="68"/>
        <v>322395.68000000005</v>
      </c>
      <c r="W322" s="49">
        <f t="shared" si="69"/>
        <v>649903.68000000005</v>
      </c>
    </row>
    <row r="323" spans="1:23" x14ac:dyDescent="0.25">
      <c r="A323" s="9" t="s">
        <v>634</v>
      </c>
      <c r="B323" s="8" t="s">
        <v>635</v>
      </c>
      <c r="C323" s="13">
        <v>130</v>
      </c>
      <c r="D323" s="13">
        <v>93.6</v>
      </c>
      <c r="E323" s="49">
        <f t="shared" ref="E323:E326" si="70">T323*C323</f>
        <v>1038440</v>
      </c>
      <c r="F323" s="49">
        <f t="shared" ref="F323:F326" si="71">T323*D323</f>
        <v>747676.79999999993</v>
      </c>
      <c r="G323" s="49">
        <f t="shared" ref="G323:G327" si="72">E323+F323</f>
        <v>1786116.7999999998</v>
      </c>
      <c r="H323" s="13">
        <v>51</v>
      </c>
      <c r="I323" s="13">
        <v>55.71</v>
      </c>
      <c r="J323" s="49">
        <f t="shared" ref="J323:J326" si="73">T323*H323</f>
        <v>407388</v>
      </c>
      <c r="K323" s="49">
        <f t="shared" ref="K323:K326" si="74">T323*I323</f>
        <v>445011.48</v>
      </c>
      <c r="L323" s="49">
        <f t="shared" ref="L323:L327" si="75">J323+K323</f>
        <v>852399.48</v>
      </c>
      <c r="M323" s="13">
        <v>32</v>
      </c>
      <c r="N323" s="13">
        <v>83.570000000000007</v>
      </c>
      <c r="O323" s="49">
        <f t="shared" ref="O323:O326" si="76">T323*M323</f>
        <v>255616</v>
      </c>
      <c r="P323" s="49">
        <f t="shared" ref="P323:P326" si="77">T323*N323</f>
        <v>667557.16</v>
      </c>
      <c r="Q323" s="49">
        <f t="shared" ref="Q323:Q327" si="78">O323+P323</f>
        <v>923173.16</v>
      </c>
      <c r="R323" s="13">
        <f t="shared" ref="R323:R326" si="79">C323+H323+M323</f>
        <v>213</v>
      </c>
      <c r="S323" s="48">
        <f t="shared" ref="S323:S326" si="80">D323+I323+N323</f>
        <v>232.88</v>
      </c>
      <c r="T323" s="47">
        <v>7988</v>
      </c>
      <c r="U323" s="49">
        <f t="shared" ref="U323:U326" si="81">T323*R323</f>
        <v>1701444</v>
      </c>
      <c r="V323" s="49">
        <f t="shared" ref="V323:V326" si="82">T323*S323</f>
        <v>1860245.44</v>
      </c>
      <c r="W323" s="49">
        <f t="shared" ref="W323:W327" si="83">U323+V323</f>
        <v>3561689.44</v>
      </c>
    </row>
    <row r="324" spans="1:23" x14ac:dyDescent="0.25">
      <c r="A324" s="9" t="s">
        <v>636</v>
      </c>
      <c r="B324" s="8" t="s">
        <v>637</v>
      </c>
      <c r="C324" s="13">
        <v>45</v>
      </c>
      <c r="D324" s="13">
        <v>32.4</v>
      </c>
      <c r="E324" s="49">
        <f t="shared" si="70"/>
        <v>359460</v>
      </c>
      <c r="F324" s="49">
        <f t="shared" si="71"/>
        <v>258811.19999999998</v>
      </c>
      <c r="G324" s="49">
        <f t="shared" si="72"/>
        <v>618271.19999999995</v>
      </c>
      <c r="H324" s="13">
        <v>12</v>
      </c>
      <c r="I324" s="13">
        <v>13.919999999999998</v>
      </c>
      <c r="J324" s="49">
        <f t="shared" si="73"/>
        <v>95856</v>
      </c>
      <c r="K324" s="49">
        <f t="shared" si="74"/>
        <v>111192.95999999999</v>
      </c>
      <c r="L324" s="49">
        <f t="shared" si="75"/>
        <v>207048.95999999999</v>
      </c>
      <c r="M324" s="13">
        <v>5</v>
      </c>
      <c r="N324" s="13">
        <v>13.700000000000001</v>
      </c>
      <c r="O324" s="49">
        <f t="shared" si="76"/>
        <v>39940</v>
      </c>
      <c r="P324" s="49">
        <f t="shared" si="77"/>
        <v>109435.6</v>
      </c>
      <c r="Q324" s="49">
        <f t="shared" si="78"/>
        <v>149375.6</v>
      </c>
      <c r="R324" s="13">
        <f t="shared" si="79"/>
        <v>62</v>
      </c>
      <c r="S324" s="48">
        <f t="shared" si="80"/>
        <v>60.019999999999996</v>
      </c>
      <c r="T324" s="47">
        <v>7988</v>
      </c>
      <c r="U324" s="49">
        <f t="shared" si="81"/>
        <v>495256</v>
      </c>
      <c r="V324" s="49">
        <f t="shared" si="82"/>
        <v>479439.75999999995</v>
      </c>
      <c r="W324" s="49">
        <f t="shared" si="83"/>
        <v>974695.76</v>
      </c>
    </row>
    <row r="325" spans="1:23" x14ac:dyDescent="0.25">
      <c r="A325" s="9" t="s">
        <v>638</v>
      </c>
      <c r="B325" s="8" t="s">
        <v>639</v>
      </c>
      <c r="C325" s="13">
        <v>55</v>
      </c>
      <c r="D325" s="13">
        <v>39.6</v>
      </c>
      <c r="E325" s="49">
        <f t="shared" si="70"/>
        <v>439340</v>
      </c>
      <c r="F325" s="49">
        <f t="shared" si="71"/>
        <v>316324.8</v>
      </c>
      <c r="G325" s="49">
        <f t="shared" si="72"/>
        <v>755664.8</v>
      </c>
      <c r="H325" s="13">
        <v>18</v>
      </c>
      <c r="I325" s="13">
        <v>21.78</v>
      </c>
      <c r="J325" s="49">
        <f t="shared" si="73"/>
        <v>143784</v>
      </c>
      <c r="K325" s="49">
        <f t="shared" si="74"/>
        <v>173978.64</v>
      </c>
      <c r="L325" s="49">
        <f t="shared" si="75"/>
        <v>317762.64</v>
      </c>
      <c r="M325" s="13">
        <v>11</v>
      </c>
      <c r="N325" s="13">
        <v>27.400000000000006</v>
      </c>
      <c r="O325" s="49">
        <f t="shared" si="76"/>
        <v>87868</v>
      </c>
      <c r="P325" s="49">
        <f t="shared" si="77"/>
        <v>218871.20000000004</v>
      </c>
      <c r="Q325" s="49">
        <f t="shared" si="78"/>
        <v>306739.20000000007</v>
      </c>
      <c r="R325" s="13">
        <f t="shared" si="79"/>
        <v>84</v>
      </c>
      <c r="S325" s="48">
        <f t="shared" si="80"/>
        <v>88.78</v>
      </c>
      <c r="T325" s="47">
        <v>7988</v>
      </c>
      <c r="U325" s="49">
        <f t="shared" si="81"/>
        <v>670992</v>
      </c>
      <c r="V325" s="49">
        <f t="shared" si="82"/>
        <v>709174.64</v>
      </c>
      <c r="W325" s="49">
        <f t="shared" si="83"/>
        <v>1380166.6400000001</v>
      </c>
    </row>
    <row r="326" spans="1:23" x14ac:dyDescent="0.25">
      <c r="A326" s="9" t="s">
        <v>640</v>
      </c>
      <c r="B326" s="8" t="s">
        <v>641</v>
      </c>
      <c r="C326" s="13">
        <v>67</v>
      </c>
      <c r="D326" s="13">
        <v>48.239999999999995</v>
      </c>
      <c r="E326" s="49">
        <f t="shared" si="70"/>
        <v>538680</v>
      </c>
      <c r="F326" s="49">
        <f t="shared" si="71"/>
        <v>387849.6</v>
      </c>
      <c r="G326" s="49">
        <f t="shared" si="72"/>
        <v>926529.6</v>
      </c>
      <c r="H326" s="13">
        <v>29</v>
      </c>
      <c r="I326" s="13">
        <v>32.69</v>
      </c>
      <c r="J326" s="49">
        <f t="shared" si="73"/>
        <v>233160</v>
      </c>
      <c r="K326" s="49">
        <f t="shared" si="74"/>
        <v>262827.59999999998</v>
      </c>
      <c r="L326" s="49">
        <f t="shared" si="75"/>
        <v>495987.6</v>
      </c>
      <c r="M326" s="13">
        <v>13</v>
      </c>
      <c r="N326" s="13">
        <v>34.25</v>
      </c>
      <c r="O326" s="49">
        <f t="shared" si="76"/>
        <v>104520</v>
      </c>
      <c r="P326" s="49">
        <f t="shared" si="77"/>
        <v>275370</v>
      </c>
      <c r="Q326" s="49">
        <f t="shared" si="78"/>
        <v>379890</v>
      </c>
      <c r="R326" s="13">
        <f t="shared" si="79"/>
        <v>109</v>
      </c>
      <c r="S326" s="48">
        <f t="shared" si="80"/>
        <v>115.17999999999999</v>
      </c>
      <c r="T326" s="47">
        <v>8040</v>
      </c>
      <c r="U326" s="49">
        <f t="shared" si="81"/>
        <v>876360</v>
      </c>
      <c r="V326" s="49">
        <f t="shared" si="82"/>
        <v>926047.2</v>
      </c>
      <c r="W326" s="49">
        <f t="shared" si="83"/>
        <v>1802407.2</v>
      </c>
    </row>
    <row r="327" spans="1:23" x14ac:dyDescent="0.25">
      <c r="B327" s="46" t="s">
        <v>720</v>
      </c>
      <c r="C327" s="45">
        <f>SUM(C2:C326)</f>
        <v>37103</v>
      </c>
      <c r="D327" s="44">
        <f>SUM(D2:D326)</f>
        <v>26714.159999999996</v>
      </c>
      <c r="E327" s="45">
        <f>SUM(E2:E326)</f>
        <v>296730778</v>
      </c>
      <c r="F327" s="45">
        <f>SUM(F2:F326)</f>
        <v>213646160.16000015</v>
      </c>
      <c r="G327" s="45">
        <f>SUM(G2:G326)</f>
        <v>510376938.16000044</v>
      </c>
      <c r="H327" s="45">
        <f>SUM(H2:H326)</f>
        <v>17558</v>
      </c>
      <c r="I327" s="44">
        <f>SUM(I2:I326)</f>
        <v>20286.379999999983</v>
      </c>
      <c r="J327" s="45">
        <f>SUM(J2:J326)</f>
        <v>140409077</v>
      </c>
      <c r="K327" s="45">
        <f>SUM(K2:K326)</f>
        <v>162229069.36999997</v>
      </c>
      <c r="L327" s="45">
        <f>SUM(L2:L326)</f>
        <v>302638146.37</v>
      </c>
      <c r="M327" s="45">
        <f>SUM(M2:M326)</f>
        <v>8395</v>
      </c>
      <c r="N327" s="44">
        <f>SUM(N2:N326)</f>
        <v>22111.799999999988</v>
      </c>
      <c r="O327" s="45">
        <f>SUM(O2:O326)</f>
        <v>67140730</v>
      </c>
      <c r="P327" s="45">
        <f>SUM(P2:P326)</f>
        <v>176843322.28999987</v>
      </c>
      <c r="Q327" s="45">
        <f>SUM(Q2:Q326)</f>
        <v>243984052.28999996</v>
      </c>
      <c r="R327" s="45">
        <f>SUM(R2:R326)</f>
        <v>63056</v>
      </c>
      <c r="S327" s="43">
        <f>SUM(S2:S326)</f>
        <v>69112.339999999967</v>
      </c>
      <c r="T327" s="50">
        <v>7988</v>
      </c>
      <c r="U327" s="45">
        <f>SUM(U2:U326)</f>
        <v>504280585</v>
      </c>
      <c r="V327" s="45">
        <f>SUM(V2:V326)</f>
        <v>552718551.82000017</v>
      </c>
      <c r="W327" s="45">
        <f>SUM(W2:W326)</f>
        <v>1056999136.8199993</v>
      </c>
    </row>
    <row r="328" spans="1:23" x14ac:dyDescent="0.25">
      <c r="B328" s="46" t="s">
        <v>719</v>
      </c>
      <c r="C328" s="42">
        <v>37131</v>
      </c>
      <c r="D328" s="44">
        <v>26734.319999999992</v>
      </c>
      <c r="E328" s="45">
        <v>291003146</v>
      </c>
      <c r="F328" s="45">
        <v>209522265.12</v>
      </c>
      <c r="G328" s="45">
        <v>500525411.11999995</v>
      </c>
      <c r="H328" s="45">
        <v>17292</v>
      </c>
      <c r="I328" s="44">
        <v>19930.319999999996</v>
      </c>
      <c r="J328" s="45">
        <v>135503058</v>
      </c>
      <c r="K328" s="45">
        <v>156178528.98000014</v>
      </c>
      <c r="L328" s="45">
        <v>291681586.97999996</v>
      </c>
      <c r="M328" s="45">
        <v>8286</v>
      </c>
      <c r="N328" s="44">
        <v>21819.99</v>
      </c>
      <c r="O328" s="45">
        <v>64941296</v>
      </c>
      <c r="P328" s="45">
        <v>171013132.47999984</v>
      </c>
      <c r="Q328" s="45">
        <v>235954428.47999987</v>
      </c>
      <c r="R328" s="45">
        <v>62709</v>
      </c>
      <c r="S328" s="43">
        <v>68484.630000000019</v>
      </c>
      <c r="T328" s="41">
        <v>7826</v>
      </c>
      <c r="U328" s="45">
        <v>491447500</v>
      </c>
      <c r="V328" s="45">
        <v>536713926.5800001</v>
      </c>
      <c r="W328" s="45">
        <v>1028161426.5799998</v>
      </c>
    </row>
    <row r="329" spans="1:23" x14ac:dyDescent="0.25">
      <c r="B329" s="46" t="s">
        <v>721</v>
      </c>
      <c r="C329" s="42">
        <v>36666</v>
      </c>
      <c r="D329" s="44">
        <v>26399.52</v>
      </c>
      <c r="E329" s="45">
        <v>280360119</v>
      </c>
      <c r="F329" s="45">
        <v>201859285.67999992</v>
      </c>
      <c r="G329" s="45">
        <v>482219404.67999983</v>
      </c>
      <c r="H329" s="45">
        <v>17014</v>
      </c>
      <c r="I329" s="44">
        <v>19754.139999999996</v>
      </c>
      <c r="J329" s="45">
        <v>130077925</v>
      </c>
      <c r="K329" s="45">
        <v>151028173.45000005</v>
      </c>
      <c r="L329" s="45">
        <v>281106098.44999975</v>
      </c>
      <c r="M329" s="45">
        <v>8548</v>
      </c>
      <c r="N329" s="44">
        <v>22498.139999999996</v>
      </c>
      <c r="O329" s="45">
        <v>65361865</v>
      </c>
      <c r="P329" s="45">
        <v>172031900.10000008</v>
      </c>
      <c r="Q329" s="45">
        <v>237393765.09999999</v>
      </c>
      <c r="R329" s="45">
        <v>62228</v>
      </c>
      <c r="S329" s="43">
        <v>68651.800000000032</v>
      </c>
      <c r="T329" s="41">
        <v>7635</v>
      </c>
      <c r="U329" s="45">
        <v>475799909</v>
      </c>
      <c r="V329" s="45">
        <v>524919359.22999996</v>
      </c>
      <c r="W329" s="45">
        <v>1000719268.2299997</v>
      </c>
    </row>
    <row r="331" spans="1:23" x14ac:dyDescent="0.25">
      <c r="B331" s="46" t="s">
        <v>722</v>
      </c>
      <c r="C331" s="36">
        <v>-28</v>
      </c>
      <c r="D331" s="37">
        <f>D327-D328</f>
        <v>-20.159999999996217</v>
      </c>
      <c r="E331" s="45">
        <f>E327-E328</f>
        <v>5727632</v>
      </c>
      <c r="F331" s="45">
        <f>F327-F328</f>
        <v>4123895.0400001407</v>
      </c>
      <c r="G331" s="45">
        <f>G327-G328</f>
        <v>9851527.0400004983</v>
      </c>
      <c r="H331" s="39">
        <f>H327-H328</f>
        <v>266</v>
      </c>
      <c r="I331" s="38">
        <f>I327-I328</f>
        <v>356.05999999998676</v>
      </c>
      <c r="J331" s="45">
        <f>J327-J328</f>
        <v>4906019</v>
      </c>
      <c r="K331" s="45">
        <f>K327-K328</f>
        <v>6050540.3899998367</v>
      </c>
      <c r="L331" s="45">
        <f>L327-L328</f>
        <v>10956559.390000045</v>
      </c>
      <c r="M331" s="39">
        <f>M327-M328</f>
        <v>109</v>
      </c>
      <c r="N331" s="38">
        <f>N327-N328</f>
        <v>291.80999999998676</v>
      </c>
      <c r="O331" s="45">
        <f>O327-O328</f>
        <v>2199434</v>
      </c>
      <c r="P331" s="45">
        <f>P327-P328</f>
        <v>5830189.8100000322</v>
      </c>
      <c r="Q331" s="45">
        <f>Q327-Q328</f>
        <v>8029623.8100000918</v>
      </c>
      <c r="R331" s="39">
        <f>R327-R328</f>
        <v>347</v>
      </c>
      <c r="S331" s="37">
        <f>S327-S328</f>
        <v>627.7099999999482</v>
      </c>
      <c r="T331" s="41">
        <f>T327-T328</f>
        <v>162</v>
      </c>
      <c r="U331" s="45">
        <f>U327-U328</f>
        <v>12833085</v>
      </c>
      <c r="V331" s="45">
        <f>V327-V328</f>
        <v>16004625.240000069</v>
      </c>
      <c r="W331" s="45">
        <f>W327-W328</f>
        <v>28837710.239999533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173-88DE-472A-B186-F67FF26E9053}">
  <dimension ref="A1:W331"/>
  <sheetViews>
    <sheetView workbookViewId="0">
      <selection activeCell="V331" sqref="V331"/>
    </sheetView>
  </sheetViews>
  <sheetFormatPr defaultRowHeight="13.2" x14ac:dyDescent="0.25"/>
  <cols>
    <col min="1" max="1" width="14.77734375" style="13" customWidth="1"/>
    <col min="2" max="2" width="35.109375" style="13" customWidth="1"/>
    <col min="3" max="16384" width="8.88671875" style="13"/>
  </cols>
  <sheetData>
    <row r="1" spans="1:23" s="12" customFormat="1" x14ac:dyDescent="0.25">
      <c r="A1" s="10" t="s">
        <v>692</v>
      </c>
      <c r="B1" s="10" t="s">
        <v>693</v>
      </c>
      <c r="C1" s="1" t="s">
        <v>679</v>
      </c>
      <c r="D1" s="1" t="s">
        <v>680</v>
      </c>
      <c r="E1" s="1" t="s">
        <v>694</v>
      </c>
      <c r="F1" s="1" t="s">
        <v>695</v>
      </c>
      <c r="G1" s="1" t="s">
        <v>681</v>
      </c>
      <c r="H1" s="1" t="s">
        <v>682</v>
      </c>
      <c r="I1" s="1" t="s">
        <v>683</v>
      </c>
      <c r="J1" s="1" t="s">
        <v>684</v>
      </c>
      <c r="K1" s="1" t="s">
        <v>685</v>
      </c>
      <c r="L1" s="1" t="s">
        <v>701</v>
      </c>
      <c r="M1" s="1" t="s">
        <v>702</v>
      </c>
      <c r="N1" s="1" t="s">
        <v>686</v>
      </c>
      <c r="O1" s="1" t="s">
        <v>687</v>
      </c>
      <c r="P1" s="1" t="s">
        <v>688</v>
      </c>
      <c r="Q1" s="1" t="s">
        <v>689</v>
      </c>
      <c r="R1" s="1" t="s">
        <v>690</v>
      </c>
      <c r="S1" s="10" t="s">
        <v>703</v>
      </c>
      <c r="T1" s="10" t="s">
        <v>704</v>
      </c>
      <c r="U1" s="11" t="s">
        <v>705</v>
      </c>
      <c r="V1" s="11" t="s">
        <v>706</v>
      </c>
    </row>
    <row r="2" spans="1:23" x14ac:dyDescent="0.25">
      <c r="A2" s="12"/>
      <c r="B2" s="14" t="s">
        <v>691</v>
      </c>
      <c r="C2" s="2">
        <v>0.72</v>
      </c>
      <c r="D2" s="2">
        <v>0.72</v>
      </c>
      <c r="E2" s="3" t="s">
        <v>696</v>
      </c>
      <c r="F2" s="3" t="s">
        <v>696</v>
      </c>
      <c r="G2" s="4">
        <v>1.21</v>
      </c>
      <c r="H2" s="4">
        <v>1.21</v>
      </c>
      <c r="I2" s="4">
        <v>0.61</v>
      </c>
      <c r="J2" s="4">
        <v>1.21</v>
      </c>
      <c r="K2" s="4">
        <v>0.61</v>
      </c>
      <c r="L2" s="3" t="s">
        <v>697</v>
      </c>
      <c r="M2" s="3" t="s">
        <v>697</v>
      </c>
      <c r="N2" s="5">
        <v>2.74</v>
      </c>
      <c r="O2" s="5">
        <v>2.74</v>
      </c>
      <c r="P2" s="5">
        <v>1.37</v>
      </c>
      <c r="Q2" s="5">
        <v>2.74</v>
      </c>
      <c r="R2" s="5">
        <v>1.37</v>
      </c>
      <c r="S2" s="3" t="s">
        <v>698</v>
      </c>
      <c r="T2" s="3" t="s">
        <v>698</v>
      </c>
      <c r="U2" s="3" t="s">
        <v>699</v>
      </c>
      <c r="V2" s="3" t="s">
        <v>699</v>
      </c>
      <c r="W2" s="9"/>
    </row>
    <row r="3" spans="1:23" x14ac:dyDescent="0.25">
      <c r="A3" s="15"/>
      <c r="B3" s="6"/>
      <c r="C3" s="7" t="s">
        <v>667</v>
      </c>
      <c r="D3" s="7" t="s">
        <v>668</v>
      </c>
      <c r="E3" s="7" t="s">
        <v>665</v>
      </c>
      <c r="F3" s="7" t="s">
        <v>700</v>
      </c>
      <c r="G3" s="7" t="s">
        <v>669</v>
      </c>
      <c r="H3" s="7" t="s">
        <v>670</v>
      </c>
      <c r="I3" s="7" t="s">
        <v>671</v>
      </c>
      <c r="J3" s="7" t="s">
        <v>672</v>
      </c>
      <c r="K3" s="7" t="s">
        <v>673</v>
      </c>
      <c r="L3" s="7" t="s">
        <v>665</v>
      </c>
      <c r="M3" s="7" t="s">
        <v>700</v>
      </c>
      <c r="N3" s="7" t="s">
        <v>674</v>
      </c>
      <c r="O3" s="7" t="s">
        <v>675</v>
      </c>
      <c r="P3" s="7" t="s">
        <v>676</v>
      </c>
      <c r="Q3" s="7" t="s">
        <v>677</v>
      </c>
      <c r="R3" s="7" t="s">
        <v>678</v>
      </c>
      <c r="S3" s="7" t="s">
        <v>665</v>
      </c>
      <c r="T3" s="7" t="s">
        <v>700</v>
      </c>
      <c r="U3" s="16" t="s">
        <v>665</v>
      </c>
      <c r="V3" s="16" t="s">
        <v>700</v>
      </c>
      <c r="W3" s="9"/>
    </row>
    <row r="4" spans="1:23" x14ac:dyDescent="0.25">
      <c r="A4" s="17"/>
      <c r="B4" s="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6"/>
      <c r="T4" s="6"/>
      <c r="U4" s="18" t="s">
        <v>666</v>
      </c>
      <c r="V4" s="18" t="s">
        <v>666</v>
      </c>
      <c r="W4" s="9"/>
    </row>
    <row r="5" spans="1:23" x14ac:dyDescent="0.25">
      <c r="A5" s="19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2"/>
      <c r="U5" s="22"/>
      <c r="V5" s="22"/>
      <c r="W5" s="9"/>
    </row>
    <row r="6" spans="1:23" x14ac:dyDescent="0.25">
      <c r="A6" s="9" t="s">
        <v>0</v>
      </c>
      <c r="B6" s="8" t="s">
        <v>1</v>
      </c>
      <c r="C6" s="9"/>
      <c r="D6" s="9">
        <v>60</v>
      </c>
      <c r="E6" s="9">
        <f t="shared" ref="E6:E69" si="0">SUM(C6:D6)</f>
        <v>60</v>
      </c>
      <c r="F6" s="23">
        <f t="shared" ref="F6:F69" si="1">+E6*0.72</f>
        <v>43.199999999999996</v>
      </c>
      <c r="G6" s="9"/>
      <c r="H6" s="9">
        <v>2</v>
      </c>
      <c r="I6" s="9">
        <v>2</v>
      </c>
      <c r="J6" s="9">
        <v>30</v>
      </c>
      <c r="K6" s="9"/>
      <c r="L6" s="9">
        <f t="shared" ref="L6:L69" si="2">SUM(G6:K6)</f>
        <v>34</v>
      </c>
      <c r="M6" s="23">
        <f t="shared" ref="M6:M69" si="3">((+G6+H6+J6)*1.21)+((+I6+K6)*0.61)</f>
        <v>39.94</v>
      </c>
      <c r="N6" s="9"/>
      <c r="O6" s="9"/>
      <c r="P6" s="9"/>
      <c r="Q6" s="9">
        <v>4</v>
      </c>
      <c r="R6" s="9"/>
      <c r="S6" s="9">
        <f t="shared" ref="S6:S69" si="4">SUM(N6:R6)</f>
        <v>4</v>
      </c>
      <c r="T6" s="23">
        <f t="shared" ref="T6:T69" si="5">((+N6+O6+Q6)*2.74)+((+P6+R6)*1.37)</f>
        <v>10.96</v>
      </c>
      <c r="U6" s="24">
        <f t="shared" ref="U6:U69" si="6">+S6+L6+E6</f>
        <v>98</v>
      </c>
      <c r="V6" s="25">
        <f t="shared" ref="V6:V69" si="7">+T6+M6+F6</f>
        <v>94.1</v>
      </c>
      <c r="W6" s="9"/>
    </row>
    <row r="7" spans="1:23" x14ac:dyDescent="0.25">
      <c r="A7" s="9" t="s">
        <v>2</v>
      </c>
      <c r="B7" s="8" t="s">
        <v>3</v>
      </c>
      <c r="C7" s="9"/>
      <c r="D7" s="9">
        <v>27</v>
      </c>
      <c r="E7" s="9">
        <f t="shared" si="0"/>
        <v>27</v>
      </c>
      <c r="F7" s="23">
        <f t="shared" si="1"/>
        <v>19.439999999999998</v>
      </c>
      <c r="G7" s="9"/>
      <c r="H7" s="9"/>
      <c r="I7" s="9"/>
      <c r="J7" s="9">
        <v>10</v>
      </c>
      <c r="K7" s="9"/>
      <c r="L7" s="9">
        <f t="shared" si="2"/>
        <v>10</v>
      </c>
      <c r="M7" s="23">
        <f t="shared" si="3"/>
        <v>12.1</v>
      </c>
      <c r="N7" s="9"/>
      <c r="O7" s="9"/>
      <c r="P7" s="9"/>
      <c r="Q7" s="9">
        <v>3</v>
      </c>
      <c r="R7" s="9"/>
      <c r="S7" s="9">
        <f t="shared" si="4"/>
        <v>3</v>
      </c>
      <c r="T7" s="23">
        <f t="shared" si="5"/>
        <v>8.2200000000000006</v>
      </c>
      <c r="U7" s="24">
        <f t="shared" si="6"/>
        <v>40</v>
      </c>
      <c r="V7" s="25">
        <f t="shared" si="7"/>
        <v>39.76</v>
      </c>
      <c r="W7" s="9"/>
    </row>
    <row r="8" spans="1:23" x14ac:dyDescent="0.25">
      <c r="A8" s="9" t="s">
        <v>4</v>
      </c>
      <c r="B8" s="8" t="s">
        <v>5</v>
      </c>
      <c r="C8" s="9">
        <v>1</v>
      </c>
      <c r="D8" s="9">
        <v>132</v>
      </c>
      <c r="E8" s="9">
        <f t="shared" si="0"/>
        <v>133</v>
      </c>
      <c r="F8" s="23">
        <f t="shared" si="1"/>
        <v>95.759999999999991</v>
      </c>
      <c r="G8" s="9"/>
      <c r="H8" s="9">
        <v>1</v>
      </c>
      <c r="I8" s="9">
        <v>6</v>
      </c>
      <c r="J8" s="9">
        <v>76</v>
      </c>
      <c r="K8" s="9"/>
      <c r="L8" s="9">
        <f t="shared" si="2"/>
        <v>83</v>
      </c>
      <c r="M8" s="23">
        <f t="shared" si="3"/>
        <v>96.83</v>
      </c>
      <c r="N8" s="9"/>
      <c r="O8" s="9"/>
      <c r="P8" s="9">
        <v>8</v>
      </c>
      <c r="Q8" s="9">
        <v>20</v>
      </c>
      <c r="R8" s="9"/>
      <c r="S8" s="9">
        <f t="shared" si="4"/>
        <v>28</v>
      </c>
      <c r="T8" s="23">
        <f t="shared" si="5"/>
        <v>65.760000000000005</v>
      </c>
      <c r="U8" s="24">
        <f t="shared" si="6"/>
        <v>244</v>
      </c>
      <c r="V8" s="25">
        <f t="shared" si="7"/>
        <v>258.35000000000002</v>
      </c>
      <c r="W8" s="9"/>
    </row>
    <row r="9" spans="1:23" x14ac:dyDescent="0.25">
      <c r="A9" s="9" t="s">
        <v>6</v>
      </c>
      <c r="B9" s="8" t="s">
        <v>7</v>
      </c>
      <c r="C9" s="9"/>
      <c r="D9" s="9">
        <v>31</v>
      </c>
      <c r="E9" s="9">
        <f t="shared" si="0"/>
        <v>31</v>
      </c>
      <c r="F9" s="23">
        <f t="shared" si="1"/>
        <v>22.32</v>
      </c>
      <c r="G9" s="9"/>
      <c r="H9" s="9"/>
      <c r="I9" s="9"/>
      <c r="J9" s="9">
        <v>25</v>
      </c>
      <c r="K9" s="9"/>
      <c r="L9" s="9">
        <f t="shared" si="2"/>
        <v>25</v>
      </c>
      <c r="M9" s="23">
        <f t="shared" si="3"/>
        <v>30.25</v>
      </c>
      <c r="N9" s="9"/>
      <c r="O9" s="9">
        <v>1</v>
      </c>
      <c r="P9" s="9"/>
      <c r="Q9" s="9">
        <v>7</v>
      </c>
      <c r="R9" s="9"/>
      <c r="S9" s="9">
        <f t="shared" si="4"/>
        <v>8</v>
      </c>
      <c r="T9" s="23">
        <f t="shared" si="5"/>
        <v>21.92</v>
      </c>
      <c r="U9" s="24">
        <f t="shared" si="6"/>
        <v>64</v>
      </c>
      <c r="V9" s="25">
        <f t="shared" si="7"/>
        <v>74.490000000000009</v>
      </c>
      <c r="W9" s="9"/>
    </row>
    <row r="10" spans="1:23" x14ac:dyDescent="0.25">
      <c r="A10" s="9" t="s">
        <v>8</v>
      </c>
      <c r="B10" s="8" t="s">
        <v>9</v>
      </c>
      <c r="C10" s="9"/>
      <c r="D10" s="9">
        <v>12</v>
      </c>
      <c r="E10" s="9">
        <f t="shared" si="0"/>
        <v>12</v>
      </c>
      <c r="F10" s="23">
        <f t="shared" si="1"/>
        <v>8.64</v>
      </c>
      <c r="G10" s="9"/>
      <c r="H10" s="9">
        <v>1</v>
      </c>
      <c r="I10" s="9">
        <v>1</v>
      </c>
      <c r="J10" s="9">
        <v>9</v>
      </c>
      <c r="K10" s="9"/>
      <c r="L10" s="9">
        <f t="shared" si="2"/>
        <v>11</v>
      </c>
      <c r="M10" s="23">
        <f t="shared" si="3"/>
        <v>12.709999999999999</v>
      </c>
      <c r="N10" s="9"/>
      <c r="O10" s="9"/>
      <c r="P10" s="9"/>
      <c r="Q10" s="9">
        <v>1</v>
      </c>
      <c r="R10" s="9"/>
      <c r="S10" s="9">
        <f t="shared" si="4"/>
        <v>1</v>
      </c>
      <c r="T10" s="23">
        <f t="shared" si="5"/>
        <v>2.74</v>
      </c>
      <c r="U10" s="24">
        <f t="shared" si="6"/>
        <v>24</v>
      </c>
      <c r="V10" s="25">
        <f t="shared" si="7"/>
        <v>24.09</v>
      </c>
      <c r="W10" s="9"/>
    </row>
    <row r="11" spans="1:23" x14ac:dyDescent="0.25">
      <c r="A11" s="9" t="s">
        <v>10</v>
      </c>
      <c r="B11" s="8" t="s">
        <v>11</v>
      </c>
      <c r="C11" s="9"/>
      <c r="D11" s="9">
        <v>92</v>
      </c>
      <c r="E11" s="9">
        <f t="shared" si="0"/>
        <v>92</v>
      </c>
      <c r="F11" s="23">
        <f t="shared" si="1"/>
        <v>66.239999999999995</v>
      </c>
      <c r="G11" s="9"/>
      <c r="H11" s="9">
        <v>1</v>
      </c>
      <c r="I11" s="9">
        <v>3</v>
      </c>
      <c r="J11" s="9">
        <v>25</v>
      </c>
      <c r="K11" s="9"/>
      <c r="L11" s="9">
        <f t="shared" si="2"/>
        <v>29</v>
      </c>
      <c r="M11" s="23">
        <f t="shared" si="3"/>
        <v>33.29</v>
      </c>
      <c r="N11" s="9"/>
      <c r="O11" s="9"/>
      <c r="P11" s="9">
        <v>1</v>
      </c>
      <c r="Q11" s="9">
        <v>11</v>
      </c>
      <c r="R11" s="9"/>
      <c r="S11" s="9">
        <f t="shared" si="4"/>
        <v>12</v>
      </c>
      <c r="T11" s="23">
        <f t="shared" si="5"/>
        <v>31.51</v>
      </c>
      <c r="U11" s="24">
        <f t="shared" si="6"/>
        <v>133</v>
      </c>
      <c r="V11" s="25">
        <f t="shared" si="7"/>
        <v>131.04</v>
      </c>
      <c r="W11" s="9"/>
    </row>
    <row r="12" spans="1:23" x14ac:dyDescent="0.25">
      <c r="A12" s="9" t="s">
        <v>12</v>
      </c>
      <c r="B12" s="8" t="s">
        <v>13</v>
      </c>
      <c r="C12" s="9"/>
      <c r="D12" s="9">
        <v>47</v>
      </c>
      <c r="E12" s="9">
        <f t="shared" si="0"/>
        <v>47</v>
      </c>
      <c r="F12" s="23">
        <f t="shared" si="1"/>
        <v>33.839999999999996</v>
      </c>
      <c r="G12" s="9"/>
      <c r="H12" s="9"/>
      <c r="I12" s="9">
        <v>3</v>
      </c>
      <c r="J12" s="9">
        <v>6</v>
      </c>
      <c r="K12" s="9"/>
      <c r="L12" s="9">
        <f t="shared" si="2"/>
        <v>9</v>
      </c>
      <c r="M12" s="23">
        <f t="shared" si="3"/>
        <v>9.09</v>
      </c>
      <c r="N12" s="9"/>
      <c r="O12" s="9"/>
      <c r="P12" s="9">
        <v>1</v>
      </c>
      <c r="Q12" s="9"/>
      <c r="R12" s="9"/>
      <c r="S12" s="9">
        <f t="shared" si="4"/>
        <v>1</v>
      </c>
      <c r="T12" s="23">
        <f t="shared" si="5"/>
        <v>1.37</v>
      </c>
      <c r="U12" s="24">
        <f t="shared" si="6"/>
        <v>57</v>
      </c>
      <c r="V12" s="25">
        <f t="shared" si="7"/>
        <v>44.3</v>
      </c>
      <c r="W12" s="9"/>
    </row>
    <row r="13" spans="1:23" x14ac:dyDescent="0.25">
      <c r="A13" s="9" t="s">
        <v>14</v>
      </c>
      <c r="B13" s="8" t="s">
        <v>15</v>
      </c>
      <c r="C13" s="9"/>
      <c r="D13" s="9">
        <v>9</v>
      </c>
      <c r="E13" s="9">
        <f t="shared" si="0"/>
        <v>9</v>
      </c>
      <c r="F13" s="23">
        <f t="shared" si="1"/>
        <v>6.4799999999999995</v>
      </c>
      <c r="G13" s="9"/>
      <c r="H13" s="9"/>
      <c r="I13" s="9">
        <v>1</v>
      </c>
      <c r="J13" s="9">
        <v>5</v>
      </c>
      <c r="K13" s="9"/>
      <c r="L13" s="9">
        <f t="shared" si="2"/>
        <v>6</v>
      </c>
      <c r="M13" s="23">
        <f t="shared" si="3"/>
        <v>6.66</v>
      </c>
      <c r="N13" s="9"/>
      <c r="O13" s="9"/>
      <c r="P13" s="9">
        <v>1</v>
      </c>
      <c r="Q13" s="9"/>
      <c r="R13" s="9"/>
      <c r="S13" s="9">
        <f t="shared" si="4"/>
        <v>1</v>
      </c>
      <c r="T13" s="23">
        <f t="shared" si="5"/>
        <v>1.37</v>
      </c>
      <c r="U13" s="24">
        <f t="shared" si="6"/>
        <v>16</v>
      </c>
      <c r="V13" s="25">
        <f t="shared" si="7"/>
        <v>14.510000000000002</v>
      </c>
      <c r="W13" s="9"/>
    </row>
    <row r="14" spans="1:23" x14ac:dyDescent="0.25">
      <c r="A14" s="9" t="s">
        <v>16</v>
      </c>
      <c r="B14" s="8" t="s">
        <v>17</v>
      </c>
      <c r="C14" s="9"/>
      <c r="D14" s="9">
        <v>114</v>
      </c>
      <c r="E14" s="9">
        <f t="shared" si="0"/>
        <v>114</v>
      </c>
      <c r="F14" s="23">
        <f t="shared" si="1"/>
        <v>82.08</v>
      </c>
      <c r="G14" s="9">
        <v>1</v>
      </c>
      <c r="H14" s="9">
        <v>2</v>
      </c>
      <c r="I14" s="9">
        <v>2</v>
      </c>
      <c r="J14" s="9">
        <v>47</v>
      </c>
      <c r="K14" s="9"/>
      <c r="L14" s="9">
        <f t="shared" si="2"/>
        <v>52</v>
      </c>
      <c r="M14" s="23">
        <f t="shared" si="3"/>
        <v>61.72</v>
      </c>
      <c r="N14" s="9"/>
      <c r="O14" s="9"/>
      <c r="P14" s="9">
        <v>2</v>
      </c>
      <c r="Q14" s="9">
        <v>15</v>
      </c>
      <c r="R14" s="9"/>
      <c r="S14" s="9">
        <f t="shared" si="4"/>
        <v>17</v>
      </c>
      <c r="T14" s="23">
        <f t="shared" si="5"/>
        <v>43.84</v>
      </c>
      <c r="U14" s="24">
        <f t="shared" si="6"/>
        <v>183</v>
      </c>
      <c r="V14" s="25">
        <f t="shared" si="7"/>
        <v>187.64</v>
      </c>
      <c r="W14" s="9"/>
    </row>
    <row r="15" spans="1:23" x14ac:dyDescent="0.25">
      <c r="A15" s="9" t="s">
        <v>18</v>
      </c>
      <c r="B15" s="8" t="s">
        <v>19</v>
      </c>
      <c r="C15" s="9"/>
      <c r="D15" s="9">
        <v>128</v>
      </c>
      <c r="E15" s="9">
        <f t="shared" si="0"/>
        <v>128</v>
      </c>
      <c r="F15" s="23">
        <f t="shared" si="1"/>
        <v>92.16</v>
      </c>
      <c r="G15" s="9"/>
      <c r="H15" s="9">
        <v>4</v>
      </c>
      <c r="I15" s="9">
        <v>2</v>
      </c>
      <c r="J15" s="9">
        <v>12</v>
      </c>
      <c r="K15" s="9"/>
      <c r="L15" s="9">
        <f t="shared" si="2"/>
        <v>18</v>
      </c>
      <c r="M15" s="23">
        <f t="shared" si="3"/>
        <v>20.58</v>
      </c>
      <c r="N15" s="9"/>
      <c r="O15" s="9">
        <v>1</v>
      </c>
      <c r="P15" s="9"/>
      <c r="Q15" s="9">
        <v>20</v>
      </c>
      <c r="R15" s="9"/>
      <c r="S15" s="9">
        <f t="shared" si="4"/>
        <v>21</v>
      </c>
      <c r="T15" s="23">
        <f t="shared" si="5"/>
        <v>57.540000000000006</v>
      </c>
      <c r="U15" s="24">
        <f t="shared" si="6"/>
        <v>167</v>
      </c>
      <c r="V15" s="25">
        <f t="shared" si="7"/>
        <v>170.28</v>
      </c>
      <c r="W15" s="9"/>
    </row>
    <row r="16" spans="1:23" x14ac:dyDescent="0.25">
      <c r="A16" s="9" t="s">
        <v>20</v>
      </c>
      <c r="B16" s="8" t="s">
        <v>21</v>
      </c>
      <c r="C16" s="9">
        <v>1</v>
      </c>
      <c r="D16" s="9">
        <v>41</v>
      </c>
      <c r="E16" s="9">
        <f t="shared" si="0"/>
        <v>42</v>
      </c>
      <c r="F16" s="23">
        <f t="shared" si="1"/>
        <v>30.24</v>
      </c>
      <c r="G16" s="9"/>
      <c r="H16" s="9">
        <v>1</v>
      </c>
      <c r="I16" s="9">
        <v>4</v>
      </c>
      <c r="J16" s="9">
        <v>18</v>
      </c>
      <c r="K16" s="9"/>
      <c r="L16" s="9">
        <f t="shared" si="2"/>
        <v>23</v>
      </c>
      <c r="M16" s="23">
        <f t="shared" si="3"/>
        <v>25.43</v>
      </c>
      <c r="N16" s="9"/>
      <c r="O16" s="9"/>
      <c r="P16" s="9"/>
      <c r="Q16" s="9">
        <v>11</v>
      </c>
      <c r="R16" s="9"/>
      <c r="S16" s="9">
        <f t="shared" si="4"/>
        <v>11</v>
      </c>
      <c r="T16" s="23">
        <f t="shared" si="5"/>
        <v>30.14</v>
      </c>
      <c r="U16" s="24">
        <f t="shared" si="6"/>
        <v>76</v>
      </c>
      <c r="V16" s="25">
        <f t="shared" si="7"/>
        <v>85.81</v>
      </c>
      <c r="W16" s="9"/>
    </row>
    <row r="17" spans="1:23" x14ac:dyDescent="0.25">
      <c r="A17" s="9" t="s">
        <v>22</v>
      </c>
      <c r="B17" s="8" t="s">
        <v>23</v>
      </c>
      <c r="C17" s="9"/>
      <c r="D17" s="9">
        <v>64</v>
      </c>
      <c r="E17" s="9">
        <f t="shared" si="0"/>
        <v>64</v>
      </c>
      <c r="F17" s="23">
        <f t="shared" si="1"/>
        <v>46.08</v>
      </c>
      <c r="G17" s="9"/>
      <c r="H17" s="9">
        <v>1</v>
      </c>
      <c r="I17" s="9">
        <v>1</v>
      </c>
      <c r="J17" s="9">
        <v>14</v>
      </c>
      <c r="K17" s="9"/>
      <c r="L17" s="9">
        <f t="shared" si="2"/>
        <v>16</v>
      </c>
      <c r="M17" s="23">
        <f t="shared" si="3"/>
        <v>18.759999999999998</v>
      </c>
      <c r="N17" s="9"/>
      <c r="O17" s="9"/>
      <c r="P17" s="9"/>
      <c r="Q17" s="9">
        <v>4</v>
      </c>
      <c r="R17" s="9"/>
      <c r="S17" s="9">
        <f t="shared" si="4"/>
        <v>4</v>
      </c>
      <c r="T17" s="23">
        <f t="shared" si="5"/>
        <v>10.96</v>
      </c>
      <c r="U17" s="24">
        <f t="shared" si="6"/>
        <v>84</v>
      </c>
      <c r="V17" s="25">
        <f t="shared" si="7"/>
        <v>75.8</v>
      </c>
      <c r="W17" s="9"/>
    </row>
    <row r="18" spans="1:23" x14ac:dyDescent="0.25">
      <c r="A18" s="9" t="s">
        <v>24</v>
      </c>
      <c r="B18" s="8" t="s">
        <v>25</v>
      </c>
      <c r="C18" s="9">
        <v>2</v>
      </c>
      <c r="D18" s="9">
        <v>330</v>
      </c>
      <c r="E18" s="9">
        <f t="shared" si="0"/>
        <v>332</v>
      </c>
      <c r="F18" s="23">
        <f t="shared" si="1"/>
        <v>239.04</v>
      </c>
      <c r="G18" s="9"/>
      <c r="H18" s="9">
        <v>1</v>
      </c>
      <c r="I18" s="9">
        <v>16</v>
      </c>
      <c r="J18" s="9">
        <v>136</v>
      </c>
      <c r="K18" s="9"/>
      <c r="L18" s="9">
        <f t="shared" si="2"/>
        <v>153</v>
      </c>
      <c r="M18" s="23">
        <f t="shared" si="3"/>
        <v>175.52999999999997</v>
      </c>
      <c r="N18" s="9"/>
      <c r="O18" s="9"/>
      <c r="P18" s="9">
        <v>33</v>
      </c>
      <c r="Q18" s="9">
        <v>69</v>
      </c>
      <c r="R18" s="9"/>
      <c r="S18" s="9">
        <f t="shared" si="4"/>
        <v>102</v>
      </c>
      <c r="T18" s="23">
        <f t="shared" si="5"/>
        <v>234.27</v>
      </c>
      <c r="U18" s="24">
        <f t="shared" si="6"/>
        <v>587</v>
      </c>
      <c r="V18" s="25">
        <f t="shared" si="7"/>
        <v>648.83999999999992</v>
      </c>
      <c r="W18" s="9"/>
    </row>
    <row r="19" spans="1:23" x14ac:dyDescent="0.25">
      <c r="A19" s="9" t="s">
        <v>26</v>
      </c>
      <c r="B19" s="8" t="s">
        <v>27</v>
      </c>
      <c r="C19" s="9"/>
      <c r="D19" s="9">
        <v>79</v>
      </c>
      <c r="E19" s="9">
        <f t="shared" si="0"/>
        <v>79</v>
      </c>
      <c r="F19" s="23">
        <f t="shared" si="1"/>
        <v>56.879999999999995</v>
      </c>
      <c r="G19" s="9"/>
      <c r="H19" s="9">
        <v>1</v>
      </c>
      <c r="I19" s="9">
        <v>3</v>
      </c>
      <c r="J19" s="9">
        <v>29</v>
      </c>
      <c r="K19" s="9"/>
      <c r="L19" s="9">
        <f t="shared" si="2"/>
        <v>33</v>
      </c>
      <c r="M19" s="23">
        <f t="shared" si="3"/>
        <v>38.129999999999995</v>
      </c>
      <c r="N19" s="9"/>
      <c r="O19" s="9"/>
      <c r="P19" s="9"/>
      <c r="Q19" s="9">
        <v>7</v>
      </c>
      <c r="R19" s="9"/>
      <c r="S19" s="9">
        <f t="shared" si="4"/>
        <v>7</v>
      </c>
      <c r="T19" s="23">
        <f t="shared" si="5"/>
        <v>19.18</v>
      </c>
      <c r="U19" s="24">
        <f t="shared" si="6"/>
        <v>119</v>
      </c>
      <c r="V19" s="25">
        <f t="shared" si="7"/>
        <v>114.19</v>
      </c>
      <c r="W19" s="9"/>
    </row>
    <row r="20" spans="1:23" x14ac:dyDescent="0.25">
      <c r="A20" s="9" t="s">
        <v>28</v>
      </c>
      <c r="B20" s="8" t="s">
        <v>29</v>
      </c>
      <c r="C20" s="9"/>
      <c r="D20" s="9">
        <v>13</v>
      </c>
      <c r="E20" s="9">
        <f t="shared" si="0"/>
        <v>13</v>
      </c>
      <c r="F20" s="23">
        <f t="shared" si="1"/>
        <v>9.36</v>
      </c>
      <c r="G20" s="9"/>
      <c r="H20" s="9"/>
      <c r="I20" s="9"/>
      <c r="J20" s="9">
        <v>10</v>
      </c>
      <c r="K20" s="9"/>
      <c r="L20" s="9">
        <f t="shared" si="2"/>
        <v>10</v>
      </c>
      <c r="M20" s="23">
        <f t="shared" si="3"/>
        <v>12.1</v>
      </c>
      <c r="N20" s="9"/>
      <c r="O20" s="9"/>
      <c r="P20" s="9"/>
      <c r="Q20" s="9">
        <v>3</v>
      </c>
      <c r="R20" s="9"/>
      <c r="S20" s="9">
        <f t="shared" si="4"/>
        <v>3</v>
      </c>
      <c r="T20" s="23">
        <f t="shared" si="5"/>
        <v>8.2200000000000006</v>
      </c>
      <c r="U20" s="24">
        <f t="shared" si="6"/>
        <v>26</v>
      </c>
      <c r="V20" s="25">
        <f t="shared" si="7"/>
        <v>29.68</v>
      </c>
      <c r="W20" s="9"/>
    </row>
    <row r="21" spans="1:23" x14ac:dyDescent="0.25">
      <c r="A21" s="9" t="s">
        <v>30</v>
      </c>
      <c r="B21" s="8" t="s">
        <v>31</v>
      </c>
      <c r="C21" s="9">
        <v>5</v>
      </c>
      <c r="D21" s="9">
        <v>849</v>
      </c>
      <c r="E21" s="9">
        <f t="shared" si="0"/>
        <v>854</v>
      </c>
      <c r="F21" s="23">
        <f t="shared" si="1"/>
        <v>614.88</v>
      </c>
      <c r="G21" s="9"/>
      <c r="H21" s="9">
        <v>2</v>
      </c>
      <c r="I21" s="9">
        <v>81</v>
      </c>
      <c r="J21" s="9">
        <v>353</v>
      </c>
      <c r="K21" s="9"/>
      <c r="L21" s="9">
        <f t="shared" si="2"/>
        <v>436</v>
      </c>
      <c r="M21" s="23">
        <f t="shared" si="3"/>
        <v>478.96000000000004</v>
      </c>
      <c r="N21" s="9"/>
      <c r="O21" s="9"/>
      <c r="P21" s="9">
        <v>15</v>
      </c>
      <c r="Q21" s="9">
        <v>112</v>
      </c>
      <c r="R21" s="9"/>
      <c r="S21" s="9">
        <f t="shared" si="4"/>
        <v>127</v>
      </c>
      <c r="T21" s="23">
        <f t="shared" si="5"/>
        <v>327.43</v>
      </c>
      <c r="U21" s="24">
        <f t="shared" si="6"/>
        <v>1417</v>
      </c>
      <c r="V21" s="25">
        <f t="shared" si="7"/>
        <v>1421.27</v>
      </c>
      <c r="W21" s="9"/>
    </row>
    <row r="22" spans="1:23" x14ac:dyDescent="0.25">
      <c r="A22" s="9" t="s">
        <v>32</v>
      </c>
      <c r="B22" s="8" t="s">
        <v>33</v>
      </c>
      <c r="C22" s="9"/>
      <c r="D22" s="9">
        <v>70</v>
      </c>
      <c r="E22" s="9">
        <f t="shared" si="0"/>
        <v>70</v>
      </c>
      <c r="F22" s="23">
        <f t="shared" si="1"/>
        <v>50.4</v>
      </c>
      <c r="G22" s="9"/>
      <c r="H22" s="9">
        <v>1</v>
      </c>
      <c r="I22" s="9">
        <v>1</v>
      </c>
      <c r="J22" s="9">
        <v>20</v>
      </c>
      <c r="K22" s="9"/>
      <c r="L22" s="9">
        <f t="shared" si="2"/>
        <v>22</v>
      </c>
      <c r="M22" s="23">
        <f t="shared" si="3"/>
        <v>26.02</v>
      </c>
      <c r="N22" s="9"/>
      <c r="O22" s="9">
        <v>6</v>
      </c>
      <c r="P22" s="9"/>
      <c r="Q22" s="9">
        <v>9</v>
      </c>
      <c r="R22" s="9"/>
      <c r="S22" s="9">
        <f t="shared" si="4"/>
        <v>15</v>
      </c>
      <c r="T22" s="23">
        <f t="shared" si="5"/>
        <v>41.1</v>
      </c>
      <c r="U22" s="24">
        <f t="shared" si="6"/>
        <v>107</v>
      </c>
      <c r="V22" s="25">
        <f t="shared" si="7"/>
        <v>117.52000000000001</v>
      </c>
      <c r="W22" s="9"/>
    </row>
    <row r="23" spans="1:23" x14ac:dyDescent="0.25">
      <c r="A23" s="9" t="s">
        <v>34</v>
      </c>
      <c r="B23" s="8" t="s">
        <v>35</v>
      </c>
      <c r="C23" s="9"/>
      <c r="D23" s="9">
        <v>31</v>
      </c>
      <c r="E23" s="9">
        <f t="shared" si="0"/>
        <v>31</v>
      </c>
      <c r="F23" s="23">
        <f t="shared" si="1"/>
        <v>22.32</v>
      </c>
      <c r="G23" s="9"/>
      <c r="H23" s="9"/>
      <c r="I23" s="9"/>
      <c r="J23" s="9">
        <v>14</v>
      </c>
      <c r="K23" s="9"/>
      <c r="L23" s="9">
        <f t="shared" si="2"/>
        <v>14</v>
      </c>
      <c r="M23" s="23">
        <f t="shared" si="3"/>
        <v>16.939999999999998</v>
      </c>
      <c r="N23" s="9"/>
      <c r="O23" s="9"/>
      <c r="P23" s="9"/>
      <c r="Q23" s="9">
        <v>3</v>
      </c>
      <c r="R23" s="9"/>
      <c r="S23" s="9">
        <f t="shared" si="4"/>
        <v>3</v>
      </c>
      <c r="T23" s="23">
        <f t="shared" si="5"/>
        <v>8.2200000000000006</v>
      </c>
      <c r="U23" s="24">
        <f t="shared" si="6"/>
        <v>48</v>
      </c>
      <c r="V23" s="25">
        <f t="shared" si="7"/>
        <v>47.48</v>
      </c>
      <c r="W23" s="9"/>
    </row>
    <row r="24" spans="1:23" x14ac:dyDescent="0.25">
      <c r="A24" s="9" t="s">
        <v>36</v>
      </c>
      <c r="B24" s="8" t="s">
        <v>37</v>
      </c>
      <c r="C24" s="9"/>
      <c r="D24" s="9">
        <v>22</v>
      </c>
      <c r="E24" s="9">
        <f t="shared" si="0"/>
        <v>22</v>
      </c>
      <c r="F24" s="23">
        <f t="shared" si="1"/>
        <v>15.84</v>
      </c>
      <c r="G24" s="9"/>
      <c r="H24" s="9">
        <v>1</v>
      </c>
      <c r="I24" s="9"/>
      <c r="J24" s="9">
        <v>5</v>
      </c>
      <c r="K24" s="9"/>
      <c r="L24" s="9">
        <f t="shared" si="2"/>
        <v>6</v>
      </c>
      <c r="M24" s="23">
        <f t="shared" si="3"/>
        <v>7.26</v>
      </c>
      <c r="N24" s="9"/>
      <c r="O24" s="9">
        <v>1</v>
      </c>
      <c r="P24" s="9">
        <v>1</v>
      </c>
      <c r="Q24" s="9">
        <v>2</v>
      </c>
      <c r="R24" s="9"/>
      <c r="S24" s="9">
        <f t="shared" si="4"/>
        <v>4</v>
      </c>
      <c r="T24" s="23">
        <f t="shared" si="5"/>
        <v>9.59</v>
      </c>
      <c r="U24" s="24">
        <f t="shared" si="6"/>
        <v>32</v>
      </c>
      <c r="V24" s="25">
        <f t="shared" si="7"/>
        <v>32.69</v>
      </c>
      <c r="W24" s="9"/>
    </row>
    <row r="25" spans="1:23" x14ac:dyDescent="0.25">
      <c r="A25" s="9" t="s">
        <v>38</v>
      </c>
      <c r="B25" s="8" t="s">
        <v>39</v>
      </c>
      <c r="C25" s="9">
        <v>2</v>
      </c>
      <c r="D25" s="9">
        <v>86</v>
      </c>
      <c r="E25" s="9">
        <f t="shared" si="0"/>
        <v>88</v>
      </c>
      <c r="F25" s="23">
        <f t="shared" si="1"/>
        <v>63.36</v>
      </c>
      <c r="G25" s="9"/>
      <c r="H25" s="9">
        <v>3</v>
      </c>
      <c r="I25" s="9">
        <v>13</v>
      </c>
      <c r="J25" s="9">
        <v>72</v>
      </c>
      <c r="K25" s="9"/>
      <c r="L25" s="9">
        <f t="shared" si="2"/>
        <v>88</v>
      </c>
      <c r="M25" s="23">
        <f t="shared" si="3"/>
        <v>98.68</v>
      </c>
      <c r="N25" s="9"/>
      <c r="O25" s="9">
        <v>1</v>
      </c>
      <c r="P25" s="9">
        <v>3</v>
      </c>
      <c r="Q25" s="9">
        <v>33</v>
      </c>
      <c r="R25" s="9"/>
      <c r="S25" s="9">
        <f t="shared" si="4"/>
        <v>37</v>
      </c>
      <c r="T25" s="23">
        <f t="shared" si="5"/>
        <v>97.27000000000001</v>
      </c>
      <c r="U25" s="24">
        <f t="shared" si="6"/>
        <v>213</v>
      </c>
      <c r="V25" s="25">
        <f t="shared" si="7"/>
        <v>259.31</v>
      </c>
      <c r="W25" s="9"/>
    </row>
    <row r="26" spans="1:23" x14ac:dyDescent="0.25">
      <c r="A26" s="9" t="s">
        <v>40</v>
      </c>
      <c r="B26" s="8" t="s">
        <v>41</v>
      </c>
      <c r="C26" s="9"/>
      <c r="D26" s="9">
        <v>31</v>
      </c>
      <c r="E26" s="9">
        <f t="shared" si="0"/>
        <v>31</v>
      </c>
      <c r="F26" s="23">
        <f t="shared" si="1"/>
        <v>22.32</v>
      </c>
      <c r="G26" s="9"/>
      <c r="H26" s="9"/>
      <c r="I26" s="9">
        <v>3</v>
      </c>
      <c r="J26" s="9">
        <v>20</v>
      </c>
      <c r="K26" s="9"/>
      <c r="L26" s="9">
        <f t="shared" si="2"/>
        <v>23</v>
      </c>
      <c r="M26" s="23">
        <f t="shared" si="3"/>
        <v>26.03</v>
      </c>
      <c r="N26" s="9"/>
      <c r="O26" s="9">
        <v>1</v>
      </c>
      <c r="P26" s="9"/>
      <c r="Q26" s="9">
        <v>4</v>
      </c>
      <c r="R26" s="9"/>
      <c r="S26" s="9">
        <f t="shared" si="4"/>
        <v>5</v>
      </c>
      <c r="T26" s="23">
        <f t="shared" si="5"/>
        <v>13.700000000000001</v>
      </c>
      <c r="U26" s="24">
        <f t="shared" si="6"/>
        <v>59</v>
      </c>
      <c r="V26" s="25">
        <f t="shared" si="7"/>
        <v>62.050000000000004</v>
      </c>
      <c r="W26" s="9"/>
    </row>
    <row r="27" spans="1:23" x14ac:dyDescent="0.25">
      <c r="A27" s="9" t="s">
        <v>42</v>
      </c>
      <c r="B27" s="8" t="s">
        <v>43</v>
      </c>
      <c r="C27" s="9"/>
      <c r="D27" s="9">
        <v>36</v>
      </c>
      <c r="E27" s="9">
        <f t="shared" si="0"/>
        <v>36</v>
      </c>
      <c r="F27" s="23">
        <f t="shared" si="1"/>
        <v>25.919999999999998</v>
      </c>
      <c r="G27" s="9"/>
      <c r="H27" s="9">
        <v>3</v>
      </c>
      <c r="I27" s="9">
        <v>5</v>
      </c>
      <c r="J27" s="9">
        <v>36</v>
      </c>
      <c r="K27" s="9"/>
      <c r="L27" s="9">
        <f t="shared" si="2"/>
        <v>44</v>
      </c>
      <c r="M27" s="23">
        <f t="shared" si="3"/>
        <v>50.239999999999995</v>
      </c>
      <c r="N27" s="9"/>
      <c r="O27" s="9"/>
      <c r="P27" s="9"/>
      <c r="Q27" s="9">
        <v>10</v>
      </c>
      <c r="R27" s="9"/>
      <c r="S27" s="9">
        <f t="shared" si="4"/>
        <v>10</v>
      </c>
      <c r="T27" s="23">
        <f t="shared" si="5"/>
        <v>27.400000000000002</v>
      </c>
      <c r="U27" s="24">
        <f t="shared" si="6"/>
        <v>90</v>
      </c>
      <c r="V27" s="25">
        <f t="shared" si="7"/>
        <v>103.56</v>
      </c>
      <c r="W27" s="9"/>
    </row>
    <row r="28" spans="1:23" x14ac:dyDescent="0.25">
      <c r="A28" s="9" t="s">
        <v>44</v>
      </c>
      <c r="B28" s="8" t="s">
        <v>45</v>
      </c>
      <c r="C28" s="9"/>
      <c r="D28" s="9">
        <v>129</v>
      </c>
      <c r="E28" s="9">
        <f t="shared" si="0"/>
        <v>129</v>
      </c>
      <c r="F28" s="23">
        <f t="shared" si="1"/>
        <v>92.88</v>
      </c>
      <c r="G28" s="9"/>
      <c r="H28" s="9"/>
      <c r="I28" s="9">
        <v>5</v>
      </c>
      <c r="J28" s="9">
        <v>40</v>
      </c>
      <c r="K28" s="9"/>
      <c r="L28" s="9">
        <f t="shared" si="2"/>
        <v>45</v>
      </c>
      <c r="M28" s="23">
        <f t="shared" si="3"/>
        <v>51.449999999999996</v>
      </c>
      <c r="N28" s="9"/>
      <c r="O28" s="9"/>
      <c r="P28" s="9">
        <v>4</v>
      </c>
      <c r="Q28" s="9">
        <v>9</v>
      </c>
      <c r="R28" s="9"/>
      <c r="S28" s="9">
        <f t="shared" si="4"/>
        <v>13</v>
      </c>
      <c r="T28" s="23">
        <f t="shared" si="5"/>
        <v>30.140000000000004</v>
      </c>
      <c r="U28" s="24">
        <f t="shared" si="6"/>
        <v>187</v>
      </c>
      <c r="V28" s="25">
        <f t="shared" si="7"/>
        <v>174.47</v>
      </c>
      <c r="W28" s="9"/>
    </row>
    <row r="29" spans="1:23" x14ac:dyDescent="0.25">
      <c r="A29" s="9" t="s">
        <v>46</v>
      </c>
      <c r="B29" s="8" t="s">
        <v>47</v>
      </c>
      <c r="C29" s="9"/>
      <c r="D29" s="9">
        <v>20</v>
      </c>
      <c r="E29" s="9">
        <f t="shared" si="0"/>
        <v>20</v>
      </c>
      <c r="F29" s="23">
        <f t="shared" si="1"/>
        <v>14.399999999999999</v>
      </c>
      <c r="G29" s="9"/>
      <c r="H29" s="9"/>
      <c r="I29" s="9"/>
      <c r="J29" s="9">
        <v>10</v>
      </c>
      <c r="K29" s="9"/>
      <c r="L29" s="9">
        <f t="shared" si="2"/>
        <v>10</v>
      </c>
      <c r="M29" s="23">
        <f t="shared" si="3"/>
        <v>12.1</v>
      </c>
      <c r="N29" s="9"/>
      <c r="O29" s="9"/>
      <c r="P29" s="9">
        <v>2</v>
      </c>
      <c r="Q29" s="9">
        <v>3</v>
      </c>
      <c r="R29" s="9"/>
      <c r="S29" s="9">
        <f t="shared" si="4"/>
        <v>5</v>
      </c>
      <c r="T29" s="23">
        <f t="shared" si="5"/>
        <v>10.96</v>
      </c>
      <c r="U29" s="24">
        <f t="shared" si="6"/>
        <v>35</v>
      </c>
      <c r="V29" s="25">
        <f t="shared" si="7"/>
        <v>37.46</v>
      </c>
      <c r="W29" s="9"/>
    </row>
    <row r="30" spans="1:23" x14ac:dyDescent="0.25">
      <c r="A30" s="9" t="s">
        <v>48</v>
      </c>
      <c r="B30" s="8" t="s">
        <v>49</v>
      </c>
      <c r="C30" s="9"/>
      <c r="D30" s="9">
        <v>38</v>
      </c>
      <c r="E30" s="9">
        <f t="shared" si="0"/>
        <v>38</v>
      </c>
      <c r="F30" s="23">
        <f t="shared" si="1"/>
        <v>27.36</v>
      </c>
      <c r="G30" s="9"/>
      <c r="H30" s="9"/>
      <c r="I30" s="9">
        <v>1</v>
      </c>
      <c r="J30" s="9">
        <v>11</v>
      </c>
      <c r="K30" s="9"/>
      <c r="L30" s="9">
        <f t="shared" si="2"/>
        <v>12</v>
      </c>
      <c r="M30" s="23">
        <f t="shared" si="3"/>
        <v>13.919999999999998</v>
      </c>
      <c r="N30" s="9"/>
      <c r="O30" s="9"/>
      <c r="P30" s="9">
        <v>1</v>
      </c>
      <c r="Q30" s="9">
        <v>8</v>
      </c>
      <c r="R30" s="9"/>
      <c r="S30" s="9">
        <f t="shared" si="4"/>
        <v>9</v>
      </c>
      <c r="T30" s="23">
        <f t="shared" si="5"/>
        <v>23.290000000000003</v>
      </c>
      <c r="U30" s="24">
        <f t="shared" si="6"/>
        <v>59</v>
      </c>
      <c r="V30" s="25">
        <f t="shared" si="7"/>
        <v>64.569999999999993</v>
      </c>
      <c r="W30" s="9"/>
    </row>
    <row r="31" spans="1:23" x14ac:dyDescent="0.25">
      <c r="A31" s="9" t="s">
        <v>50</v>
      </c>
      <c r="B31" s="8" t="s">
        <v>51</v>
      </c>
      <c r="C31" s="9"/>
      <c r="D31" s="9">
        <v>55</v>
      </c>
      <c r="E31" s="9">
        <f t="shared" si="0"/>
        <v>55</v>
      </c>
      <c r="F31" s="23">
        <f t="shared" si="1"/>
        <v>39.6</v>
      </c>
      <c r="G31" s="9"/>
      <c r="H31" s="9">
        <v>2</v>
      </c>
      <c r="I31" s="9">
        <v>1</v>
      </c>
      <c r="J31" s="9">
        <v>11</v>
      </c>
      <c r="K31" s="9"/>
      <c r="L31" s="9">
        <f t="shared" si="2"/>
        <v>14</v>
      </c>
      <c r="M31" s="23">
        <f t="shared" si="3"/>
        <v>16.34</v>
      </c>
      <c r="N31" s="9"/>
      <c r="O31" s="9"/>
      <c r="P31" s="9"/>
      <c r="Q31" s="9">
        <v>4</v>
      </c>
      <c r="R31" s="9"/>
      <c r="S31" s="9">
        <f t="shared" si="4"/>
        <v>4</v>
      </c>
      <c r="T31" s="23">
        <f t="shared" si="5"/>
        <v>10.96</v>
      </c>
      <c r="U31" s="24">
        <f t="shared" si="6"/>
        <v>73</v>
      </c>
      <c r="V31" s="25">
        <f t="shared" si="7"/>
        <v>66.900000000000006</v>
      </c>
      <c r="W31" s="9"/>
    </row>
    <row r="32" spans="1:23" x14ac:dyDescent="0.25">
      <c r="A32" s="9" t="s">
        <v>52</v>
      </c>
      <c r="B32" s="8" t="s">
        <v>53</v>
      </c>
      <c r="C32" s="9"/>
      <c r="D32" s="9">
        <v>47</v>
      </c>
      <c r="E32" s="9">
        <f t="shared" si="0"/>
        <v>47</v>
      </c>
      <c r="F32" s="23">
        <f t="shared" si="1"/>
        <v>33.839999999999996</v>
      </c>
      <c r="G32" s="9"/>
      <c r="H32" s="9">
        <v>1</v>
      </c>
      <c r="I32" s="9">
        <v>3</v>
      </c>
      <c r="J32" s="9">
        <v>11</v>
      </c>
      <c r="K32" s="9"/>
      <c r="L32" s="9">
        <f t="shared" si="2"/>
        <v>15</v>
      </c>
      <c r="M32" s="23">
        <f t="shared" si="3"/>
        <v>16.350000000000001</v>
      </c>
      <c r="N32" s="9"/>
      <c r="O32" s="9"/>
      <c r="P32" s="9"/>
      <c r="Q32" s="9">
        <v>3</v>
      </c>
      <c r="R32" s="9"/>
      <c r="S32" s="9">
        <f t="shared" si="4"/>
        <v>3</v>
      </c>
      <c r="T32" s="23">
        <f t="shared" si="5"/>
        <v>8.2200000000000006</v>
      </c>
      <c r="U32" s="24">
        <f t="shared" si="6"/>
        <v>65</v>
      </c>
      <c r="V32" s="25">
        <f t="shared" si="7"/>
        <v>58.41</v>
      </c>
      <c r="W32" s="9"/>
    </row>
    <row r="33" spans="1:23" x14ac:dyDescent="0.25">
      <c r="A33" s="9" t="s">
        <v>54</v>
      </c>
      <c r="B33" s="8" t="s">
        <v>55</v>
      </c>
      <c r="C33" s="9"/>
      <c r="D33" s="9">
        <v>25</v>
      </c>
      <c r="E33" s="9">
        <f t="shared" si="0"/>
        <v>25</v>
      </c>
      <c r="F33" s="23">
        <f t="shared" si="1"/>
        <v>18</v>
      </c>
      <c r="G33" s="9"/>
      <c r="H33" s="9"/>
      <c r="I33" s="9">
        <v>3</v>
      </c>
      <c r="J33" s="9">
        <v>12</v>
      </c>
      <c r="K33" s="9"/>
      <c r="L33" s="9">
        <f t="shared" si="2"/>
        <v>15</v>
      </c>
      <c r="M33" s="23">
        <f t="shared" si="3"/>
        <v>16.350000000000001</v>
      </c>
      <c r="N33" s="9"/>
      <c r="O33" s="9"/>
      <c r="P33" s="9">
        <v>1</v>
      </c>
      <c r="Q33" s="9">
        <v>4</v>
      </c>
      <c r="R33" s="9"/>
      <c r="S33" s="9">
        <f t="shared" si="4"/>
        <v>5</v>
      </c>
      <c r="T33" s="23">
        <f t="shared" si="5"/>
        <v>12.330000000000002</v>
      </c>
      <c r="U33" s="24">
        <f t="shared" si="6"/>
        <v>45</v>
      </c>
      <c r="V33" s="25">
        <f t="shared" si="7"/>
        <v>46.680000000000007</v>
      </c>
      <c r="W33" s="9"/>
    </row>
    <row r="34" spans="1:23" x14ac:dyDescent="0.25">
      <c r="A34" s="9" t="s">
        <v>56</v>
      </c>
      <c r="B34" s="8" t="s">
        <v>57</v>
      </c>
      <c r="C34" s="9"/>
      <c r="D34" s="9">
        <v>53</v>
      </c>
      <c r="E34" s="9">
        <f t="shared" si="0"/>
        <v>53</v>
      </c>
      <c r="F34" s="23">
        <f t="shared" si="1"/>
        <v>38.159999999999997</v>
      </c>
      <c r="G34" s="9"/>
      <c r="H34" s="9"/>
      <c r="I34" s="9">
        <v>1</v>
      </c>
      <c r="J34" s="9">
        <v>34</v>
      </c>
      <c r="K34" s="9"/>
      <c r="L34" s="9">
        <f t="shared" si="2"/>
        <v>35</v>
      </c>
      <c r="M34" s="23">
        <f t="shared" si="3"/>
        <v>41.75</v>
      </c>
      <c r="N34" s="9"/>
      <c r="O34" s="9"/>
      <c r="P34" s="9">
        <v>2</v>
      </c>
      <c r="Q34" s="9">
        <f>5+1</f>
        <v>6</v>
      </c>
      <c r="R34" s="9"/>
      <c r="S34" s="9">
        <f t="shared" si="4"/>
        <v>8</v>
      </c>
      <c r="T34" s="23">
        <f t="shared" si="5"/>
        <v>19.18</v>
      </c>
      <c r="U34" s="24">
        <f t="shared" si="6"/>
        <v>96</v>
      </c>
      <c r="V34" s="25">
        <f t="shared" si="7"/>
        <v>99.09</v>
      </c>
      <c r="W34" s="9"/>
    </row>
    <row r="35" spans="1:23" x14ac:dyDescent="0.25">
      <c r="A35" s="9" t="s">
        <v>58</v>
      </c>
      <c r="B35" s="8" t="s">
        <v>59</v>
      </c>
      <c r="C35" s="9"/>
      <c r="D35" s="9">
        <v>14</v>
      </c>
      <c r="E35" s="9">
        <f t="shared" si="0"/>
        <v>14</v>
      </c>
      <c r="F35" s="23">
        <f t="shared" si="1"/>
        <v>10.08</v>
      </c>
      <c r="G35" s="9"/>
      <c r="H35" s="9"/>
      <c r="I35" s="9">
        <v>1</v>
      </c>
      <c r="J35" s="9">
        <v>5</v>
      </c>
      <c r="K35" s="9"/>
      <c r="L35" s="9">
        <f t="shared" si="2"/>
        <v>6</v>
      </c>
      <c r="M35" s="23">
        <f t="shared" si="3"/>
        <v>6.66</v>
      </c>
      <c r="N35" s="9"/>
      <c r="O35" s="9"/>
      <c r="P35" s="9"/>
      <c r="Q35" s="9"/>
      <c r="R35" s="9"/>
      <c r="S35" s="9">
        <f t="shared" si="4"/>
        <v>0</v>
      </c>
      <c r="T35" s="23">
        <f t="shared" si="5"/>
        <v>0</v>
      </c>
      <c r="U35" s="24">
        <f t="shared" si="6"/>
        <v>20</v>
      </c>
      <c r="V35" s="25">
        <f t="shared" si="7"/>
        <v>16.740000000000002</v>
      </c>
      <c r="W35" s="9"/>
    </row>
    <row r="36" spans="1:23" x14ac:dyDescent="0.25">
      <c r="A36" s="9" t="s">
        <v>60</v>
      </c>
      <c r="B36" s="8" t="s">
        <v>61</v>
      </c>
      <c r="C36" s="9"/>
      <c r="D36" s="9">
        <v>95</v>
      </c>
      <c r="E36" s="9">
        <f t="shared" si="0"/>
        <v>95</v>
      </c>
      <c r="F36" s="23">
        <f t="shared" si="1"/>
        <v>68.399999999999991</v>
      </c>
      <c r="G36" s="9"/>
      <c r="H36" s="9">
        <v>2</v>
      </c>
      <c r="I36" s="9">
        <v>4</v>
      </c>
      <c r="J36" s="9">
        <f>30+1</f>
        <v>31</v>
      </c>
      <c r="K36" s="9"/>
      <c r="L36" s="9">
        <f t="shared" si="2"/>
        <v>37</v>
      </c>
      <c r="M36" s="23">
        <f t="shared" si="3"/>
        <v>42.37</v>
      </c>
      <c r="N36" s="9"/>
      <c r="O36" s="9"/>
      <c r="P36" s="9">
        <v>2</v>
      </c>
      <c r="Q36" s="9">
        <v>9</v>
      </c>
      <c r="R36" s="9"/>
      <c r="S36" s="9">
        <f t="shared" si="4"/>
        <v>11</v>
      </c>
      <c r="T36" s="23">
        <f t="shared" si="5"/>
        <v>27.400000000000006</v>
      </c>
      <c r="U36" s="24">
        <f t="shared" si="6"/>
        <v>143</v>
      </c>
      <c r="V36" s="25">
        <f t="shared" si="7"/>
        <v>138.17000000000002</v>
      </c>
      <c r="W36" s="9"/>
    </row>
    <row r="37" spans="1:23" x14ac:dyDescent="0.25">
      <c r="A37" s="9" t="s">
        <v>62</v>
      </c>
      <c r="B37" s="8" t="s">
        <v>63</v>
      </c>
      <c r="C37" s="9">
        <v>1</v>
      </c>
      <c r="D37" s="9">
        <v>273</v>
      </c>
      <c r="E37" s="9">
        <f t="shared" si="0"/>
        <v>274</v>
      </c>
      <c r="F37" s="23">
        <f t="shared" si="1"/>
        <v>197.28</v>
      </c>
      <c r="G37" s="9"/>
      <c r="H37" s="9">
        <v>15</v>
      </c>
      <c r="I37" s="9">
        <v>6</v>
      </c>
      <c r="J37" s="9">
        <v>96</v>
      </c>
      <c r="K37" s="9"/>
      <c r="L37" s="9">
        <f t="shared" si="2"/>
        <v>117</v>
      </c>
      <c r="M37" s="23">
        <f t="shared" si="3"/>
        <v>137.97</v>
      </c>
      <c r="N37" s="9"/>
      <c r="O37" s="9">
        <v>6</v>
      </c>
      <c r="P37" s="9">
        <v>1</v>
      </c>
      <c r="Q37" s="9">
        <v>61</v>
      </c>
      <c r="R37" s="9"/>
      <c r="S37" s="9">
        <f t="shared" si="4"/>
        <v>68</v>
      </c>
      <c r="T37" s="23">
        <f t="shared" si="5"/>
        <v>184.95000000000002</v>
      </c>
      <c r="U37" s="24">
        <f t="shared" si="6"/>
        <v>459</v>
      </c>
      <c r="V37" s="25">
        <f t="shared" si="7"/>
        <v>520.20000000000005</v>
      </c>
      <c r="W37" s="9"/>
    </row>
    <row r="38" spans="1:23" x14ac:dyDescent="0.25">
      <c r="A38" s="9" t="s">
        <v>64</v>
      </c>
      <c r="B38" s="8" t="s">
        <v>65</v>
      </c>
      <c r="C38" s="9">
        <v>1</v>
      </c>
      <c r="D38" s="9">
        <v>50</v>
      </c>
      <c r="E38" s="9">
        <f t="shared" si="0"/>
        <v>51</v>
      </c>
      <c r="F38" s="23">
        <f t="shared" si="1"/>
        <v>36.72</v>
      </c>
      <c r="G38" s="9"/>
      <c r="H38" s="9"/>
      <c r="I38" s="9">
        <v>4</v>
      </c>
      <c r="J38" s="9">
        <v>15</v>
      </c>
      <c r="K38" s="9"/>
      <c r="L38" s="9">
        <f t="shared" si="2"/>
        <v>19</v>
      </c>
      <c r="M38" s="23">
        <f t="shared" si="3"/>
        <v>20.59</v>
      </c>
      <c r="N38" s="9"/>
      <c r="O38" s="9"/>
      <c r="P38" s="9"/>
      <c r="Q38" s="9">
        <v>8</v>
      </c>
      <c r="R38" s="9"/>
      <c r="S38" s="9">
        <f t="shared" si="4"/>
        <v>8</v>
      </c>
      <c r="T38" s="23">
        <f t="shared" si="5"/>
        <v>21.92</v>
      </c>
      <c r="U38" s="24">
        <f t="shared" si="6"/>
        <v>78</v>
      </c>
      <c r="V38" s="25">
        <f t="shared" si="7"/>
        <v>79.23</v>
      </c>
      <c r="W38" s="9"/>
    </row>
    <row r="39" spans="1:23" x14ac:dyDescent="0.25">
      <c r="A39" s="9" t="s">
        <v>66</v>
      </c>
      <c r="B39" s="8" t="s">
        <v>67</v>
      </c>
      <c r="C39" s="9">
        <v>1</v>
      </c>
      <c r="D39" s="9">
        <v>199</v>
      </c>
      <c r="E39" s="9">
        <f t="shared" si="0"/>
        <v>200</v>
      </c>
      <c r="F39" s="23">
        <f t="shared" si="1"/>
        <v>144</v>
      </c>
      <c r="G39" s="9"/>
      <c r="H39" s="9"/>
      <c r="I39" s="9">
        <v>12</v>
      </c>
      <c r="J39" s="9">
        <v>74</v>
      </c>
      <c r="K39" s="9"/>
      <c r="L39" s="9">
        <f t="shared" si="2"/>
        <v>86</v>
      </c>
      <c r="M39" s="23">
        <f t="shared" si="3"/>
        <v>96.859999999999985</v>
      </c>
      <c r="N39" s="9"/>
      <c r="O39" s="9"/>
      <c r="P39" s="9">
        <v>4</v>
      </c>
      <c r="Q39" s="9">
        <v>23</v>
      </c>
      <c r="R39" s="9"/>
      <c r="S39" s="9">
        <f t="shared" si="4"/>
        <v>27</v>
      </c>
      <c r="T39" s="23">
        <f t="shared" si="5"/>
        <v>68.5</v>
      </c>
      <c r="U39" s="24">
        <f t="shared" si="6"/>
        <v>313</v>
      </c>
      <c r="V39" s="25">
        <f t="shared" si="7"/>
        <v>309.36</v>
      </c>
      <c r="W39" s="9"/>
    </row>
    <row r="40" spans="1:23" x14ac:dyDescent="0.25">
      <c r="A40" s="9" t="s">
        <v>68</v>
      </c>
      <c r="B40" s="8" t="s">
        <v>69</v>
      </c>
      <c r="C40" s="9">
        <v>2</v>
      </c>
      <c r="D40" s="9">
        <v>175</v>
      </c>
      <c r="E40" s="9">
        <f t="shared" si="0"/>
        <v>177</v>
      </c>
      <c r="F40" s="23">
        <f t="shared" si="1"/>
        <v>127.44</v>
      </c>
      <c r="G40" s="9"/>
      <c r="H40" s="9"/>
      <c r="I40" s="9">
        <v>12</v>
      </c>
      <c r="J40" s="9">
        <v>85</v>
      </c>
      <c r="K40" s="9"/>
      <c r="L40" s="9">
        <f t="shared" si="2"/>
        <v>97</v>
      </c>
      <c r="M40" s="23">
        <f t="shared" si="3"/>
        <v>110.16999999999999</v>
      </c>
      <c r="N40" s="9"/>
      <c r="O40" s="9">
        <v>2</v>
      </c>
      <c r="P40" s="9">
        <v>11</v>
      </c>
      <c r="Q40" s="9">
        <v>35</v>
      </c>
      <c r="R40" s="9"/>
      <c r="S40" s="9">
        <f t="shared" si="4"/>
        <v>48</v>
      </c>
      <c r="T40" s="23">
        <f t="shared" si="5"/>
        <v>116.45000000000002</v>
      </c>
      <c r="U40" s="24">
        <f t="shared" si="6"/>
        <v>322</v>
      </c>
      <c r="V40" s="25">
        <f t="shared" si="7"/>
        <v>354.06</v>
      </c>
      <c r="W40" s="9"/>
    </row>
    <row r="41" spans="1:23" x14ac:dyDescent="0.25">
      <c r="A41" s="9" t="s">
        <v>70</v>
      </c>
      <c r="B41" s="8" t="s">
        <v>71</v>
      </c>
      <c r="C41" s="9"/>
      <c r="D41" s="9">
        <v>30</v>
      </c>
      <c r="E41" s="9">
        <f t="shared" si="0"/>
        <v>30</v>
      </c>
      <c r="F41" s="23">
        <f t="shared" si="1"/>
        <v>21.599999999999998</v>
      </c>
      <c r="G41" s="9"/>
      <c r="H41" s="9"/>
      <c r="I41" s="9">
        <v>1</v>
      </c>
      <c r="J41" s="9">
        <v>24</v>
      </c>
      <c r="K41" s="9"/>
      <c r="L41" s="9">
        <f t="shared" si="2"/>
        <v>25</v>
      </c>
      <c r="M41" s="23">
        <f t="shared" si="3"/>
        <v>29.65</v>
      </c>
      <c r="N41" s="9"/>
      <c r="O41" s="9"/>
      <c r="P41" s="9">
        <v>4</v>
      </c>
      <c r="Q41" s="9">
        <v>7</v>
      </c>
      <c r="R41" s="9"/>
      <c r="S41" s="9">
        <f t="shared" si="4"/>
        <v>11</v>
      </c>
      <c r="T41" s="23">
        <f t="shared" si="5"/>
        <v>24.66</v>
      </c>
      <c r="U41" s="24">
        <f t="shared" si="6"/>
        <v>66</v>
      </c>
      <c r="V41" s="25">
        <f t="shared" si="7"/>
        <v>75.91</v>
      </c>
      <c r="W41" s="9"/>
    </row>
    <row r="42" spans="1:23" x14ac:dyDescent="0.25">
      <c r="A42" s="9" t="s">
        <v>72</v>
      </c>
      <c r="B42" s="8" t="s">
        <v>73</v>
      </c>
      <c r="C42" s="9"/>
      <c r="D42" s="9">
        <v>37</v>
      </c>
      <c r="E42" s="9">
        <f t="shared" si="0"/>
        <v>37</v>
      </c>
      <c r="F42" s="23">
        <f t="shared" si="1"/>
        <v>26.64</v>
      </c>
      <c r="G42" s="9"/>
      <c r="H42" s="9"/>
      <c r="I42" s="9">
        <v>1</v>
      </c>
      <c r="J42" s="9">
        <v>14</v>
      </c>
      <c r="K42" s="9"/>
      <c r="L42" s="9">
        <f t="shared" si="2"/>
        <v>15</v>
      </c>
      <c r="M42" s="23">
        <f t="shared" si="3"/>
        <v>17.549999999999997</v>
      </c>
      <c r="N42" s="9"/>
      <c r="O42" s="9"/>
      <c r="P42" s="9">
        <v>1</v>
      </c>
      <c r="Q42" s="9">
        <v>2</v>
      </c>
      <c r="R42" s="9"/>
      <c r="S42" s="9">
        <f t="shared" si="4"/>
        <v>3</v>
      </c>
      <c r="T42" s="23">
        <f t="shared" si="5"/>
        <v>6.8500000000000005</v>
      </c>
      <c r="U42" s="24">
        <f t="shared" si="6"/>
        <v>55</v>
      </c>
      <c r="V42" s="25">
        <f t="shared" si="7"/>
        <v>51.04</v>
      </c>
      <c r="W42" s="9"/>
    </row>
    <row r="43" spans="1:23" x14ac:dyDescent="0.25">
      <c r="A43" s="9" t="s">
        <v>74</v>
      </c>
      <c r="B43" s="8" t="s">
        <v>75</v>
      </c>
      <c r="C43" s="9"/>
      <c r="D43" s="9">
        <v>61</v>
      </c>
      <c r="E43" s="9">
        <f t="shared" si="0"/>
        <v>61</v>
      </c>
      <c r="F43" s="23">
        <f t="shared" si="1"/>
        <v>43.92</v>
      </c>
      <c r="G43" s="9"/>
      <c r="H43" s="9"/>
      <c r="I43" s="9">
        <v>3</v>
      </c>
      <c r="J43" s="9">
        <v>15</v>
      </c>
      <c r="K43" s="9"/>
      <c r="L43" s="9">
        <f t="shared" si="2"/>
        <v>18</v>
      </c>
      <c r="M43" s="23">
        <f t="shared" si="3"/>
        <v>19.979999999999997</v>
      </c>
      <c r="N43" s="9"/>
      <c r="O43" s="9"/>
      <c r="P43" s="9"/>
      <c r="Q43" s="9">
        <v>5</v>
      </c>
      <c r="R43" s="9"/>
      <c r="S43" s="9">
        <f t="shared" si="4"/>
        <v>5</v>
      </c>
      <c r="T43" s="23">
        <f t="shared" si="5"/>
        <v>13.700000000000001</v>
      </c>
      <c r="U43" s="24">
        <f t="shared" si="6"/>
        <v>84</v>
      </c>
      <c r="V43" s="25">
        <f t="shared" si="7"/>
        <v>77.599999999999994</v>
      </c>
      <c r="W43" s="9"/>
    </row>
    <row r="44" spans="1:23" x14ac:dyDescent="0.25">
      <c r="A44" s="9" t="s">
        <v>76</v>
      </c>
      <c r="B44" s="8" t="s">
        <v>77</v>
      </c>
      <c r="C44" s="9"/>
      <c r="D44" s="9">
        <v>30</v>
      </c>
      <c r="E44" s="9">
        <f t="shared" si="0"/>
        <v>30</v>
      </c>
      <c r="F44" s="23">
        <f t="shared" si="1"/>
        <v>21.599999999999998</v>
      </c>
      <c r="G44" s="9"/>
      <c r="H44" s="9"/>
      <c r="I44" s="9">
        <v>1</v>
      </c>
      <c r="J44" s="9">
        <v>14</v>
      </c>
      <c r="K44" s="9"/>
      <c r="L44" s="9">
        <f t="shared" si="2"/>
        <v>15</v>
      </c>
      <c r="M44" s="23">
        <f t="shared" si="3"/>
        <v>17.549999999999997</v>
      </c>
      <c r="N44" s="9"/>
      <c r="O44" s="9"/>
      <c r="P44" s="9"/>
      <c r="Q44" s="9">
        <v>11</v>
      </c>
      <c r="R44" s="9"/>
      <c r="S44" s="9">
        <f t="shared" si="4"/>
        <v>11</v>
      </c>
      <c r="T44" s="23">
        <f t="shared" si="5"/>
        <v>30.14</v>
      </c>
      <c r="U44" s="24">
        <f t="shared" si="6"/>
        <v>56</v>
      </c>
      <c r="V44" s="25">
        <f t="shared" si="7"/>
        <v>69.289999999999992</v>
      </c>
      <c r="W44" s="9"/>
    </row>
    <row r="45" spans="1:23" x14ac:dyDescent="0.25">
      <c r="A45" s="9" t="s">
        <v>78</v>
      </c>
      <c r="B45" s="8" t="s">
        <v>79</v>
      </c>
      <c r="C45" s="9">
        <v>3</v>
      </c>
      <c r="D45" s="9">
        <v>322</v>
      </c>
      <c r="E45" s="9">
        <f t="shared" si="0"/>
        <v>325</v>
      </c>
      <c r="F45" s="23">
        <f t="shared" si="1"/>
        <v>234</v>
      </c>
      <c r="G45" s="9">
        <v>1</v>
      </c>
      <c r="H45" s="9">
        <v>3</v>
      </c>
      <c r="I45" s="9">
        <v>17</v>
      </c>
      <c r="J45" s="9">
        <v>146</v>
      </c>
      <c r="K45" s="9"/>
      <c r="L45" s="9">
        <f t="shared" si="2"/>
        <v>167</v>
      </c>
      <c r="M45" s="23">
        <f t="shared" si="3"/>
        <v>191.87</v>
      </c>
      <c r="N45" s="9"/>
      <c r="O45" s="9"/>
      <c r="P45" s="9">
        <v>9</v>
      </c>
      <c r="Q45" s="9">
        <v>113</v>
      </c>
      <c r="R45" s="9"/>
      <c r="S45" s="9">
        <f t="shared" si="4"/>
        <v>122</v>
      </c>
      <c r="T45" s="23">
        <f t="shared" si="5"/>
        <v>321.95</v>
      </c>
      <c r="U45" s="24">
        <f t="shared" si="6"/>
        <v>614</v>
      </c>
      <c r="V45" s="25">
        <f t="shared" si="7"/>
        <v>747.81999999999994</v>
      </c>
      <c r="W45" s="9"/>
    </row>
    <row r="46" spans="1:23" x14ac:dyDescent="0.25">
      <c r="A46" s="9" t="s">
        <v>80</v>
      </c>
      <c r="B46" s="8" t="s">
        <v>81</v>
      </c>
      <c r="C46" s="9"/>
      <c r="D46" s="9">
        <v>38</v>
      </c>
      <c r="E46" s="9">
        <f t="shared" si="0"/>
        <v>38</v>
      </c>
      <c r="F46" s="23">
        <f t="shared" si="1"/>
        <v>27.36</v>
      </c>
      <c r="G46" s="9"/>
      <c r="H46" s="9">
        <v>1</v>
      </c>
      <c r="I46" s="9">
        <v>1</v>
      </c>
      <c r="J46" s="9">
        <v>10</v>
      </c>
      <c r="K46" s="9"/>
      <c r="L46" s="9">
        <f t="shared" si="2"/>
        <v>12</v>
      </c>
      <c r="M46" s="23">
        <f t="shared" si="3"/>
        <v>13.919999999999998</v>
      </c>
      <c r="N46" s="9"/>
      <c r="O46" s="9"/>
      <c r="P46" s="9">
        <v>1</v>
      </c>
      <c r="Q46" s="9">
        <v>7</v>
      </c>
      <c r="R46" s="9"/>
      <c r="S46" s="9">
        <f t="shared" si="4"/>
        <v>8</v>
      </c>
      <c r="T46" s="23">
        <f t="shared" si="5"/>
        <v>20.55</v>
      </c>
      <c r="U46" s="24">
        <f t="shared" si="6"/>
        <v>58</v>
      </c>
      <c r="V46" s="25">
        <f t="shared" si="7"/>
        <v>61.83</v>
      </c>
      <c r="W46" s="9"/>
    </row>
    <row r="47" spans="1:23" x14ac:dyDescent="0.25">
      <c r="A47" s="9" t="s">
        <v>82</v>
      </c>
      <c r="B47" s="8" t="s">
        <v>83</v>
      </c>
      <c r="C47" s="9"/>
      <c r="D47" s="9">
        <v>15</v>
      </c>
      <c r="E47" s="9">
        <f t="shared" si="0"/>
        <v>15</v>
      </c>
      <c r="F47" s="23">
        <f t="shared" si="1"/>
        <v>10.799999999999999</v>
      </c>
      <c r="G47" s="9"/>
      <c r="H47" s="9"/>
      <c r="I47" s="9"/>
      <c r="J47" s="9">
        <v>18</v>
      </c>
      <c r="K47" s="9"/>
      <c r="L47" s="9">
        <f t="shared" si="2"/>
        <v>18</v>
      </c>
      <c r="M47" s="23">
        <f t="shared" si="3"/>
        <v>21.78</v>
      </c>
      <c r="N47" s="9"/>
      <c r="O47" s="9">
        <v>2</v>
      </c>
      <c r="P47" s="9"/>
      <c r="Q47" s="9">
        <v>5</v>
      </c>
      <c r="R47" s="9"/>
      <c r="S47" s="9">
        <f t="shared" si="4"/>
        <v>7</v>
      </c>
      <c r="T47" s="23">
        <f t="shared" si="5"/>
        <v>19.18</v>
      </c>
      <c r="U47" s="24">
        <f t="shared" si="6"/>
        <v>40</v>
      </c>
      <c r="V47" s="25">
        <f t="shared" si="7"/>
        <v>51.76</v>
      </c>
      <c r="W47" s="9"/>
    </row>
    <row r="48" spans="1:23" x14ac:dyDescent="0.25">
      <c r="A48" s="9" t="s">
        <v>84</v>
      </c>
      <c r="B48" s="8" t="s">
        <v>85</v>
      </c>
      <c r="C48" s="9"/>
      <c r="D48" s="9">
        <v>16</v>
      </c>
      <c r="E48" s="9">
        <f t="shared" si="0"/>
        <v>16</v>
      </c>
      <c r="F48" s="23">
        <f t="shared" si="1"/>
        <v>11.52</v>
      </c>
      <c r="G48" s="9"/>
      <c r="H48" s="9"/>
      <c r="I48" s="9">
        <v>1</v>
      </c>
      <c r="J48" s="9">
        <v>19</v>
      </c>
      <c r="K48" s="9"/>
      <c r="L48" s="9">
        <f t="shared" si="2"/>
        <v>20</v>
      </c>
      <c r="M48" s="23">
        <f t="shared" si="3"/>
        <v>23.599999999999998</v>
      </c>
      <c r="N48" s="9"/>
      <c r="O48" s="9"/>
      <c r="P48" s="9">
        <v>1</v>
      </c>
      <c r="Q48" s="9">
        <v>5</v>
      </c>
      <c r="R48" s="9"/>
      <c r="S48" s="9">
        <f t="shared" si="4"/>
        <v>6</v>
      </c>
      <c r="T48" s="23">
        <f t="shared" si="5"/>
        <v>15.07</v>
      </c>
      <c r="U48" s="24">
        <f t="shared" si="6"/>
        <v>42</v>
      </c>
      <c r="V48" s="25">
        <f t="shared" si="7"/>
        <v>50.19</v>
      </c>
      <c r="W48" s="9"/>
    </row>
    <row r="49" spans="1:23" x14ac:dyDescent="0.25">
      <c r="A49" s="9" t="s">
        <v>86</v>
      </c>
      <c r="B49" s="8" t="s">
        <v>87</v>
      </c>
      <c r="C49" s="9"/>
      <c r="D49" s="9">
        <v>63</v>
      </c>
      <c r="E49" s="9">
        <f t="shared" si="0"/>
        <v>63</v>
      </c>
      <c r="F49" s="23">
        <f t="shared" si="1"/>
        <v>45.36</v>
      </c>
      <c r="G49" s="9"/>
      <c r="H49" s="9"/>
      <c r="I49" s="9">
        <v>5</v>
      </c>
      <c r="J49" s="9">
        <v>17</v>
      </c>
      <c r="K49" s="9"/>
      <c r="L49" s="9">
        <f t="shared" si="2"/>
        <v>22</v>
      </c>
      <c r="M49" s="23">
        <f t="shared" si="3"/>
        <v>23.62</v>
      </c>
      <c r="N49" s="9"/>
      <c r="O49" s="9"/>
      <c r="P49" s="9">
        <v>1</v>
      </c>
      <c r="Q49" s="9">
        <v>16</v>
      </c>
      <c r="R49" s="9"/>
      <c r="S49" s="9">
        <f t="shared" si="4"/>
        <v>17</v>
      </c>
      <c r="T49" s="23">
        <f t="shared" si="5"/>
        <v>45.21</v>
      </c>
      <c r="U49" s="24">
        <f t="shared" si="6"/>
        <v>102</v>
      </c>
      <c r="V49" s="25">
        <f t="shared" si="7"/>
        <v>114.19</v>
      </c>
      <c r="W49" s="9"/>
    </row>
    <row r="50" spans="1:23" x14ac:dyDescent="0.25">
      <c r="A50" s="9" t="s">
        <v>88</v>
      </c>
      <c r="B50" s="8" t="s">
        <v>89</v>
      </c>
      <c r="C50" s="9">
        <v>1</v>
      </c>
      <c r="D50" s="9">
        <f>52-1</f>
        <v>51</v>
      </c>
      <c r="E50" s="9">
        <f t="shared" si="0"/>
        <v>52</v>
      </c>
      <c r="F50" s="23">
        <f t="shared" si="1"/>
        <v>37.44</v>
      </c>
      <c r="G50" s="9"/>
      <c r="H50" s="9">
        <v>3</v>
      </c>
      <c r="I50" s="9"/>
      <c r="J50" s="9">
        <v>13</v>
      </c>
      <c r="K50" s="9"/>
      <c r="L50" s="9">
        <f t="shared" si="2"/>
        <v>16</v>
      </c>
      <c r="M50" s="23">
        <f t="shared" si="3"/>
        <v>19.36</v>
      </c>
      <c r="N50" s="9"/>
      <c r="O50" s="9">
        <v>1</v>
      </c>
      <c r="P50" s="9"/>
      <c r="Q50" s="9">
        <f>13-1</f>
        <v>12</v>
      </c>
      <c r="R50" s="9"/>
      <c r="S50" s="9">
        <f t="shared" si="4"/>
        <v>13</v>
      </c>
      <c r="T50" s="23">
        <f t="shared" si="5"/>
        <v>35.620000000000005</v>
      </c>
      <c r="U50" s="24">
        <f t="shared" si="6"/>
        <v>81</v>
      </c>
      <c r="V50" s="25">
        <f t="shared" si="7"/>
        <v>92.42</v>
      </c>
      <c r="W50" s="9"/>
    </row>
    <row r="51" spans="1:23" x14ac:dyDescent="0.25">
      <c r="A51" s="9" t="s">
        <v>90</v>
      </c>
      <c r="B51" s="8" t="s">
        <v>91</v>
      </c>
      <c r="C51" s="9">
        <v>1</v>
      </c>
      <c r="D51" s="9">
        <v>133</v>
      </c>
      <c r="E51" s="9">
        <f t="shared" si="0"/>
        <v>134</v>
      </c>
      <c r="F51" s="23">
        <f t="shared" si="1"/>
        <v>96.47999999999999</v>
      </c>
      <c r="G51" s="9"/>
      <c r="H51" s="9"/>
      <c r="I51" s="9">
        <v>7</v>
      </c>
      <c r="J51" s="9">
        <v>52</v>
      </c>
      <c r="K51" s="9"/>
      <c r="L51" s="9">
        <f t="shared" si="2"/>
        <v>59</v>
      </c>
      <c r="M51" s="23">
        <f t="shared" si="3"/>
        <v>67.19</v>
      </c>
      <c r="N51" s="9"/>
      <c r="O51" s="9"/>
      <c r="P51" s="9">
        <v>8</v>
      </c>
      <c r="Q51" s="9">
        <v>16</v>
      </c>
      <c r="R51" s="9"/>
      <c r="S51" s="9">
        <f t="shared" si="4"/>
        <v>24</v>
      </c>
      <c r="T51" s="23">
        <f t="shared" si="5"/>
        <v>54.800000000000004</v>
      </c>
      <c r="U51" s="24">
        <f t="shared" si="6"/>
        <v>217</v>
      </c>
      <c r="V51" s="25">
        <f t="shared" si="7"/>
        <v>218.47</v>
      </c>
      <c r="W51" s="9"/>
    </row>
    <row r="52" spans="1:23" x14ac:dyDescent="0.25">
      <c r="A52" s="9" t="s">
        <v>92</v>
      </c>
      <c r="B52" s="8" t="s">
        <v>93</v>
      </c>
      <c r="C52" s="9"/>
      <c r="D52" s="9">
        <v>150</v>
      </c>
      <c r="E52" s="9">
        <f t="shared" si="0"/>
        <v>150</v>
      </c>
      <c r="F52" s="23">
        <f t="shared" si="1"/>
        <v>108</v>
      </c>
      <c r="G52" s="9"/>
      <c r="H52" s="9">
        <v>1</v>
      </c>
      <c r="I52" s="9">
        <v>4</v>
      </c>
      <c r="J52" s="9">
        <v>75</v>
      </c>
      <c r="K52" s="9"/>
      <c r="L52" s="9">
        <f t="shared" si="2"/>
        <v>80</v>
      </c>
      <c r="M52" s="23">
        <f t="shared" si="3"/>
        <v>94.399999999999991</v>
      </c>
      <c r="N52" s="9"/>
      <c r="O52" s="9">
        <v>1</v>
      </c>
      <c r="P52" s="9">
        <v>2</v>
      </c>
      <c r="Q52" s="9">
        <v>24</v>
      </c>
      <c r="R52" s="9"/>
      <c r="S52" s="9">
        <f t="shared" si="4"/>
        <v>27</v>
      </c>
      <c r="T52" s="23">
        <f t="shared" si="5"/>
        <v>71.239999999999995</v>
      </c>
      <c r="U52" s="24">
        <f t="shared" si="6"/>
        <v>257</v>
      </c>
      <c r="V52" s="25">
        <f t="shared" si="7"/>
        <v>273.64</v>
      </c>
      <c r="W52" s="9"/>
    </row>
    <row r="53" spans="1:23" x14ac:dyDescent="0.25">
      <c r="A53" s="9" t="s">
        <v>94</v>
      </c>
      <c r="B53" s="8" t="s">
        <v>95</v>
      </c>
      <c r="C53" s="9">
        <v>3</v>
      </c>
      <c r="D53" s="9">
        <v>370</v>
      </c>
      <c r="E53" s="9">
        <f t="shared" si="0"/>
        <v>373</v>
      </c>
      <c r="F53" s="23">
        <f t="shared" si="1"/>
        <v>268.56</v>
      </c>
      <c r="G53" s="9">
        <v>2</v>
      </c>
      <c r="H53" s="9">
        <v>10</v>
      </c>
      <c r="I53" s="9">
        <v>7</v>
      </c>
      <c r="J53" s="9">
        <v>181</v>
      </c>
      <c r="K53" s="9"/>
      <c r="L53" s="9">
        <f t="shared" si="2"/>
        <v>200</v>
      </c>
      <c r="M53" s="23">
        <f t="shared" si="3"/>
        <v>237.8</v>
      </c>
      <c r="N53" s="9"/>
      <c r="O53" s="9">
        <v>6</v>
      </c>
      <c r="P53" s="9">
        <v>15</v>
      </c>
      <c r="Q53" s="9">
        <v>96</v>
      </c>
      <c r="R53" s="9"/>
      <c r="S53" s="9">
        <f t="shared" si="4"/>
        <v>117</v>
      </c>
      <c r="T53" s="23">
        <f t="shared" si="5"/>
        <v>300.03000000000003</v>
      </c>
      <c r="U53" s="24">
        <f t="shared" si="6"/>
        <v>690</v>
      </c>
      <c r="V53" s="25">
        <f t="shared" si="7"/>
        <v>806.3900000000001</v>
      </c>
      <c r="W53" s="9"/>
    </row>
    <row r="54" spans="1:23" x14ac:dyDescent="0.25">
      <c r="A54" s="9" t="s">
        <v>96</v>
      </c>
      <c r="B54" s="8" t="s">
        <v>97</v>
      </c>
      <c r="C54" s="9">
        <v>4</v>
      </c>
      <c r="D54" s="9">
        <v>1452</v>
      </c>
      <c r="E54" s="9">
        <f t="shared" si="0"/>
        <v>1456</v>
      </c>
      <c r="F54" s="23">
        <f t="shared" si="1"/>
        <v>1048.32</v>
      </c>
      <c r="G54" s="9">
        <v>1</v>
      </c>
      <c r="H54" s="9">
        <v>29</v>
      </c>
      <c r="I54" s="9">
        <v>93</v>
      </c>
      <c r="J54" s="9">
        <f>455-2</f>
        <v>453</v>
      </c>
      <c r="K54" s="9"/>
      <c r="L54" s="9">
        <f t="shared" si="2"/>
        <v>576</v>
      </c>
      <c r="M54" s="23">
        <f t="shared" si="3"/>
        <v>641.16</v>
      </c>
      <c r="N54" s="9">
        <v>1</v>
      </c>
      <c r="O54" s="9">
        <v>12</v>
      </c>
      <c r="P54" s="9">
        <v>13</v>
      </c>
      <c r="Q54" s="9">
        <v>275</v>
      </c>
      <c r="R54" s="9"/>
      <c r="S54" s="9">
        <f t="shared" si="4"/>
        <v>301</v>
      </c>
      <c r="T54" s="23">
        <f t="shared" si="5"/>
        <v>806.93000000000006</v>
      </c>
      <c r="U54" s="24">
        <f t="shared" si="6"/>
        <v>2333</v>
      </c>
      <c r="V54" s="25">
        <f t="shared" si="7"/>
        <v>2496.41</v>
      </c>
      <c r="W54" s="9"/>
    </row>
    <row r="55" spans="1:23" x14ac:dyDescent="0.25">
      <c r="A55" s="9" t="s">
        <v>98</v>
      </c>
      <c r="B55" s="8" t="s">
        <v>99</v>
      </c>
      <c r="C55" s="9">
        <v>1</v>
      </c>
      <c r="D55" s="9">
        <v>68</v>
      </c>
      <c r="E55" s="9">
        <f t="shared" si="0"/>
        <v>69</v>
      </c>
      <c r="F55" s="23">
        <f t="shared" si="1"/>
        <v>49.68</v>
      </c>
      <c r="G55" s="9"/>
      <c r="H55" s="9"/>
      <c r="I55" s="9">
        <v>4</v>
      </c>
      <c r="J55" s="9">
        <v>24</v>
      </c>
      <c r="K55" s="9"/>
      <c r="L55" s="9">
        <f t="shared" si="2"/>
        <v>28</v>
      </c>
      <c r="M55" s="23">
        <f t="shared" si="3"/>
        <v>31.48</v>
      </c>
      <c r="N55" s="9"/>
      <c r="O55" s="9"/>
      <c r="P55" s="9">
        <v>1</v>
      </c>
      <c r="Q55" s="9">
        <v>3</v>
      </c>
      <c r="R55" s="9"/>
      <c r="S55" s="9">
        <f t="shared" si="4"/>
        <v>4</v>
      </c>
      <c r="T55" s="23">
        <f t="shared" si="5"/>
        <v>9.59</v>
      </c>
      <c r="U55" s="24">
        <f t="shared" si="6"/>
        <v>101</v>
      </c>
      <c r="V55" s="25">
        <f t="shared" si="7"/>
        <v>90.75</v>
      </c>
      <c r="W55" s="9"/>
    </row>
    <row r="56" spans="1:23" x14ac:dyDescent="0.25">
      <c r="A56" s="9" t="s">
        <v>100</v>
      </c>
      <c r="B56" s="8" t="s">
        <v>101</v>
      </c>
      <c r="C56" s="9"/>
      <c r="D56" s="9">
        <v>125</v>
      </c>
      <c r="E56" s="9">
        <f t="shared" si="0"/>
        <v>125</v>
      </c>
      <c r="F56" s="23">
        <f t="shared" si="1"/>
        <v>90</v>
      </c>
      <c r="G56" s="9"/>
      <c r="H56" s="9">
        <v>2</v>
      </c>
      <c r="I56" s="9">
        <v>7</v>
      </c>
      <c r="J56" s="9">
        <v>37</v>
      </c>
      <c r="K56" s="9"/>
      <c r="L56" s="9">
        <f t="shared" si="2"/>
        <v>46</v>
      </c>
      <c r="M56" s="23">
        <f t="shared" si="3"/>
        <v>51.459999999999994</v>
      </c>
      <c r="N56" s="9"/>
      <c r="O56" s="9"/>
      <c r="P56" s="9">
        <v>1</v>
      </c>
      <c r="Q56" s="9">
        <v>12</v>
      </c>
      <c r="R56" s="9"/>
      <c r="S56" s="9">
        <f t="shared" si="4"/>
        <v>13</v>
      </c>
      <c r="T56" s="23">
        <f t="shared" si="5"/>
        <v>34.25</v>
      </c>
      <c r="U56" s="24">
        <f t="shared" si="6"/>
        <v>184</v>
      </c>
      <c r="V56" s="25">
        <f t="shared" si="7"/>
        <v>175.70999999999998</v>
      </c>
      <c r="W56" s="9"/>
    </row>
    <row r="57" spans="1:23" x14ac:dyDescent="0.25">
      <c r="A57" s="9" t="s">
        <v>102</v>
      </c>
      <c r="B57" s="8" t="s">
        <v>103</v>
      </c>
      <c r="C57" s="9"/>
      <c r="D57" s="9">
        <v>64</v>
      </c>
      <c r="E57" s="9">
        <f t="shared" si="0"/>
        <v>64</v>
      </c>
      <c r="F57" s="23">
        <f t="shared" si="1"/>
        <v>46.08</v>
      </c>
      <c r="G57" s="9"/>
      <c r="H57" s="9"/>
      <c r="I57" s="9">
        <v>2</v>
      </c>
      <c r="J57" s="9">
        <v>36</v>
      </c>
      <c r="K57" s="9"/>
      <c r="L57" s="9">
        <f t="shared" si="2"/>
        <v>38</v>
      </c>
      <c r="M57" s="23">
        <f t="shared" si="3"/>
        <v>44.78</v>
      </c>
      <c r="N57" s="9"/>
      <c r="O57" s="9"/>
      <c r="P57" s="9">
        <v>2</v>
      </c>
      <c r="Q57" s="9">
        <v>3</v>
      </c>
      <c r="R57" s="9"/>
      <c r="S57" s="9">
        <f t="shared" si="4"/>
        <v>5</v>
      </c>
      <c r="T57" s="23">
        <f t="shared" si="5"/>
        <v>10.96</v>
      </c>
      <c r="U57" s="24">
        <f t="shared" si="6"/>
        <v>107</v>
      </c>
      <c r="V57" s="25">
        <f t="shared" si="7"/>
        <v>101.82</v>
      </c>
      <c r="W57" s="9"/>
    </row>
    <row r="58" spans="1:23" x14ac:dyDescent="0.25">
      <c r="A58" s="9" t="s">
        <v>104</v>
      </c>
      <c r="B58" s="8" t="s">
        <v>105</v>
      </c>
      <c r="C58" s="9"/>
      <c r="D58" s="9">
        <v>45</v>
      </c>
      <c r="E58" s="9">
        <f t="shared" si="0"/>
        <v>45</v>
      </c>
      <c r="F58" s="23">
        <f t="shared" si="1"/>
        <v>32.4</v>
      </c>
      <c r="G58" s="9"/>
      <c r="H58" s="9">
        <v>2</v>
      </c>
      <c r="I58" s="9"/>
      <c r="J58" s="9">
        <v>15</v>
      </c>
      <c r="K58" s="9"/>
      <c r="L58" s="9">
        <f t="shared" si="2"/>
        <v>17</v>
      </c>
      <c r="M58" s="23">
        <f t="shared" si="3"/>
        <v>20.57</v>
      </c>
      <c r="N58" s="9"/>
      <c r="O58" s="9"/>
      <c r="P58" s="9"/>
      <c r="Q58" s="9">
        <v>5</v>
      </c>
      <c r="R58" s="9"/>
      <c r="S58" s="9">
        <f t="shared" si="4"/>
        <v>5</v>
      </c>
      <c r="T58" s="23">
        <f t="shared" si="5"/>
        <v>13.700000000000001</v>
      </c>
      <c r="U58" s="24">
        <f t="shared" si="6"/>
        <v>67</v>
      </c>
      <c r="V58" s="25">
        <f t="shared" si="7"/>
        <v>66.67</v>
      </c>
      <c r="W58" s="9"/>
    </row>
    <row r="59" spans="1:23" x14ac:dyDescent="0.25">
      <c r="A59" s="9" t="s">
        <v>106</v>
      </c>
      <c r="B59" s="8" t="s">
        <v>107</v>
      </c>
      <c r="C59" s="9">
        <v>3</v>
      </c>
      <c r="D59" s="9">
        <v>110</v>
      </c>
      <c r="E59" s="9">
        <f t="shared" si="0"/>
        <v>113</v>
      </c>
      <c r="F59" s="23">
        <f t="shared" si="1"/>
        <v>81.36</v>
      </c>
      <c r="G59" s="9">
        <v>1</v>
      </c>
      <c r="H59" s="9"/>
      <c r="I59" s="9">
        <v>5</v>
      </c>
      <c r="J59" s="9">
        <v>39</v>
      </c>
      <c r="K59" s="9"/>
      <c r="L59" s="9">
        <f t="shared" si="2"/>
        <v>45</v>
      </c>
      <c r="M59" s="23">
        <f t="shared" si="3"/>
        <v>51.449999999999996</v>
      </c>
      <c r="N59" s="9"/>
      <c r="O59" s="9"/>
      <c r="P59" s="9"/>
      <c r="Q59" s="9">
        <v>20</v>
      </c>
      <c r="R59" s="9"/>
      <c r="S59" s="9">
        <f t="shared" si="4"/>
        <v>20</v>
      </c>
      <c r="T59" s="23">
        <f t="shared" si="5"/>
        <v>54.800000000000004</v>
      </c>
      <c r="U59" s="24">
        <f t="shared" si="6"/>
        <v>178</v>
      </c>
      <c r="V59" s="25">
        <f t="shared" si="7"/>
        <v>187.61</v>
      </c>
      <c r="W59" s="9"/>
    </row>
    <row r="60" spans="1:23" x14ac:dyDescent="0.25">
      <c r="A60" s="9" t="s">
        <v>108</v>
      </c>
      <c r="B60" s="8" t="s">
        <v>109</v>
      </c>
      <c r="C60" s="9"/>
      <c r="D60" s="9">
        <v>35</v>
      </c>
      <c r="E60" s="9">
        <f t="shared" si="0"/>
        <v>35</v>
      </c>
      <c r="F60" s="23">
        <f t="shared" si="1"/>
        <v>25.2</v>
      </c>
      <c r="G60" s="9"/>
      <c r="H60" s="9"/>
      <c r="I60" s="9">
        <v>1</v>
      </c>
      <c r="J60" s="9">
        <v>6</v>
      </c>
      <c r="K60" s="9"/>
      <c r="L60" s="9">
        <f t="shared" si="2"/>
        <v>7</v>
      </c>
      <c r="M60" s="23">
        <f t="shared" si="3"/>
        <v>7.87</v>
      </c>
      <c r="N60" s="9"/>
      <c r="O60" s="9"/>
      <c r="P60" s="9"/>
      <c r="Q60" s="9">
        <v>2</v>
      </c>
      <c r="R60" s="9"/>
      <c r="S60" s="9">
        <f t="shared" si="4"/>
        <v>2</v>
      </c>
      <c r="T60" s="23">
        <f t="shared" si="5"/>
        <v>5.48</v>
      </c>
      <c r="U60" s="24">
        <f t="shared" si="6"/>
        <v>44</v>
      </c>
      <c r="V60" s="25">
        <f t="shared" si="7"/>
        <v>38.549999999999997</v>
      </c>
      <c r="W60" s="9"/>
    </row>
    <row r="61" spans="1:23" x14ac:dyDescent="0.25">
      <c r="A61" s="9" t="s">
        <v>110</v>
      </c>
      <c r="B61" s="8" t="s">
        <v>111</v>
      </c>
      <c r="C61" s="9"/>
      <c r="D61" s="9">
        <v>71</v>
      </c>
      <c r="E61" s="9">
        <f t="shared" si="0"/>
        <v>71</v>
      </c>
      <c r="F61" s="23">
        <f t="shared" si="1"/>
        <v>51.12</v>
      </c>
      <c r="G61" s="9"/>
      <c r="H61" s="9">
        <v>5</v>
      </c>
      <c r="I61" s="9">
        <v>2</v>
      </c>
      <c r="J61" s="9">
        <v>18</v>
      </c>
      <c r="K61" s="9"/>
      <c r="L61" s="9">
        <f t="shared" si="2"/>
        <v>25</v>
      </c>
      <c r="M61" s="23">
        <f t="shared" si="3"/>
        <v>29.049999999999997</v>
      </c>
      <c r="N61" s="9"/>
      <c r="O61" s="9"/>
      <c r="P61" s="9"/>
      <c r="Q61" s="9">
        <v>11</v>
      </c>
      <c r="R61" s="9"/>
      <c r="S61" s="9">
        <f t="shared" si="4"/>
        <v>11</v>
      </c>
      <c r="T61" s="23">
        <f t="shared" si="5"/>
        <v>30.14</v>
      </c>
      <c r="U61" s="24">
        <f t="shared" si="6"/>
        <v>107</v>
      </c>
      <c r="V61" s="25">
        <f t="shared" si="7"/>
        <v>110.31</v>
      </c>
      <c r="W61" s="9"/>
    </row>
    <row r="62" spans="1:23" x14ac:dyDescent="0.25">
      <c r="A62" s="9" t="s">
        <v>112</v>
      </c>
      <c r="B62" s="8" t="s">
        <v>113</v>
      </c>
      <c r="C62" s="9"/>
      <c r="D62" s="9">
        <v>27</v>
      </c>
      <c r="E62" s="9">
        <f t="shared" si="0"/>
        <v>27</v>
      </c>
      <c r="F62" s="23">
        <f t="shared" si="1"/>
        <v>19.439999999999998</v>
      </c>
      <c r="G62" s="9"/>
      <c r="H62" s="9"/>
      <c r="I62" s="9">
        <v>1</v>
      </c>
      <c r="J62" s="9">
        <v>24</v>
      </c>
      <c r="K62" s="9"/>
      <c r="L62" s="9">
        <f t="shared" si="2"/>
        <v>25</v>
      </c>
      <c r="M62" s="23">
        <f t="shared" si="3"/>
        <v>29.65</v>
      </c>
      <c r="N62" s="9"/>
      <c r="O62" s="9"/>
      <c r="P62" s="9">
        <v>1</v>
      </c>
      <c r="Q62" s="9">
        <v>6</v>
      </c>
      <c r="R62" s="9"/>
      <c r="S62" s="9">
        <f t="shared" si="4"/>
        <v>7</v>
      </c>
      <c r="T62" s="23">
        <f t="shared" si="5"/>
        <v>17.810000000000002</v>
      </c>
      <c r="U62" s="24">
        <f t="shared" si="6"/>
        <v>59</v>
      </c>
      <c r="V62" s="25">
        <f t="shared" si="7"/>
        <v>66.900000000000006</v>
      </c>
      <c r="W62" s="9"/>
    </row>
    <row r="63" spans="1:23" x14ac:dyDescent="0.25">
      <c r="A63" s="9" t="s">
        <v>114</v>
      </c>
      <c r="B63" s="8" t="s">
        <v>115</v>
      </c>
      <c r="C63" s="9"/>
      <c r="D63" s="9">
        <v>118</v>
      </c>
      <c r="E63" s="9">
        <f t="shared" si="0"/>
        <v>118</v>
      </c>
      <c r="F63" s="23">
        <f t="shared" si="1"/>
        <v>84.96</v>
      </c>
      <c r="G63" s="9"/>
      <c r="H63" s="9">
        <v>1</v>
      </c>
      <c r="I63" s="9">
        <v>9</v>
      </c>
      <c r="J63" s="9">
        <v>34</v>
      </c>
      <c r="K63" s="9"/>
      <c r="L63" s="9">
        <f t="shared" si="2"/>
        <v>44</v>
      </c>
      <c r="M63" s="23">
        <f t="shared" si="3"/>
        <v>47.84</v>
      </c>
      <c r="N63" s="9"/>
      <c r="O63" s="9"/>
      <c r="P63" s="9"/>
      <c r="Q63" s="9">
        <v>8</v>
      </c>
      <c r="R63" s="9"/>
      <c r="S63" s="9">
        <f t="shared" si="4"/>
        <v>8</v>
      </c>
      <c r="T63" s="23">
        <f t="shared" si="5"/>
        <v>21.92</v>
      </c>
      <c r="U63" s="24">
        <f t="shared" si="6"/>
        <v>170</v>
      </c>
      <c r="V63" s="25">
        <f t="shared" si="7"/>
        <v>154.72</v>
      </c>
      <c r="W63" s="9"/>
    </row>
    <row r="64" spans="1:23" x14ac:dyDescent="0.25">
      <c r="A64" s="9" t="s">
        <v>116</v>
      </c>
      <c r="B64" s="8" t="s">
        <v>117</v>
      </c>
      <c r="C64" s="9"/>
      <c r="D64" s="9">
        <v>133</v>
      </c>
      <c r="E64" s="9">
        <f t="shared" si="0"/>
        <v>133</v>
      </c>
      <c r="F64" s="23">
        <f t="shared" si="1"/>
        <v>95.759999999999991</v>
      </c>
      <c r="G64" s="9"/>
      <c r="H64" s="9">
        <v>2</v>
      </c>
      <c r="I64" s="9">
        <v>1</v>
      </c>
      <c r="J64" s="9">
        <v>61</v>
      </c>
      <c r="K64" s="9"/>
      <c r="L64" s="9">
        <f t="shared" si="2"/>
        <v>64</v>
      </c>
      <c r="M64" s="23">
        <f t="shared" si="3"/>
        <v>76.84</v>
      </c>
      <c r="N64" s="9"/>
      <c r="O64" s="9">
        <v>2</v>
      </c>
      <c r="P64" s="9">
        <v>1</v>
      </c>
      <c r="Q64" s="9">
        <v>43</v>
      </c>
      <c r="R64" s="9"/>
      <c r="S64" s="9">
        <f t="shared" si="4"/>
        <v>46</v>
      </c>
      <c r="T64" s="23">
        <f t="shared" si="5"/>
        <v>124.67000000000002</v>
      </c>
      <c r="U64" s="24">
        <f t="shared" si="6"/>
        <v>243</v>
      </c>
      <c r="V64" s="25">
        <f t="shared" si="7"/>
        <v>297.27</v>
      </c>
      <c r="W64" s="9"/>
    </row>
    <row r="65" spans="1:23" x14ac:dyDescent="0.25">
      <c r="A65" s="9" t="s">
        <v>118</v>
      </c>
      <c r="B65" s="8" t="s">
        <v>119</v>
      </c>
      <c r="C65" s="9"/>
      <c r="D65" s="9">
        <v>28</v>
      </c>
      <c r="E65" s="9">
        <f t="shared" si="0"/>
        <v>28</v>
      </c>
      <c r="F65" s="23">
        <f t="shared" si="1"/>
        <v>20.16</v>
      </c>
      <c r="G65" s="9"/>
      <c r="H65" s="9">
        <v>4</v>
      </c>
      <c r="I65" s="9">
        <v>1</v>
      </c>
      <c r="J65" s="9">
        <v>13</v>
      </c>
      <c r="K65" s="9"/>
      <c r="L65" s="9">
        <f t="shared" si="2"/>
        <v>18</v>
      </c>
      <c r="M65" s="23">
        <f t="shared" si="3"/>
        <v>21.18</v>
      </c>
      <c r="N65" s="9"/>
      <c r="O65" s="9"/>
      <c r="P65" s="9"/>
      <c r="Q65" s="9">
        <v>4</v>
      </c>
      <c r="R65" s="9"/>
      <c r="S65" s="9">
        <f t="shared" si="4"/>
        <v>4</v>
      </c>
      <c r="T65" s="23">
        <f t="shared" si="5"/>
        <v>10.96</v>
      </c>
      <c r="U65" s="24">
        <f t="shared" si="6"/>
        <v>50</v>
      </c>
      <c r="V65" s="25">
        <f t="shared" si="7"/>
        <v>52.3</v>
      </c>
      <c r="W65" s="9"/>
    </row>
    <row r="66" spans="1:23" x14ac:dyDescent="0.25">
      <c r="A66" s="9" t="s">
        <v>120</v>
      </c>
      <c r="B66" s="8" t="s">
        <v>121</v>
      </c>
      <c r="C66" s="9"/>
      <c r="D66" s="9">
        <v>68</v>
      </c>
      <c r="E66" s="9">
        <f t="shared" si="0"/>
        <v>68</v>
      </c>
      <c r="F66" s="23">
        <f t="shared" si="1"/>
        <v>48.96</v>
      </c>
      <c r="G66" s="9"/>
      <c r="H66" s="9">
        <v>1</v>
      </c>
      <c r="I66" s="9">
        <v>4</v>
      </c>
      <c r="J66" s="9">
        <v>43</v>
      </c>
      <c r="K66" s="9"/>
      <c r="L66" s="9">
        <f t="shared" si="2"/>
        <v>48</v>
      </c>
      <c r="M66" s="23">
        <f t="shared" si="3"/>
        <v>55.679999999999993</v>
      </c>
      <c r="N66" s="9"/>
      <c r="O66" s="9"/>
      <c r="P66" s="9">
        <v>1</v>
      </c>
      <c r="Q66" s="9">
        <v>30</v>
      </c>
      <c r="R66" s="9"/>
      <c r="S66" s="9">
        <f t="shared" si="4"/>
        <v>31</v>
      </c>
      <c r="T66" s="23">
        <f t="shared" si="5"/>
        <v>83.570000000000007</v>
      </c>
      <c r="U66" s="24">
        <f t="shared" si="6"/>
        <v>147</v>
      </c>
      <c r="V66" s="25">
        <f t="shared" si="7"/>
        <v>188.21</v>
      </c>
      <c r="W66" s="9"/>
    </row>
    <row r="67" spans="1:23" x14ac:dyDescent="0.25">
      <c r="A67" s="9" t="s">
        <v>122</v>
      </c>
      <c r="B67" s="8" t="s">
        <v>123</v>
      </c>
      <c r="C67" s="9"/>
      <c r="D67" s="9">
        <v>84</v>
      </c>
      <c r="E67" s="9">
        <f t="shared" si="0"/>
        <v>84</v>
      </c>
      <c r="F67" s="23">
        <f t="shared" si="1"/>
        <v>60.48</v>
      </c>
      <c r="G67" s="9"/>
      <c r="H67" s="9"/>
      <c r="I67" s="9">
        <v>5</v>
      </c>
      <c r="J67" s="9">
        <v>20</v>
      </c>
      <c r="K67" s="9"/>
      <c r="L67" s="9">
        <f t="shared" si="2"/>
        <v>25</v>
      </c>
      <c r="M67" s="23">
        <f t="shared" si="3"/>
        <v>27.25</v>
      </c>
      <c r="N67" s="9"/>
      <c r="O67" s="9"/>
      <c r="P67" s="9"/>
      <c r="Q67" s="9">
        <v>8</v>
      </c>
      <c r="R67" s="9"/>
      <c r="S67" s="9">
        <f t="shared" si="4"/>
        <v>8</v>
      </c>
      <c r="T67" s="23">
        <f t="shared" si="5"/>
        <v>21.92</v>
      </c>
      <c r="U67" s="24">
        <f t="shared" si="6"/>
        <v>117</v>
      </c>
      <c r="V67" s="25">
        <f t="shared" si="7"/>
        <v>109.65</v>
      </c>
      <c r="W67" s="9"/>
    </row>
    <row r="68" spans="1:23" x14ac:dyDescent="0.25">
      <c r="A68" s="9" t="s">
        <v>124</v>
      </c>
      <c r="B68" s="8" t="s">
        <v>125</v>
      </c>
      <c r="C68" s="9"/>
      <c r="D68" s="9">
        <v>65</v>
      </c>
      <c r="E68" s="9">
        <f t="shared" si="0"/>
        <v>65</v>
      </c>
      <c r="F68" s="23">
        <f t="shared" si="1"/>
        <v>46.8</v>
      </c>
      <c r="G68" s="9"/>
      <c r="H68" s="9"/>
      <c r="I68" s="9">
        <v>2</v>
      </c>
      <c r="J68" s="9">
        <v>29</v>
      </c>
      <c r="K68" s="9"/>
      <c r="L68" s="9">
        <f t="shared" si="2"/>
        <v>31</v>
      </c>
      <c r="M68" s="23">
        <f t="shared" si="3"/>
        <v>36.309999999999995</v>
      </c>
      <c r="N68" s="9"/>
      <c r="O68" s="9"/>
      <c r="P68" s="9">
        <v>2</v>
      </c>
      <c r="Q68" s="9">
        <v>8</v>
      </c>
      <c r="R68" s="9"/>
      <c r="S68" s="9">
        <f t="shared" si="4"/>
        <v>10</v>
      </c>
      <c r="T68" s="23">
        <f t="shared" si="5"/>
        <v>24.660000000000004</v>
      </c>
      <c r="U68" s="24">
        <f t="shared" si="6"/>
        <v>106</v>
      </c>
      <c r="V68" s="25">
        <f t="shared" si="7"/>
        <v>107.77</v>
      </c>
      <c r="W68" s="9"/>
    </row>
    <row r="69" spans="1:23" x14ac:dyDescent="0.25">
      <c r="A69" s="9" t="s">
        <v>126</v>
      </c>
      <c r="B69" s="8" t="s">
        <v>127</v>
      </c>
      <c r="C69" s="9"/>
      <c r="D69" s="9">
        <v>111</v>
      </c>
      <c r="E69" s="9">
        <f t="shared" si="0"/>
        <v>111</v>
      </c>
      <c r="F69" s="23">
        <f t="shared" si="1"/>
        <v>79.92</v>
      </c>
      <c r="G69" s="9"/>
      <c r="H69" s="9">
        <v>6</v>
      </c>
      <c r="I69" s="9">
        <v>2</v>
      </c>
      <c r="J69" s="9">
        <v>47</v>
      </c>
      <c r="K69" s="9"/>
      <c r="L69" s="9">
        <f t="shared" si="2"/>
        <v>55</v>
      </c>
      <c r="M69" s="23">
        <f t="shared" si="3"/>
        <v>65.349999999999994</v>
      </c>
      <c r="N69" s="9"/>
      <c r="O69" s="9">
        <v>4</v>
      </c>
      <c r="P69" s="9">
        <v>1</v>
      </c>
      <c r="Q69" s="9">
        <v>13</v>
      </c>
      <c r="R69" s="9"/>
      <c r="S69" s="9">
        <f t="shared" si="4"/>
        <v>18</v>
      </c>
      <c r="T69" s="23">
        <f t="shared" si="5"/>
        <v>47.95</v>
      </c>
      <c r="U69" s="24">
        <f t="shared" si="6"/>
        <v>184</v>
      </c>
      <c r="V69" s="25">
        <f t="shared" si="7"/>
        <v>193.22</v>
      </c>
      <c r="W69" s="9"/>
    </row>
    <row r="70" spans="1:23" x14ac:dyDescent="0.25">
      <c r="A70" s="9" t="s">
        <v>128</v>
      </c>
      <c r="B70" s="8" t="s">
        <v>129</v>
      </c>
      <c r="C70" s="9"/>
      <c r="D70" s="9">
        <v>27</v>
      </c>
      <c r="E70" s="9">
        <f t="shared" ref="E70:E133" si="8">SUM(C70:D70)</f>
        <v>27</v>
      </c>
      <c r="F70" s="23">
        <f t="shared" ref="F70:F133" si="9">+E70*0.72</f>
        <v>19.439999999999998</v>
      </c>
      <c r="G70" s="9"/>
      <c r="H70" s="9"/>
      <c r="I70" s="9">
        <v>4</v>
      </c>
      <c r="J70" s="9">
        <v>13</v>
      </c>
      <c r="K70" s="9"/>
      <c r="L70" s="9">
        <f t="shared" ref="L70:L133" si="10">SUM(G70:K70)</f>
        <v>17</v>
      </c>
      <c r="M70" s="23">
        <f t="shared" ref="M70:M133" si="11">((+G70+H70+J70)*1.21)+((+I70+K70)*0.61)</f>
        <v>18.170000000000002</v>
      </c>
      <c r="N70" s="9"/>
      <c r="O70" s="9"/>
      <c r="P70" s="9"/>
      <c r="Q70" s="9">
        <v>7</v>
      </c>
      <c r="R70" s="9"/>
      <c r="S70" s="9">
        <f t="shared" ref="S70:S133" si="12">SUM(N70:R70)</f>
        <v>7</v>
      </c>
      <c r="T70" s="23">
        <f t="shared" ref="T70:T133" si="13">((+N70+O70+Q70)*2.74)+((+P70+R70)*1.37)</f>
        <v>19.18</v>
      </c>
      <c r="U70" s="24">
        <f t="shared" ref="U70:U133" si="14">+S70+L70+E70</f>
        <v>51</v>
      </c>
      <c r="V70" s="25">
        <f t="shared" ref="V70:V133" si="15">+T70+M70+F70</f>
        <v>56.79</v>
      </c>
      <c r="W70" s="9"/>
    </row>
    <row r="71" spans="1:23" x14ac:dyDescent="0.25">
      <c r="A71" s="9" t="s">
        <v>130</v>
      </c>
      <c r="B71" s="8" t="s">
        <v>131</v>
      </c>
      <c r="C71" s="9"/>
      <c r="D71" s="9">
        <v>12</v>
      </c>
      <c r="E71" s="9">
        <f t="shared" si="8"/>
        <v>12</v>
      </c>
      <c r="F71" s="23">
        <f t="shared" si="9"/>
        <v>8.64</v>
      </c>
      <c r="G71" s="9"/>
      <c r="H71" s="9">
        <v>1</v>
      </c>
      <c r="I71" s="9"/>
      <c r="J71" s="9">
        <v>11</v>
      </c>
      <c r="K71" s="9"/>
      <c r="L71" s="9">
        <f t="shared" si="10"/>
        <v>12</v>
      </c>
      <c r="M71" s="23">
        <f t="shared" si="11"/>
        <v>14.52</v>
      </c>
      <c r="N71" s="9"/>
      <c r="O71" s="9"/>
      <c r="P71" s="9">
        <v>1</v>
      </c>
      <c r="Q71" s="9">
        <v>1</v>
      </c>
      <c r="R71" s="9"/>
      <c r="S71" s="9">
        <f t="shared" si="12"/>
        <v>2</v>
      </c>
      <c r="T71" s="23">
        <f t="shared" si="13"/>
        <v>4.1100000000000003</v>
      </c>
      <c r="U71" s="24">
        <f t="shared" si="14"/>
        <v>26</v>
      </c>
      <c r="V71" s="25">
        <f t="shared" si="15"/>
        <v>27.27</v>
      </c>
      <c r="W71" s="9"/>
    </row>
    <row r="72" spans="1:23" x14ac:dyDescent="0.25">
      <c r="A72" s="9" t="s">
        <v>132</v>
      </c>
      <c r="B72" s="8" t="s">
        <v>133</v>
      </c>
      <c r="C72" s="9">
        <v>1</v>
      </c>
      <c r="D72" s="9">
        <v>260</v>
      </c>
      <c r="E72" s="9">
        <f t="shared" si="8"/>
        <v>261</v>
      </c>
      <c r="F72" s="23">
        <f t="shared" si="9"/>
        <v>187.92</v>
      </c>
      <c r="G72" s="9"/>
      <c r="H72" s="9">
        <v>3</v>
      </c>
      <c r="I72" s="9">
        <v>13</v>
      </c>
      <c r="J72" s="9">
        <v>88</v>
      </c>
      <c r="K72" s="9"/>
      <c r="L72" s="9">
        <f t="shared" si="10"/>
        <v>104</v>
      </c>
      <c r="M72" s="23">
        <f t="shared" si="11"/>
        <v>118.03999999999999</v>
      </c>
      <c r="N72" s="9"/>
      <c r="O72" s="9">
        <v>2</v>
      </c>
      <c r="P72" s="9">
        <v>11</v>
      </c>
      <c r="Q72" s="9">
        <v>27</v>
      </c>
      <c r="R72" s="9"/>
      <c r="S72" s="9">
        <f t="shared" si="12"/>
        <v>40</v>
      </c>
      <c r="T72" s="23">
        <f t="shared" si="13"/>
        <v>94.53</v>
      </c>
      <c r="U72" s="24">
        <f t="shared" si="14"/>
        <v>405</v>
      </c>
      <c r="V72" s="25">
        <f t="shared" si="15"/>
        <v>400.49</v>
      </c>
      <c r="W72" s="9"/>
    </row>
    <row r="73" spans="1:23" x14ac:dyDescent="0.25">
      <c r="A73" s="9" t="s">
        <v>134</v>
      </c>
      <c r="B73" s="8" t="s">
        <v>135</v>
      </c>
      <c r="C73" s="9"/>
      <c r="D73" s="9">
        <v>52</v>
      </c>
      <c r="E73" s="9">
        <f t="shared" si="8"/>
        <v>52</v>
      </c>
      <c r="F73" s="23">
        <f t="shared" si="9"/>
        <v>37.44</v>
      </c>
      <c r="G73" s="9"/>
      <c r="H73" s="9"/>
      <c r="I73" s="9">
        <v>2</v>
      </c>
      <c r="J73" s="9">
        <v>64</v>
      </c>
      <c r="K73" s="9"/>
      <c r="L73" s="9">
        <f t="shared" si="10"/>
        <v>66</v>
      </c>
      <c r="M73" s="23">
        <f t="shared" si="11"/>
        <v>78.66</v>
      </c>
      <c r="N73" s="9"/>
      <c r="O73" s="9"/>
      <c r="P73" s="9">
        <v>2</v>
      </c>
      <c r="Q73" s="9">
        <v>12</v>
      </c>
      <c r="R73" s="9"/>
      <c r="S73" s="9">
        <f t="shared" si="12"/>
        <v>14</v>
      </c>
      <c r="T73" s="23">
        <f t="shared" si="13"/>
        <v>35.620000000000005</v>
      </c>
      <c r="U73" s="24">
        <f t="shared" si="14"/>
        <v>132</v>
      </c>
      <c r="V73" s="25">
        <f t="shared" si="15"/>
        <v>151.72</v>
      </c>
      <c r="W73" s="9"/>
    </row>
    <row r="74" spans="1:23" x14ac:dyDescent="0.25">
      <c r="A74" s="9" t="s">
        <v>136</v>
      </c>
      <c r="B74" s="8" t="s">
        <v>137</v>
      </c>
      <c r="C74" s="9"/>
      <c r="D74" s="9">
        <v>342</v>
      </c>
      <c r="E74" s="9">
        <f t="shared" si="8"/>
        <v>342</v>
      </c>
      <c r="F74" s="23">
        <f t="shared" si="9"/>
        <v>246.23999999999998</v>
      </c>
      <c r="G74" s="9"/>
      <c r="H74" s="9">
        <v>3</v>
      </c>
      <c r="I74" s="9">
        <v>16</v>
      </c>
      <c r="J74" s="9">
        <v>185</v>
      </c>
      <c r="K74" s="9"/>
      <c r="L74" s="9">
        <f t="shared" si="10"/>
        <v>204</v>
      </c>
      <c r="M74" s="23">
        <f t="shared" si="11"/>
        <v>237.23999999999998</v>
      </c>
      <c r="N74" s="9"/>
      <c r="O74" s="9">
        <v>2</v>
      </c>
      <c r="P74" s="9">
        <v>20</v>
      </c>
      <c r="Q74" s="9">
        <v>103</v>
      </c>
      <c r="R74" s="9"/>
      <c r="S74" s="9">
        <f t="shared" si="12"/>
        <v>125</v>
      </c>
      <c r="T74" s="23">
        <f t="shared" si="13"/>
        <v>315.10000000000002</v>
      </c>
      <c r="U74" s="24">
        <f t="shared" si="14"/>
        <v>671</v>
      </c>
      <c r="V74" s="25">
        <f t="shared" si="15"/>
        <v>798.58</v>
      </c>
      <c r="W74" s="9"/>
    </row>
    <row r="75" spans="1:23" x14ac:dyDescent="0.25">
      <c r="A75" s="9" t="s">
        <v>138</v>
      </c>
      <c r="B75" s="8" t="s">
        <v>139</v>
      </c>
      <c r="C75" s="9"/>
      <c r="D75" s="9">
        <v>60</v>
      </c>
      <c r="E75" s="9">
        <f t="shared" si="8"/>
        <v>60</v>
      </c>
      <c r="F75" s="23">
        <f t="shared" si="9"/>
        <v>43.199999999999996</v>
      </c>
      <c r="G75" s="9"/>
      <c r="H75" s="9">
        <v>1</v>
      </c>
      <c r="I75" s="9">
        <v>2</v>
      </c>
      <c r="J75" s="9">
        <v>28</v>
      </c>
      <c r="K75" s="9"/>
      <c r="L75" s="9">
        <f t="shared" si="10"/>
        <v>31</v>
      </c>
      <c r="M75" s="23">
        <f t="shared" si="11"/>
        <v>36.309999999999995</v>
      </c>
      <c r="N75" s="9"/>
      <c r="O75" s="9"/>
      <c r="P75" s="9">
        <v>2</v>
      </c>
      <c r="Q75" s="9">
        <v>8</v>
      </c>
      <c r="R75" s="9"/>
      <c r="S75" s="9">
        <f t="shared" si="12"/>
        <v>10</v>
      </c>
      <c r="T75" s="23">
        <f t="shared" si="13"/>
        <v>24.660000000000004</v>
      </c>
      <c r="U75" s="24">
        <f t="shared" si="14"/>
        <v>101</v>
      </c>
      <c r="V75" s="25">
        <f t="shared" si="15"/>
        <v>104.16999999999999</v>
      </c>
      <c r="W75" s="9"/>
    </row>
    <row r="76" spans="1:23" x14ac:dyDescent="0.25">
      <c r="A76" s="9" t="s">
        <v>140</v>
      </c>
      <c r="B76" s="8" t="s">
        <v>141</v>
      </c>
      <c r="C76" s="9">
        <v>4</v>
      </c>
      <c r="D76" s="9">
        <v>313</v>
      </c>
      <c r="E76" s="9">
        <f t="shared" si="8"/>
        <v>317</v>
      </c>
      <c r="F76" s="23">
        <f t="shared" si="9"/>
        <v>228.23999999999998</v>
      </c>
      <c r="G76" s="9"/>
      <c r="H76" s="9">
        <v>4</v>
      </c>
      <c r="I76" s="9">
        <v>15</v>
      </c>
      <c r="J76" s="9">
        <v>133</v>
      </c>
      <c r="K76" s="9"/>
      <c r="L76" s="9">
        <f t="shared" si="10"/>
        <v>152</v>
      </c>
      <c r="M76" s="23">
        <f t="shared" si="11"/>
        <v>174.92</v>
      </c>
      <c r="N76" s="9"/>
      <c r="O76" s="9"/>
      <c r="P76" s="9">
        <v>3</v>
      </c>
      <c r="Q76" s="9">
        <v>64</v>
      </c>
      <c r="R76" s="9"/>
      <c r="S76" s="9">
        <f t="shared" si="12"/>
        <v>67</v>
      </c>
      <c r="T76" s="23">
        <f t="shared" si="13"/>
        <v>179.47000000000003</v>
      </c>
      <c r="U76" s="24">
        <f t="shared" si="14"/>
        <v>536</v>
      </c>
      <c r="V76" s="25">
        <f t="shared" si="15"/>
        <v>582.63</v>
      </c>
      <c r="W76" s="9"/>
    </row>
    <row r="77" spans="1:23" x14ac:dyDescent="0.25">
      <c r="A77" s="9" t="s">
        <v>142</v>
      </c>
      <c r="B77" s="8" t="s">
        <v>143</v>
      </c>
      <c r="C77" s="9"/>
      <c r="D77" s="9">
        <v>33</v>
      </c>
      <c r="E77" s="9">
        <f t="shared" si="8"/>
        <v>33</v>
      </c>
      <c r="F77" s="23">
        <f t="shared" si="9"/>
        <v>23.759999999999998</v>
      </c>
      <c r="G77" s="9"/>
      <c r="H77" s="9"/>
      <c r="I77" s="9">
        <v>1</v>
      </c>
      <c r="J77" s="9">
        <v>11</v>
      </c>
      <c r="K77" s="9"/>
      <c r="L77" s="9">
        <f t="shared" si="10"/>
        <v>12</v>
      </c>
      <c r="M77" s="23">
        <f t="shared" si="11"/>
        <v>13.919999999999998</v>
      </c>
      <c r="N77" s="9"/>
      <c r="O77" s="9">
        <v>1</v>
      </c>
      <c r="P77" s="9">
        <v>1</v>
      </c>
      <c r="Q77" s="9">
        <v>6</v>
      </c>
      <c r="R77" s="9"/>
      <c r="S77" s="9">
        <f t="shared" si="12"/>
        <v>8</v>
      </c>
      <c r="T77" s="23">
        <f t="shared" si="13"/>
        <v>20.55</v>
      </c>
      <c r="U77" s="24">
        <f t="shared" si="14"/>
        <v>53</v>
      </c>
      <c r="V77" s="25">
        <f t="shared" si="15"/>
        <v>58.23</v>
      </c>
      <c r="W77" s="9"/>
    </row>
    <row r="78" spans="1:23" x14ac:dyDescent="0.25">
      <c r="A78" s="9" t="s">
        <v>144</v>
      </c>
      <c r="B78" s="8" t="s">
        <v>145</v>
      </c>
      <c r="C78" s="9"/>
      <c r="D78" s="9">
        <v>51</v>
      </c>
      <c r="E78" s="9">
        <f t="shared" si="8"/>
        <v>51</v>
      </c>
      <c r="F78" s="23">
        <f t="shared" si="9"/>
        <v>36.72</v>
      </c>
      <c r="G78" s="9"/>
      <c r="H78" s="9"/>
      <c r="I78" s="9"/>
      <c r="J78" s="9">
        <v>16</v>
      </c>
      <c r="K78" s="9"/>
      <c r="L78" s="9">
        <f t="shared" si="10"/>
        <v>16</v>
      </c>
      <c r="M78" s="23">
        <f t="shared" si="11"/>
        <v>19.36</v>
      </c>
      <c r="N78" s="9"/>
      <c r="O78" s="9"/>
      <c r="P78" s="9"/>
      <c r="Q78" s="9">
        <v>2</v>
      </c>
      <c r="R78" s="9"/>
      <c r="S78" s="9">
        <f t="shared" si="12"/>
        <v>2</v>
      </c>
      <c r="T78" s="23">
        <f t="shared" si="13"/>
        <v>5.48</v>
      </c>
      <c r="U78" s="24">
        <f t="shared" si="14"/>
        <v>69</v>
      </c>
      <c r="V78" s="25">
        <f t="shared" si="15"/>
        <v>61.56</v>
      </c>
      <c r="W78" s="9"/>
    </row>
    <row r="79" spans="1:23" x14ac:dyDescent="0.25">
      <c r="A79" s="9" t="s">
        <v>146</v>
      </c>
      <c r="B79" s="8" t="s">
        <v>147</v>
      </c>
      <c r="C79" s="9">
        <v>1</v>
      </c>
      <c r="D79" s="9">
        <v>51</v>
      </c>
      <c r="E79" s="9">
        <f t="shared" si="8"/>
        <v>52</v>
      </c>
      <c r="F79" s="23">
        <f t="shared" si="9"/>
        <v>37.44</v>
      </c>
      <c r="G79" s="9"/>
      <c r="H79" s="9">
        <v>2</v>
      </c>
      <c r="I79" s="9"/>
      <c r="J79" s="9">
        <v>28</v>
      </c>
      <c r="K79" s="9"/>
      <c r="L79" s="9">
        <f t="shared" si="10"/>
        <v>30</v>
      </c>
      <c r="M79" s="23">
        <f t="shared" si="11"/>
        <v>36.299999999999997</v>
      </c>
      <c r="N79" s="9"/>
      <c r="O79" s="9">
        <v>5</v>
      </c>
      <c r="P79" s="9">
        <v>4</v>
      </c>
      <c r="Q79" s="9">
        <v>10</v>
      </c>
      <c r="R79" s="9"/>
      <c r="S79" s="9">
        <f t="shared" si="12"/>
        <v>19</v>
      </c>
      <c r="T79" s="23">
        <f t="shared" si="13"/>
        <v>46.58</v>
      </c>
      <c r="U79" s="24">
        <f t="shared" si="14"/>
        <v>101</v>
      </c>
      <c r="V79" s="25">
        <f t="shared" si="15"/>
        <v>120.32</v>
      </c>
      <c r="W79" s="9"/>
    </row>
    <row r="80" spans="1:23" x14ac:dyDescent="0.25">
      <c r="A80" s="9" t="s">
        <v>148</v>
      </c>
      <c r="B80" s="8" t="s">
        <v>149</v>
      </c>
      <c r="C80" s="9"/>
      <c r="D80" s="9">
        <v>44</v>
      </c>
      <c r="E80" s="9">
        <f t="shared" si="8"/>
        <v>44</v>
      </c>
      <c r="F80" s="23">
        <f t="shared" si="9"/>
        <v>31.68</v>
      </c>
      <c r="G80" s="9"/>
      <c r="H80" s="9"/>
      <c r="I80" s="9">
        <v>2</v>
      </c>
      <c r="J80" s="9">
        <v>20</v>
      </c>
      <c r="K80" s="9"/>
      <c r="L80" s="9">
        <f t="shared" si="10"/>
        <v>22</v>
      </c>
      <c r="M80" s="23">
        <f t="shared" si="11"/>
        <v>25.419999999999998</v>
      </c>
      <c r="N80" s="9"/>
      <c r="O80" s="9"/>
      <c r="P80" s="9"/>
      <c r="Q80" s="9">
        <v>5</v>
      </c>
      <c r="R80" s="9"/>
      <c r="S80" s="9">
        <f t="shared" si="12"/>
        <v>5</v>
      </c>
      <c r="T80" s="23">
        <f t="shared" si="13"/>
        <v>13.700000000000001</v>
      </c>
      <c r="U80" s="24">
        <f t="shared" si="14"/>
        <v>71</v>
      </c>
      <c r="V80" s="25">
        <f t="shared" si="15"/>
        <v>70.8</v>
      </c>
      <c r="W80" s="9"/>
    </row>
    <row r="81" spans="1:23" x14ac:dyDescent="0.25">
      <c r="A81" s="9" t="s">
        <v>150</v>
      </c>
      <c r="B81" s="8" t="s">
        <v>151</v>
      </c>
      <c r="C81" s="9"/>
      <c r="D81" s="9">
        <v>48</v>
      </c>
      <c r="E81" s="9">
        <f t="shared" si="8"/>
        <v>48</v>
      </c>
      <c r="F81" s="23">
        <f t="shared" si="9"/>
        <v>34.56</v>
      </c>
      <c r="G81" s="9"/>
      <c r="H81" s="9"/>
      <c r="I81" s="9">
        <v>2</v>
      </c>
      <c r="J81" s="9">
        <v>8</v>
      </c>
      <c r="K81" s="9"/>
      <c r="L81" s="9">
        <f t="shared" si="10"/>
        <v>10</v>
      </c>
      <c r="M81" s="23">
        <f t="shared" si="11"/>
        <v>10.9</v>
      </c>
      <c r="N81" s="9"/>
      <c r="O81" s="9"/>
      <c r="P81" s="9"/>
      <c r="Q81" s="9">
        <v>5</v>
      </c>
      <c r="R81" s="9"/>
      <c r="S81" s="9">
        <f t="shared" si="12"/>
        <v>5</v>
      </c>
      <c r="T81" s="23">
        <f t="shared" si="13"/>
        <v>13.700000000000001</v>
      </c>
      <c r="U81" s="24">
        <f t="shared" si="14"/>
        <v>63</v>
      </c>
      <c r="V81" s="25">
        <f t="shared" si="15"/>
        <v>59.160000000000004</v>
      </c>
      <c r="W81" s="9"/>
    </row>
    <row r="82" spans="1:23" x14ac:dyDescent="0.25">
      <c r="A82" s="9" t="s">
        <v>152</v>
      </c>
      <c r="B82" s="8" t="s">
        <v>153</v>
      </c>
      <c r="C82" s="9">
        <v>2</v>
      </c>
      <c r="D82" s="9">
        <v>823</v>
      </c>
      <c r="E82" s="9">
        <f t="shared" si="8"/>
        <v>825</v>
      </c>
      <c r="F82" s="23">
        <f t="shared" si="9"/>
        <v>594</v>
      </c>
      <c r="G82" s="9">
        <v>1</v>
      </c>
      <c r="H82" s="9">
        <v>34</v>
      </c>
      <c r="I82" s="9">
        <v>9</v>
      </c>
      <c r="J82" s="9">
        <v>280</v>
      </c>
      <c r="K82" s="9"/>
      <c r="L82" s="9">
        <f t="shared" si="10"/>
        <v>324</v>
      </c>
      <c r="M82" s="23">
        <f t="shared" si="11"/>
        <v>386.64</v>
      </c>
      <c r="N82" s="9">
        <v>1</v>
      </c>
      <c r="O82" s="9">
        <v>21</v>
      </c>
      <c r="P82" s="9">
        <v>1</v>
      </c>
      <c r="Q82" s="9">
        <v>402</v>
      </c>
      <c r="R82" s="9"/>
      <c r="S82" s="9">
        <f t="shared" si="12"/>
        <v>425</v>
      </c>
      <c r="T82" s="23">
        <f t="shared" si="13"/>
        <v>1163.1299999999999</v>
      </c>
      <c r="U82" s="24">
        <f t="shared" si="14"/>
        <v>1574</v>
      </c>
      <c r="V82" s="25">
        <f t="shared" si="15"/>
        <v>2143.77</v>
      </c>
      <c r="W82" s="9"/>
    </row>
    <row r="83" spans="1:23" x14ac:dyDescent="0.25">
      <c r="A83" s="9" t="s">
        <v>154</v>
      </c>
      <c r="B83" s="8" t="s">
        <v>155</v>
      </c>
      <c r="C83" s="9"/>
      <c r="D83" s="9">
        <v>116</v>
      </c>
      <c r="E83" s="9">
        <f t="shared" si="8"/>
        <v>116</v>
      </c>
      <c r="F83" s="23">
        <f t="shared" si="9"/>
        <v>83.52</v>
      </c>
      <c r="G83" s="9"/>
      <c r="H83" s="9">
        <v>3</v>
      </c>
      <c r="I83" s="9">
        <v>7</v>
      </c>
      <c r="J83" s="9">
        <v>48</v>
      </c>
      <c r="K83" s="9"/>
      <c r="L83" s="9">
        <f t="shared" si="10"/>
        <v>58</v>
      </c>
      <c r="M83" s="23">
        <f t="shared" si="11"/>
        <v>65.98</v>
      </c>
      <c r="N83" s="9"/>
      <c r="O83" s="9"/>
      <c r="P83" s="9">
        <v>1</v>
      </c>
      <c r="Q83" s="9">
        <v>10</v>
      </c>
      <c r="R83" s="9"/>
      <c r="S83" s="9">
        <f t="shared" si="12"/>
        <v>11</v>
      </c>
      <c r="T83" s="23">
        <f t="shared" si="13"/>
        <v>28.770000000000003</v>
      </c>
      <c r="U83" s="24">
        <f t="shared" si="14"/>
        <v>185</v>
      </c>
      <c r="V83" s="25">
        <f t="shared" si="15"/>
        <v>178.26999999999998</v>
      </c>
      <c r="W83" s="9"/>
    </row>
    <row r="84" spans="1:23" x14ac:dyDescent="0.25">
      <c r="A84" s="9" t="s">
        <v>156</v>
      </c>
      <c r="B84" s="8" t="s">
        <v>157</v>
      </c>
      <c r="C84" s="9"/>
      <c r="D84" s="9">
        <v>208</v>
      </c>
      <c r="E84" s="9">
        <f t="shared" si="8"/>
        <v>208</v>
      </c>
      <c r="F84" s="23">
        <f t="shared" si="9"/>
        <v>149.76</v>
      </c>
      <c r="G84" s="9"/>
      <c r="H84" s="9">
        <v>2</v>
      </c>
      <c r="I84" s="9">
        <v>9</v>
      </c>
      <c r="J84" s="9">
        <v>113</v>
      </c>
      <c r="K84" s="9"/>
      <c r="L84" s="9">
        <f t="shared" si="10"/>
        <v>124</v>
      </c>
      <c r="M84" s="23">
        <f t="shared" si="11"/>
        <v>144.64000000000001</v>
      </c>
      <c r="N84" s="9"/>
      <c r="O84" s="9"/>
      <c r="P84" s="9">
        <v>8</v>
      </c>
      <c r="Q84" s="9">
        <v>34</v>
      </c>
      <c r="R84" s="9"/>
      <c r="S84" s="9">
        <f t="shared" si="12"/>
        <v>42</v>
      </c>
      <c r="T84" s="23">
        <f t="shared" si="13"/>
        <v>104.12</v>
      </c>
      <c r="U84" s="24">
        <f t="shared" si="14"/>
        <v>374</v>
      </c>
      <c r="V84" s="25">
        <f t="shared" si="15"/>
        <v>398.52</v>
      </c>
      <c r="W84" s="9"/>
    </row>
    <row r="85" spans="1:23" x14ac:dyDescent="0.25">
      <c r="A85" s="9" t="s">
        <v>158</v>
      </c>
      <c r="B85" s="8" t="s">
        <v>159</v>
      </c>
      <c r="C85" s="9"/>
      <c r="D85" s="9">
        <v>15</v>
      </c>
      <c r="E85" s="9">
        <f t="shared" si="8"/>
        <v>15</v>
      </c>
      <c r="F85" s="23">
        <f t="shared" si="9"/>
        <v>10.799999999999999</v>
      </c>
      <c r="G85" s="9"/>
      <c r="H85" s="9"/>
      <c r="I85" s="9">
        <v>2</v>
      </c>
      <c r="J85" s="9">
        <v>10</v>
      </c>
      <c r="K85" s="9"/>
      <c r="L85" s="9">
        <f t="shared" si="10"/>
        <v>12</v>
      </c>
      <c r="M85" s="23">
        <f t="shared" si="11"/>
        <v>13.32</v>
      </c>
      <c r="N85" s="9"/>
      <c r="O85" s="9"/>
      <c r="P85" s="9"/>
      <c r="Q85" s="9">
        <v>6</v>
      </c>
      <c r="R85" s="9"/>
      <c r="S85" s="9">
        <f t="shared" si="12"/>
        <v>6</v>
      </c>
      <c r="T85" s="23">
        <f t="shared" si="13"/>
        <v>16.440000000000001</v>
      </c>
      <c r="U85" s="24">
        <f t="shared" si="14"/>
        <v>33</v>
      </c>
      <c r="V85" s="25">
        <f t="shared" si="15"/>
        <v>40.56</v>
      </c>
      <c r="W85" s="9"/>
    </row>
    <row r="86" spans="1:23" x14ac:dyDescent="0.25">
      <c r="A86" s="9" t="s">
        <v>160</v>
      </c>
      <c r="B86" s="8" t="s">
        <v>161</v>
      </c>
      <c r="C86" s="9">
        <v>3</v>
      </c>
      <c r="D86" s="9">
        <v>1166</v>
      </c>
      <c r="E86" s="9">
        <f t="shared" si="8"/>
        <v>1169</v>
      </c>
      <c r="F86" s="23">
        <f t="shared" si="9"/>
        <v>841.68</v>
      </c>
      <c r="G86" s="9">
        <v>1</v>
      </c>
      <c r="H86" s="9">
        <v>64</v>
      </c>
      <c r="I86" s="9">
        <v>37</v>
      </c>
      <c r="J86" s="9">
        <v>426</v>
      </c>
      <c r="K86" s="9"/>
      <c r="L86" s="9">
        <f t="shared" si="10"/>
        <v>528</v>
      </c>
      <c r="M86" s="23">
        <f t="shared" si="11"/>
        <v>616.68000000000006</v>
      </c>
      <c r="N86" s="9">
        <v>1</v>
      </c>
      <c r="O86" s="9">
        <v>15</v>
      </c>
      <c r="P86" s="9">
        <v>4</v>
      </c>
      <c r="Q86" s="9">
        <v>395</v>
      </c>
      <c r="R86" s="9"/>
      <c r="S86" s="9">
        <f t="shared" si="12"/>
        <v>415</v>
      </c>
      <c r="T86" s="23">
        <f t="shared" si="13"/>
        <v>1131.6200000000001</v>
      </c>
      <c r="U86" s="24">
        <f t="shared" si="14"/>
        <v>2112</v>
      </c>
      <c r="V86" s="25">
        <f t="shared" si="15"/>
        <v>2589.98</v>
      </c>
      <c r="W86" s="9"/>
    </row>
    <row r="87" spans="1:23" x14ac:dyDescent="0.25">
      <c r="A87" s="9" t="s">
        <v>162</v>
      </c>
      <c r="B87" s="8" t="s">
        <v>163</v>
      </c>
      <c r="C87" s="9"/>
      <c r="D87" s="9">
        <v>90</v>
      </c>
      <c r="E87" s="9">
        <f t="shared" si="8"/>
        <v>90</v>
      </c>
      <c r="F87" s="23">
        <f t="shared" si="9"/>
        <v>64.8</v>
      </c>
      <c r="G87" s="9"/>
      <c r="H87" s="9">
        <v>8</v>
      </c>
      <c r="I87" s="9"/>
      <c r="J87" s="9">
        <v>24</v>
      </c>
      <c r="K87" s="9"/>
      <c r="L87" s="9">
        <f t="shared" si="10"/>
        <v>32</v>
      </c>
      <c r="M87" s="23">
        <f t="shared" si="11"/>
        <v>38.72</v>
      </c>
      <c r="N87" s="9"/>
      <c r="O87" s="9">
        <v>1</v>
      </c>
      <c r="P87" s="9">
        <v>1</v>
      </c>
      <c r="Q87" s="9">
        <v>17</v>
      </c>
      <c r="R87" s="9"/>
      <c r="S87" s="9">
        <f t="shared" si="12"/>
        <v>19</v>
      </c>
      <c r="T87" s="23">
        <f t="shared" si="13"/>
        <v>50.690000000000005</v>
      </c>
      <c r="U87" s="24">
        <f t="shared" si="14"/>
        <v>141</v>
      </c>
      <c r="V87" s="25">
        <f t="shared" si="15"/>
        <v>154.20999999999998</v>
      </c>
      <c r="W87" s="9"/>
    </row>
    <row r="88" spans="1:23" x14ac:dyDescent="0.25">
      <c r="A88" s="9" t="s">
        <v>164</v>
      </c>
      <c r="B88" s="8" t="s">
        <v>707</v>
      </c>
      <c r="C88" s="9"/>
      <c r="D88" s="9">
        <v>97</v>
      </c>
      <c r="E88" s="9">
        <f t="shared" si="8"/>
        <v>97</v>
      </c>
      <c r="F88" s="23">
        <f t="shared" si="9"/>
        <v>69.84</v>
      </c>
      <c r="G88" s="9"/>
      <c r="H88" s="9">
        <v>1</v>
      </c>
      <c r="I88" s="9">
        <v>4</v>
      </c>
      <c r="J88" s="9">
        <v>36</v>
      </c>
      <c r="K88" s="9"/>
      <c r="L88" s="9">
        <f t="shared" si="10"/>
        <v>41</v>
      </c>
      <c r="M88" s="23">
        <f t="shared" si="11"/>
        <v>47.209999999999994</v>
      </c>
      <c r="N88" s="9"/>
      <c r="O88" s="9"/>
      <c r="P88" s="9">
        <v>1</v>
      </c>
      <c r="Q88" s="9">
        <v>24</v>
      </c>
      <c r="R88" s="9"/>
      <c r="S88" s="9">
        <f t="shared" si="12"/>
        <v>25</v>
      </c>
      <c r="T88" s="23">
        <f t="shared" si="13"/>
        <v>67.13000000000001</v>
      </c>
      <c r="U88" s="24">
        <f t="shared" si="14"/>
        <v>163</v>
      </c>
      <c r="V88" s="25">
        <f t="shared" si="15"/>
        <v>184.18</v>
      </c>
      <c r="W88" s="9"/>
    </row>
    <row r="89" spans="1:23" x14ac:dyDescent="0.25">
      <c r="A89" s="9" t="s">
        <v>165</v>
      </c>
      <c r="B89" s="8" t="s">
        <v>166</v>
      </c>
      <c r="C89" s="9"/>
      <c r="D89" s="9">
        <v>18</v>
      </c>
      <c r="E89" s="9">
        <f t="shared" si="8"/>
        <v>18</v>
      </c>
      <c r="F89" s="23">
        <f t="shared" si="9"/>
        <v>12.959999999999999</v>
      </c>
      <c r="G89" s="9"/>
      <c r="H89" s="9"/>
      <c r="I89" s="9">
        <v>5</v>
      </c>
      <c r="J89" s="9">
        <v>4</v>
      </c>
      <c r="K89" s="9"/>
      <c r="L89" s="9">
        <f t="shared" si="10"/>
        <v>9</v>
      </c>
      <c r="M89" s="23">
        <f t="shared" si="11"/>
        <v>7.89</v>
      </c>
      <c r="N89" s="9"/>
      <c r="O89" s="9"/>
      <c r="P89" s="9"/>
      <c r="Q89" s="9">
        <v>2</v>
      </c>
      <c r="R89" s="9"/>
      <c r="S89" s="9">
        <f t="shared" si="12"/>
        <v>2</v>
      </c>
      <c r="T89" s="23">
        <f t="shared" si="13"/>
        <v>5.48</v>
      </c>
      <c r="U89" s="24">
        <f t="shared" si="14"/>
        <v>29</v>
      </c>
      <c r="V89" s="25">
        <f t="shared" si="15"/>
        <v>26.33</v>
      </c>
      <c r="W89" s="9"/>
    </row>
    <row r="90" spans="1:23" x14ac:dyDescent="0.25">
      <c r="A90" s="9" t="s">
        <v>167</v>
      </c>
      <c r="B90" s="8" t="s">
        <v>168</v>
      </c>
      <c r="C90" s="9"/>
      <c r="D90" s="9">
        <v>97</v>
      </c>
      <c r="E90" s="9">
        <f t="shared" si="8"/>
        <v>97</v>
      </c>
      <c r="F90" s="23">
        <f t="shared" si="9"/>
        <v>69.84</v>
      </c>
      <c r="G90" s="9"/>
      <c r="H90" s="9">
        <v>1</v>
      </c>
      <c r="I90" s="9">
        <v>9</v>
      </c>
      <c r="J90" s="9">
        <v>65</v>
      </c>
      <c r="K90" s="9"/>
      <c r="L90" s="9">
        <f t="shared" si="10"/>
        <v>75</v>
      </c>
      <c r="M90" s="23">
        <f t="shared" si="11"/>
        <v>85.35</v>
      </c>
      <c r="N90" s="9"/>
      <c r="O90" s="9"/>
      <c r="P90" s="9">
        <v>19</v>
      </c>
      <c r="Q90" s="9">
        <v>36</v>
      </c>
      <c r="R90" s="9"/>
      <c r="S90" s="9">
        <f t="shared" si="12"/>
        <v>55</v>
      </c>
      <c r="T90" s="23">
        <f t="shared" si="13"/>
        <v>124.67000000000002</v>
      </c>
      <c r="U90" s="24">
        <f t="shared" si="14"/>
        <v>227</v>
      </c>
      <c r="V90" s="25">
        <f t="shared" si="15"/>
        <v>279.86</v>
      </c>
      <c r="W90" s="9"/>
    </row>
    <row r="91" spans="1:23" x14ac:dyDescent="0.25">
      <c r="A91" s="9" t="s">
        <v>169</v>
      </c>
      <c r="B91" s="8" t="s">
        <v>170</v>
      </c>
      <c r="C91" s="9"/>
      <c r="D91" s="9">
        <v>46</v>
      </c>
      <c r="E91" s="9">
        <f t="shared" si="8"/>
        <v>46</v>
      </c>
      <c r="F91" s="23">
        <f t="shared" si="9"/>
        <v>33.119999999999997</v>
      </c>
      <c r="G91" s="9">
        <v>1</v>
      </c>
      <c r="H91" s="9">
        <v>1</v>
      </c>
      <c r="I91" s="9">
        <v>2</v>
      </c>
      <c r="J91" s="9">
        <v>22</v>
      </c>
      <c r="K91" s="9"/>
      <c r="L91" s="9">
        <f t="shared" si="10"/>
        <v>26</v>
      </c>
      <c r="M91" s="23">
        <f t="shared" si="11"/>
        <v>30.259999999999998</v>
      </c>
      <c r="N91" s="9">
        <v>1</v>
      </c>
      <c r="O91" s="9"/>
      <c r="P91" s="9"/>
      <c r="Q91" s="9">
        <v>5</v>
      </c>
      <c r="R91" s="9"/>
      <c r="S91" s="9">
        <f t="shared" si="12"/>
        <v>6</v>
      </c>
      <c r="T91" s="23">
        <f t="shared" si="13"/>
        <v>16.440000000000001</v>
      </c>
      <c r="U91" s="24">
        <f t="shared" si="14"/>
        <v>78</v>
      </c>
      <c r="V91" s="25">
        <f t="shared" si="15"/>
        <v>79.819999999999993</v>
      </c>
      <c r="W91" s="9"/>
    </row>
    <row r="92" spans="1:23" x14ac:dyDescent="0.25">
      <c r="A92" s="9" t="s">
        <v>171</v>
      </c>
      <c r="B92" s="8" t="s">
        <v>172</v>
      </c>
      <c r="C92" s="9"/>
      <c r="D92" s="9">
        <v>3022</v>
      </c>
      <c r="E92" s="9">
        <f t="shared" si="8"/>
        <v>3022</v>
      </c>
      <c r="F92" s="23">
        <f t="shared" si="9"/>
        <v>2175.84</v>
      </c>
      <c r="G92" s="9"/>
      <c r="H92" s="9"/>
      <c r="I92" s="9">
        <v>70</v>
      </c>
      <c r="J92" s="9">
        <v>1021</v>
      </c>
      <c r="K92" s="9"/>
      <c r="L92" s="9">
        <f t="shared" si="10"/>
        <v>1091</v>
      </c>
      <c r="M92" s="23">
        <f t="shared" si="11"/>
        <v>1278.1099999999999</v>
      </c>
      <c r="N92" s="9">
        <v>1</v>
      </c>
      <c r="O92" s="9"/>
      <c r="P92" s="9">
        <v>95</v>
      </c>
      <c r="Q92" s="9">
        <v>699</v>
      </c>
      <c r="R92" s="9"/>
      <c r="S92" s="9">
        <f t="shared" si="12"/>
        <v>795</v>
      </c>
      <c r="T92" s="23">
        <f t="shared" si="13"/>
        <v>2048.15</v>
      </c>
      <c r="U92" s="24">
        <f t="shared" si="14"/>
        <v>4908</v>
      </c>
      <c r="V92" s="25">
        <f t="shared" si="15"/>
        <v>5502.1</v>
      </c>
      <c r="W92" s="9"/>
    </row>
    <row r="93" spans="1:23" x14ac:dyDescent="0.25">
      <c r="A93" s="9" t="s">
        <v>173</v>
      </c>
      <c r="B93" s="8" t="s">
        <v>174</v>
      </c>
      <c r="C93" s="9"/>
      <c r="D93" s="9">
        <v>5</v>
      </c>
      <c r="E93" s="9">
        <f t="shared" si="8"/>
        <v>5</v>
      </c>
      <c r="F93" s="23">
        <f t="shared" si="9"/>
        <v>3.5999999999999996</v>
      </c>
      <c r="G93" s="9"/>
      <c r="H93" s="9"/>
      <c r="I93" s="9"/>
      <c r="J93" s="9">
        <v>2</v>
      </c>
      <c r="K93" s="9"/>
      <c r="L93" s="9">
        <f t="shared" si="10"/>
        <v>2</v>
      </c>
      <c r="M93" s="23">
        <f t="shared" si="11"/>
        <v>2.42</v>
      </c>
      <c r="N93" s="9"/>
      <c r="O93" s="9"/>
      <c r="P93" s="9">
        <v>1</v>
      </c>
      <c r="Q93" s="9">
        <v>2</v>
      </c>
      <c r="R93" s="9"/>
      <c r="S93" s="9">
        <f t="shared" si="12"/>
        <v>3</v>
      </c>
      <c r="T93" s="23">
        <f t="shared" si="13"/>
        <v>6.8500000000000005</v>
      </c>
      <c r="U93" s="24">
        <f t="shared" si="14"/>
        <v>10</v>
      </c>
      <c r="V93" s="25">
        <f t="shared" si="15"/>
        <v>12.87</v>
      </c>
      <c r="W93" s="9"/>
    </row>
    <row r="94" spans="1:23" x14ac:dyDescent="0.25">
      <c r="A94" s="9" t="s">
        <v>175</v>
      </c>
      <c r="B94" s="8" t="s">
        <v>176</v>
      </c>
      <c r="C94" s="9"/>
      <c r="D94" s="9">
        <v>51</v>
      </c>
      <c r="E94" s="9">
        <f t="shared" si="8"/>
        <v>51</v>
      </c>
      <c r="F94" s="23">
        <f t="shared" si="9"/>
        <v>36.72</v>
      </c>
      <c r="G94" s="9">
        <v>1</v>
      </c>
      <c r="H94" s="9"/>
      <c r="I94" s="9">
        <v>2</v>
      </c>
      <c r="J94" s="9">
        <v>35</v>
      </c>
      <c r="K94" s="9"/>
      <c r="L94" s="9">
        <f t="shared" si="10"/>
        <v>38</v>
      </c>
      <c r="M94" s="23">
        <f t="shared" si="11"/>
        <v>44.78</v>
      </c>
      <c r="N94" s="9"/>
      <c r="O94" s="9"/>
      <c r="P94" s="9">
        <v>1</v>
      </c>
      <c r="Q94" s="9">
        <v>12</v>
      </c>
      <c r="R94" s="9"/>
      <c r="S94" s="9">
        <f t="shared" si="12"/>
        <v>13</v>
      </c>
      <c r="T94" s="23">
        <f t="shared" si="13"/>
        <v>34.25</v>
      </c>
      <c r="U94" s="24">
        <f t="shared" si="14"/>
        <v>102</v>
      </c>
      <c r="V94" s="25">
        <f t="shared" si="15"/>
        <v>115.75</v>
      </c>
      <c r="W94" s="9"/>
    </row>
    <row r="95" spans="1:23" x14ac:dyDescent="0.25">
      <c r="A95" s="9" t="s">
        <v>177</v>
      </c>
      <c r="B95" s="8" t="s">
        <v>178</v>
      </c>
      <c r="C95" s="9"/>
      <c r="D95" s="9">
        <v>910</v>
      </c>
      <c r="E95" s="9">
        <f t="shared" si="8"/>
        <v>910</v>
      </c>
      <c r="F95" s="23">
        <f t="shared" si="9"/>
        <v>655.19999999999993</v>
      </c>
      <c r="G95" s="9">
        <v>2</v>
      </c>
      <c r="H95" s="9">
        <v>10</v>
      </c>
      <c r="I95" s="9">
        <v>18</v>
      </c>
      <c r="J95" s="9">
        <v>406</v>
      </c>
      <c r="K95" s="9"/>
      <c r="L95" s="9">
        <f t="shared" si="10"/>
        <v>436</v>
      </c>
      <c r="M95" s="23">
        <f t="shared" si="11"/>
        <v>516.76</v>
      </c>
      <c r="N95" s="9">
        <v>1</v>
      </c>
      <c r="O95" s="9">
        <v>27</v>
      </c>
      <c r="P95" s="9">
        <v>22</v>
      </c>
      <c r="Q95" s="9">
        <v>224</v>
      </c>
      <c r="R95" s="9"/>
      <c r="S95" s="9">
        <f t="shared" si="12"/>
        <v>274</v>
      </c>
      <c r="T95" s="23">
        <f t="shared" si="13"/>
        <v>720.62</v>
      </c>
      <c r="U95" s="24">
        <f t="shared" si="14"/>
        <v>1620</v>
      </c>
      <c r="V95" s="25">
        <f t="shared" si="15"/>
        <v>1892.58</v>
      </c>
      <c r="W95" s="9"/>
    </row>
    <row r="96" spans="1:23" x14ac:dyDescent="0.25">
      <c r="A96" s="9" t="s">
        <v>179</v>
      </c>
      <c r="B96" s="8" t="s">
        <v>180</v>
      </c>
      <c r="C96" s="9">
        <v>1</v>
      </c>
      <c r="D96" s="9">
        <v>40</v>
      </c>
      <c r="E96" s="9">
        <f t="shared" si="8"/>
        <v>41</v>
      </c>
      <c r="F96" s="23">
        <f t="shared" si="9"/>
        <v>29.52</v>
      </c>
      <c r="G96" s="9"/>
      <c r="H96" s="9">
        <v>1</v>
      </c>
      <c r="I96" s="9"/>
      <c r="J96" s="9">
        <v>9</v>
      </c>
      <c r="K96" s="9"/>
      <c r="L96" s="9">
        <f t="shared" si="10"/>
        <v>10</v>
      </c>
      <c r="M96" s="23">
        <f t="shared" si="11"/>
        <v>12.1</v>
      </c>
      <c r="N96" s="9"/>
      <c r="O96" s="9"/>
      <c r="P96" s="9"/>
      <c r="Q96" s="9">
        <v>5</v>
      </c>
      <c r="R96" s="9"/>
      <c r="S96" s="9">
        <f t="shared" si="12"/>
        <v>5</v>
      </c>
      <c r="T96" s="23">
        <f t="shared" si="13"/>
        <v>13.700000000000001</v>
      </c>
      <c r="U96" s="24">
        <f t="shared" si="14"/>
        <v>56</v>
      </c>
      <c r="V96" s="25">
        <f t="shared" si="15"/>
        <v>55.32</v>
      </c>
      <c r="W96" s="9"/>
    </row>
    <row r="97" spans="1:23" x14ac:dyDescent="0.25">
      <c r="A97" s="9" t="s">
        <v>181</v>
      </c>
      <c r="B97" s="8" t="s">
        <v>182</v>
      </c>
      <c r="C97" s="9"/>
      <c r="D97" s="9">
        <v>33</v>
      </c>
      <c r="E97" s="9">
        <f t="shared" si="8"/>
        <v>33</v>
      </c>
      <c r="F97" s="23">
        <f t="shared" si="9"/>
        <v>23.759999999999998</v>
      </c>
      <c r="G97" s="9"/>
      <c r="H97" s="9"/>
      <c r="I97" s="9">
        <v>3</v>
      </c>
      <c r="J97" s="9">
        <v>7</v>
      </c>
      <c r="K97" s="9"/>
      <c r="L97" s="9">
        <f t="shared" si="10"/>
        <v>10</v>
      </c>
      <c r="M97" s="23">
        <f t="shared" si="11"/>
        <v>10.299999999999999</v>
      </c>
      <c r="N97" s="9"/>
      <c r="O97" s="9"/>
      <c r="P97" s="9"/>
      <c r="Q97" s="9">
        <v>6</v>
      </c>
      <c r="R97" s="9"/>
      <c r="S97" s="9">
        <f t="shared" si="12"/>
        <v>6</v>
      </c>
      <c r="T97" s="23">
        <f t="shared" si="13"/>
        <v>16.440000000000001</v>
      </c>
      <c r="U97" s="24">
        <f t="shared" si="14"/>
        <v>49</v>
      </c>
      <c r="V97" s="25">
        <f t="shared" si="15"/>
        <v>50.5</v>
      </c>
      <c r="W97" s="9"/>
    </row>
    <row r="98" spans="1:23" x14ac:dyDescent="0.25">
      <c r="A98" s="9" t="s">
        <v>183</v>
      </c>
      <c r="B98" s="8" t="s">
        <v>184</v>
      </c>
      <c r="C98" s="9"/>
      <c r="D98" s="9">
        <v>30</v>
      </c>
      <c r="E98" s="9">
        <f t="shared" si="8"/>
        <v>30</v>
      </c>
      <c r="F98" s="23">
        <f t="shared" si="9"/>
        <v>21.599999999999998</v>
      </c>
      <c r="G98" s="9"/>
      <c r="H98" s="9">
        <v>1</v>
      </c>
      <c r="I98" s="9"/>
      <c r="J98" s="9">
        <v>8</v>
      </c>
      <c r="K98" s="9"/>
      <c r="L98" s="9">
        <f t="shared" si="10"/>
        <v>9</v>
      </c>
      <c r="M98" s="23">
        <f t="shared" si="11"/>
        <v>10.89</v>
      </c>
      <c r="N98" s="9"/>
      <c r="O98" s="9">
        <v>2</v>
      </c>
      <c r="P98" s="9"/>
      <c r="Q98" s="9">
        <v>7</v>
      </c>
      <c r="R98" s="9"/>
      <c r="S98" s="9">
        <f t="shared" si="12"/>
        <v>9</v>
      </c>
      <c r="T98" s="23">
        <f t="shared" si="13"/>
        <v>24.660000000000004</v>
      </c>
      <c r="U98" s="24">
        <f t="shared" si="14"/>
        <v>48</v>
      </c>
      <c r="V98" s="25">
        <f t="shared" si="15"/>
        <v>57.150000000000006</v>
      </c>
      <c r="W98" s="9"/>
    </row>
    <row r="99" spans="1:23" x14ac:dyDescent="0.25">
      <c r="A99" s="9" t="s">
        <v>185</v>
      </c>
      <c r="B99" s="8" t="s">
        <v>186</v>
      </c>
      <c r="C99" s="9"/>
      <c r="D99" s="9">
        <v>75</v>
      </c>
      <c r="E99" s="9">
        <f t="shared" si="8"/>
        <v>75</v>
      </c>
      <c r="F99" s="23">
        <f t="shared" si="9"/>
        <v>54</v>
      </c>
      <c r="G99" s="9"/>
      <c r="H99" s="9"/>
      <c r="I99" s="9">
        <v>1</v>
      </c>
      <c r="J99" s="9">
        <v>43</v>
      </c>
      <c r="K99" s="9"/>
      <c r="L99" s="9">
        <f t="shared" si="10"/>
        <v>44</v>
      </c>
      <c r="M99" s="23">
        <f t="shared" si="11"/>
        <v>52.64</v>
      </c>
      <c r="N99" s="9"/>
      <c r="O99" s="9"/>
      <c r="P99" s="9"/>
      <c r="Q99" s="9">
        <v>6</v>
      </c>
      <c r="R99" s="9"/>
      <c r="S99" s="9">
        <f t="shared" si="12"/>
        <v>6</v>
      </c>
      <c r="T99" s="23">
        <f t="shared" si="13"/>
        <v>16.440000000000001</v>
      </c>
      <c r="U99" s="24">
        <f t="shared" si="14"/>
        <v>125</v>
      </c>
      <c r="V99" s="25">
        <f t="shared" si="15"/>
        <v>123.08</v>
      </c>
      <c r="W99" s="9"/>
    </row>
    <row r="100" spans="1:23" x14ac:dyDescent="0.25">
      <c r="A100" s="9" t="s">
        <v>187</v>
      </c>
      <c r="B100" s="8" t="s">
        <v>188</v>
      </c>
      <c r="C100" s="9"/>
      <c r="D100" s="9">
        <v>28</v>
      </c>
      <c r="E100" s="9">
        <f t="shared" si="8"/>
        <v>28</v>
      </c>
      <c r="F100" s="23">
        <f t="shared" si="9"/>
        <v>20.16</v>
      </c>
      <c r="G100" s="9"/>
      <c r="H100" s="9"/>
      <c r="I100" s="9">
        <v>2</v>
      </c>
      <c r="J100" s="9">
        <v>14</v>
      </c>
      <c r="K100" s="9"/>
      <c r="L100" s="9">
        <f t="shared" si="10"/>
        <v>16</v>
      </c>
      <c r="M100" s="23">
        <f t="shared" si="11"/>
        <v>18.159999999999997</v>
      </c>
      <c r="N100" s="9"/>
      <c r="O100" s="9"/>
      <c r="P100" s="9"/>
      <c r="Q100" s="9">
        <v>3</v>
      </c>
      <c r="R100" s="9"/>
      <c r="S100" s="9">
        <f t="shared" si="12"/>
        <v>3</v>
      </c>
      <c r="T100" s="23">
        <f t="shared" si="13"/>
        <v>8.2200000000000006</v>
      </c>
      <c r="U100" s="24">
        <f t="shared" si="14"/>
        <v>47</v>
      </c>
      <c r="V100" s="25">
        <f t="shared" si="15"/>
        <v>46.539999999999992</v>
      </c>
      <c r="W100" s="9"/>
    </row>
    <row r="101" spans="1:23" x14ac:dyDescent="0.25">
      <c r="A101" s="9" t="s">
        <v>189</v>
      </c>
      <c r="B101" s="8" t="s">
        <v>190</v>
      </c>
      <c r="C101" s="9"/>
      <c r="D101" s="9">
        <v>35</v>
      </c>
      <c r="E101" s="9">
        <f t="shared" si="8"/>
        <v>35</v>
      </c>
      <c r="F101" s="23">
        <f t="shared" si="9"/>
        <v>25.2</v>
      </c>
      <c r="G101" s="9"/>
      <c r="H101" s="9"/>
      <c r="I101" s="9">
        <v>1</v>
      </c>
      <c r="J101" s="9">
        <v>14</v>
      </c>
      <c r="K101" s="9"/>
      <c r="L101" s="9">
        <f t="shared" si="10"/>
        <v>15</v>
      </c>
      <c r="M101" s="23">
        <f t="shared" si="11"/>
        <v>17.549999999999997</v>
      </c>
      <c r="N101" s="9"/>
      <c r="O101" s="9"/>
      <c r="P101" s="9"/>
      <c r="Q101" s="9">
        <v>7</v>
      </c>
      <c r="R101" s="9"/>
      <c r="S101" s="9">
        <f t="shared" si="12"/>
        <v>7</v>
      </c>
      <c r="T101" s="23">
        <f t="shared" si="13"/>
        <v>19.18</v>
      </c>
      <c r="U101" s="24">
        <f t="shared" si="14"/>
        <v>57</v>
      </c>
      <c r="V101" s="25">
        <f t="shared" si="15"/>
        <v>61.929999999999993</v>
      </c>
      <c r="W101" s="9"/>
    </row>
    <row r="102" spans="1:23" x14ac:dyDescent="0.25">
      <c r="A102" s="9" t="s">
        <v>191</v>
      </c>
      <c r="B102" s="8" t="s">
        <v>192</v>
      </c>
      <c r="C102" s="9"/>
      <c r="D102" s="9">
        <v>45</v>
      </c>
      <c r="E102" s="9">
        <f t="shared" si="8"/>
        <v>45</v>
      </c>
      <c r="F102" s="23">
        <f t="shared" si="9"/>
        <v>32.4</v>
      </c>
      <c r="G102" s="9"/>
      <c r="H102" s="9"/>
      <c r="I102" s="9">
        <v>3</v>
      </c>
      <c r="J102" s="9">
        <v>18</v>
      </c>
      <c r="K102" s="9"/>
      <c r="L102" s="9">
        <f t="shared" si="10"/>
        <v>21</v>
      </c>
      <c r="M102" s="23">
        <f t="shared" si="11"/>
        <v>23.61</v>
      </c>
      <c r="N102" s="9"/>
      <c r="O102" s="9"/>
      <c r="P102" s="9"/>
      <c r="Q102" s="9">
        <v>6</v>
      </c>
      <c r="R102" s="9"/>
      <c r="S102" s="9">
        <f t="shared" si="12"/>
        <v>6</v>
      </c>
      <c r="T102" s="23">
        <f t="shared" si="13"/>
        <v>16.440000000000001</v>
      </c>
      <c r="U102" s="24">
        <f t="shared" si="14"/>
        <v>72</v>
      </c>
      <c r="V102" s="25">
        <f t="shared" si="15"/>
        <v>72.449999999999989</v>
      </c>
      <c r="W102" s="9"/>
    </row>
    <row r="103" spans="1:23" x14ac:dyDescent="0.25">
      <c r="A103" s="9" t="s">
        <v>193</v>
      </c>
      <c r="B103" s="8" t="s">
        <v>194</v>
      </c>
      <c r="C103" s="9"/>
      <c r="D103" s="9">
        <v>54</v>
      </c>
      <c r="E103" s="9">
        <f t="shared" si="8"/>
        <v>54</v>
      </c>
      <c r="F103" s="23">
        <f t="shared" si="9"/>
        <v>38.879999999999995</v>
      </c>
      <c r="G103" s="9"/>
      <c r="H103" s="9">
        <v>1</v>
      </c>
      <c r="I103" s="9">
        <v>1</v>
      </c>
      <c r="J103" s="9">
        <v>14</v>
      </c>
      <c r="K103" s="9"/>
      <c r="L103" s="9">
        <f t="shared" si="10"/>
        <v>16</v>
      </c>
      <c r="M103" s="23">
        <f t="shared" si="11"/>
        <v>18.759999999999998</v>
      </c>
      <c r="N103" s="9"/>
      <c r="O103" s="9"/>
      <c r="P103" s="9">
        <v>3</v>
      </c>
      <c r="Q103" s="9">
        <v>6</v>
      </c>
      <c r="R103" s="9"/>
      <c r="S103" s="9">
        <f t="shared" si="12"/>
        <v>9</v>
      </c>
      <c r="T103" s="23">
        <f t="shared" si="13"/>
        <v>20.55</v>
      </c>
      <c r="U103" s="24">
        <f t="shared" si="14"/>
        <v>79</v>
      </c>
      <c r="V103" s="25">
        <f t="shared" si="15"/>
        <v>78.19</v>
      </c>
      <c r="W103" s="9"/>
    </row>
    <row r="104" spans="1:23" x14ac:dyDescent="0.25">
      <c r="A104" s="9" t="s">
        <v>195</v>
      </c>
      <c r="B104" s="8" t="s">
        <v>196</v>
      </c>
      <c r="C104" s="9"/>
      <c r="D104" s="9">
        <v>29</v>
      </c>
      <c r="E104" s="9">
        <f t="shared" si="8"/>
        <v>29</v>
      </c>
      <c r="F104" s="23">
        <f t="shared" si="9"/>
        <v>20.88</v>
      </c>
      <c r="G104" s="9"/>
      <c r="H104" s="9">
        <v>2</v>
      </c>
      <c r="I104" s="9"/>
      <c r="J104" s="9">
        <v>17</v>
      </c>
      <c r="K104" s="9"/>
      <c r="L104" s="9">
        <f t="shared" si="10"/>
        <v>19</v>
      </c>
      <c r="M104" s="23">
        <f t="shared" si="11"/>
        <v>22.99</v>
      </c>
      <c r="N104" s="9"/>
      <c r="O104" s="9"/>
      <c r="P104" s="9"/>
      <c r="Q104" s="9">
        <v>4</v>
      </c>
      <c r="R104" s="9"/>
      <c r="S104" s="9">
        <f t="shared" si="12"/>
        <v>4</v>
      </c>
      <c r="T104" s="23">
        <f t="shared" si="13"/>
        <v>10.96</v>
      </c>
      <c r="U104" s="24">
        <f t="shared" si="14"/>
        <v>52</v>
      </c>
      <c r="V104" s="25">
        <f t="shared" si="15"/>
        <v>54.83</v>
      </c>
      <c r="W104" s="9"/>
    </row>
    <row r="105" spans="1:23" x14ac:dyDescent="0.25">
      <c r="A105" s="9" t="s">
        <v>197</v>
      </c>
      <c r="B105" s="8" t="s">
        <v>198</v>
      </c>
      <c r="C105" s="9"/>
      <c r="D105" s="9">
        <v>32</v>
      </c>
      <c r="E105" s="9">
        <f t="shared" si="8"/>
        <v>32</v>
      </c>
      <c r="F105" s="23">
        <f t="shared" si="9"/>
        <v>23.04</v>
      </c>
      <c r="G105" s="9"/>
      <c r="H105" s="9"/>
      <c r="I105" s="9">
        <v>2</v>
      </c>
      <c r="J105" s="9">
        <v>5</v>
      </c>
      <c r="K105" s="9"/>
      <c r="L105" s="9">
        <f t="shared" si="10"/>
        <v>7</v>
      </c>
      <c r="M105" s="23">
        <f t="shared" si="11"/>
        <v>7.27</v>
      </c>
      <c r="N105" s="9"/>
      <c r="O105" s="9"/>
      <c r="P105" s="9"/>
      <c r="Q105" s="9">
        <v>4</v>
      </c>
      <c r="R105" s="9"/>
      <c r="S105" s="9">
        <f t="shared" si="12"/>
        <v>4</v>
      </c>
      <c r="T105" s="23">
        <f t="shared" si="13"/>
        <v>10.96</v>
      </c>
      <c r="U105" s="24">
        <f t="shared" si="14"/>
        <v>43</v>
      </c>
      <c r="V105" s="25">
        <f t="shared" si="15"/>
        <v>41.269999999999996</v>
      </c>
      <c r="W105" s="9"/>
    </row>
    <row r="106" spans="1:23" x14ac:dyDescent="0.25">
      <c r="A106" s="9" t="s">
        <v>199</v>
      </c>
      <c r="B106" s="8" t="s">
        <v>200</v>
      </c>
      <c r="C106" s="9">
        <v>1</v>
      </c>
      <c r="D106" s="9">
        <v>39</v>
      </c>
      <c r="E106" s="9">
        <f t="shared" si="8"/>
        <v>40</v>
      </c>
      <c r="F106" s="23">
        <f t="shared" si="9"/>
        <v>28.799999999999997</v>
      </c>
      <c r="G106" s="9"/>
      <c r="H106" s="9">
        <v>1</v>
      </c>
      <c r="I106" s="9"/>
      <c r="J106" s="9">
        <v>17</v>
      </c>
      <c r="K106" s="9"/>
      <c r="L106" s="9">
        <f t="shared" si="10"/>
        <v>18</v>
      </c>
      <c r="M106" s="23">
        <f t="shared" si="11"/>
        <v>21.78</v>
      </c>
      <c r="N106" s="9"/>
      <c r="O106" s="9"/>
      <c r="P106" s="9"/>
      <c r="Q106" s="9">
        <v>9</v>
      </c>
      <c r="R106" s="9"/>
      <c r="S106" s="9">
        <f t="shared" si="12"/>
        <v>9</v>
      </c>
      <c r="T106" s="23">
        <f t="shared" si="13"/>
        <v>24.660000000000004</v>
      </c>
      <c r="U106" s="24">
        <f t="shared" si="14"/>
        <v>67</v>
      </c>
      <c r="V106" s="25">
        <f t="shared" si="15"/>
        <v>75.240000000000009</v>
      </c>
      <c r="W106" s="9"/>
    </row>
    <row r="107" spans="1:23" x14ac:dyDescent="0.25">
      <c r="A107" s="9" t="s">
        <v>201</v>
      </c>
      <c r="B107" s="8" t="s">
        <v>202</v>
      </c>
      <c r="C107" s="9"/>
      <c r="D107" s="9">
        <v>27</v>
      </c>
      <c r="E107" s="9">
        <f t="shared" si="8"/>
        <v>27</v>
      </c>
      <c r="F107" s="23">
        <f t="shared" si="9"/>
        <v>19.439999999999998</v>
      </c>
      <c r="G107" s="9"/>
      <c r="H107" s="9">
        <v>4</v>
      </c>
      <c r="I107" s="9"/>
      <c r="J107" s="9">
        <v>5</v>
      </c>
      <c r="K107" s="9"/>
      <c r="L107" s="9">
        <f t="shared" si="10"/>
        <v>9</v>
      </c>
      <c r="M107" s="23">
        <f t="shared" si="11"/>
        <v>10.89</v>
      </c>
      <c r="N107" s="9"/>
      <c r="O107" s="9"/>
      <c r="P107" s="9"/>
      <c r="Q107" s="9">
        <v>2</v>
      </c>
      <c r="R107" s="9"/>
      <c r="S107" s="9">
        <f t="shared" si="12"/>
        <v>2</v>
      </c>
      <c r="T107" s="23">
        <f t="shared" si="13"/>
        <v>5.48</v>
      </c>
      <c r="U107" s="24">
        <f t="shared" si="14"/>
        <v>38</v>
      </c>
      <c r="V107" s="25">
        <f t="shared" si="15"/>
        <v>35.81</v>
      </c>
      <c r="W107" s="9"/>
    </row>
    <row r="108" spans="1:23" x14ac:dyDescent="0.25">
      <c r="A108" s="9" t="s">
        <v>203</v>
      </c>
      <c r="B108" s="8" t="s">
        <v>204</v>
      </c>
      <c r="C108" s="9"/>
      <c r="D108" s="9">
        <v>47</v>
      </c>
      <c r="E108" s="9">
        <f t="shared" si="8"/>
        <v>47</v>
      </c>
      <c r="F108" s="23">
        <f t="shared" si="9"/>
        <v>33.839999999999996</v>
      </c>
      <c r="G108" s="9"/>
      <c r="H108" s="9"/>
      <c r="I108" s="9">
        <v>2</v>
      </c>
      <c r="J108" s="9">
        <v>25</v>
      </c>
      <c r="K108" s="9"/>
      <c r="L108" s="9">
        <f t="shared" si="10"/>
        <v>27</v>
      </c>
      <c r="M108" s="23">
        <f t="shared" si="11"/>
        <v>31.47</v>
      </c>
      <c r="N108" s="9"/>
      <c r="O108" s="9"/>
      <c r="P108" s="9"/>
      <c r="Q108" s="9">
        <v>7</v>
      </c>
      <c r="R108" s="9"/>
      <c r="S108" s="9">
        <f t="shared" si="12"/>
        <v>7</v>
      </c>
      <c r="T108" s="23">
        <f t="shared" si="13"/>
        <v>19.18</v>
      </c>
      <c r="U108" s="24">
        <f t="shared" si="14"/>
        <v>81</v>
      </c>
      <c r="V108" s="25">
        <f t="shared" si="15"/>
        <v>84.49</v>
      </c>
      <c r="W108" s="9"/>
    </row>
    <row r="109" spans="1:23" x14ac:dyDescent="0.25">
      <c r="A109" s="9" t="s">
        <v>205</v>
      </c>
      <c r="B109" s="8" t="s">
        <v>206</v>
      </c>
      <c r="C109" s="9"/>
      <c r="D109" s="9">
        <v>47</v>
      </c>
      <c r="E109" s="9">
        <f t="shared" si="8"/>
        <v>47</v>
      </c>
      <c r="F109" s="23">
        <f t="shared" si="9"/>
        <v>33.839999999999996</v>
      </c>
      <c r="G109" s="9"/>
      <c r="H109" s="9">
        <v>3</v>
      </c>
      <c r="I109" s="9">
        <v>2</v>
      </c>
      <c r="J109" s="9">
        <v>24</v>
      </c>
      <c r="K109" s="9"/>
      <c r="L109" s="9">
        <f t="shared" si="10"/>
        <v>29</v>
      </c>
      <c r="M109" s="23">
        <f t="shared" si="11"/>
        <v>33.89</v>
      </c>
      <c r="N109" s="9"/>
      <c r="O109" s="9"/>
      <c r="P109" s="9"/>
      <c r="Q109" s="9">
        <v>11</v>
      </c>
      <c r="R109" s="9"/>
      <c r="S109" s="9">
        <f t="shared" si="12"/>
        <v>11</v>
      </c>
      <c r="T109" s="23">
        <f t="shared" si="13"/>
        <v>30.14</v>
      </c>
      <c r="U109" s="24">
        <f t="shared" si="14"/>
        <v>87</v>
      </c>
      <c r="V109" s="25">
        <f t="shared" si="15"/>
        <v>97.87</v>
      </c>
      <c r="W109" s="9"/>
    </row>
    <row r="110" spans="1:23" x14ac:dyDescent="0.25">
      <c r="A110" s="9" t="s">
        <v>207</v>
      </c>
      <c r="B110" s="8" t="s">
        <v>208</v>
      </c>
      <c r="C110" s="9"/>
      <c r="D110" s="9">
        <v>29</v>
      </c>
      <c r="E110" s="9">
        <f t="shared" si="8"/>
        <v>29</v>
      </c>
      <c r="F110" s="23">
        <f t="shared" si="9"/>
        <v>20.88</v>
      </c>
      <c r="G110" s="9"/>
      <c r="H110" s="9"/>
      <c r="I110" s="9">
        <v>2</v>
      </c>
      <c r="J110" s="9">
        <v>8</v>
      </c>
      <c r="K110" s="9"/>
      <c r="L110" s="9">
        <f t="shared" si="10"/>
        <v>10</v>
      </c>
      <c r="M110" s="23">
        <f t="shared" si="11"/>
        <v>10.9</v>
      </c>
      <c r="N110" s="9"/>
      <c r="O110" s="9"/>
      <c r="P110" s="9">
        <v>1</v>
      </c>
      <c r="Q110" s="9">
        <v>6</v>
      </c>
      <c r="R110" s="9"/>
      <c r="S110" s="9">
        <f t="shared" si="12"/>
        <v>7</v>
      </c>
      <c r="T110" s="23">
        <f t="shared" si="13"/>
        <v>17.810000000000002</v>
      </c>
      <c r="U110" s="24">
        <f t="shared" si="14"/>
        <v>46</v>
      </c>
      <c r="V110" s="25">
        <f t="shared" si="15"/>
        <v>49.59</v>
      </c>
      <c r="W110" s="9"/>
    </row>
    <row r="111" spans="1:23" x14ac:dyDescent="0.25">
      <c r="A111" s="9" t="s">
        <v>209</v>
      </c>
      <c r="B111" s="8" t="s">
        <v>210</v>
      </c>
      <c r="C111" s="9"/>
      <c r="D111" s="9">
        <v>15</v>
      </c>
      <c r="E111" s="9">
        <f t="shared" si="8"/>
        <v>15</v>
      </c>
      <c r="F111" s="23">
        <f t="shared" si="9"/>
        <v>10.799999999999999</v>
      </c>
      <c r="G111" s="9"/>
      <c r="H111" s="9"/>
      <c r="I111" s="9">
        <v>1</v>
      </c>
      <c r="J111" s="9">
        <v>6</v>
      </c>
      <c r="K111" s="9"/>
      <c r="L111" s="9">
        <f t="shared" si="10"/>
        <v>7</v>
      </c>
      <c r="M111" s="23">
        <f t="shared" si="11"/>
        <v>7.87</v>
      </c>
      <c r="N111" s="9"/>
      <c r="O111" s="9"/>
      <c r="P111" s="9"/>
      <c r="Q111" s="9">
        <v>1</v>
      </c>
      <c r="R111" s="9"/>
      <c r="S111" s="9">
        <f t="shared" si="12"/>
        <v>1</v>
      </c>
      <c r="T111" s="23">
        <f t="shared" si="13"/>
        <v>2.74</v>
      </c>
      <c r="U111" s="24">
        <f t="shared" si="14"/>
        <v>23</v>
      </c>
      <c r="V111" s="25">
        <f t="shared" si="15"/>
        <v>21.409999999999997</v>
      </c>
      <c r="W111" s="9"/>
    </row>
    <row r="112" spans="1:23" x14ac:dyDescent="0.25">
      <c r="A112" s="9" t="s">
        <v>211</v>
      </c>
      <c r="B112" s="8" t="s">
        <v>212</v>
      </c>
      <c r="C112" s="9"/>
      <c r="D112" s="9">
        <v>94</v>
      </c>
      <c r="E112" s="9">
        <f t="shared" si="8"/>
        <v>94</v>
      </c>
      <c r="F112" s="23">
        <f t="shared" si="9"/>
        <v>67.679999999999993</v>
      </c>
      <c r="G112" s="9"/>
      <c r="H112" s="9">
        <v>3</v>
      </c>
      <c r="I112" s="9"/>
      <c r="J112" s="9">
        <v>43</v>
      </c>
      <c r="K112" s="9"/>
      <c r="L112" s="9">
        <f t="shared" si="10"/>
        <v>46</v>
      </c>
      <c r="M112" s="23">
        <f t="shared" si="11"/>
        <v>55.66</v>
      </c>
      <c r="N112" s="9"/>
      <c r="O112" s="9"/>
      <c r="P112" s="9"/>
      <c r="Q112" s="9">
        <v>6</v>
      </c>
      <c r="R112" s="9"/>
      <c r="S112" s="9">
        <f t="shared" si="12"/>
        <v>6</v>
      </c>
      <c r="T112" s="23">
        <f t="shared" si="13"/>
        <v>16.440000000000001</v>
      </c>
      <c r="U112" s="24">
        <f t="shared" si="14"/>
        <v>146</v>
      </c>
      <c r="V112" s="25">
        <f t="shared" si="15"/>
        <v>139.77999999999997</v>
      </c>
      <c r="W112" s="9"/>
    </row>
    <row r="113" spans="1:23" x14ac:dyDescent="0.25">
      <c r="A113" s="9" t="s">
        <v>213</v>
      </c>
      <c r="B113" s="8" t="s">
        <v>214</v>
      </c>
      <c r="C113" s="9"/>
      <c r="D113" s="9">
        <v>37</v>
      </c>
      <c r="E113" s="9">
        <f t="shared" si="8"/>
        <v>37</v>
      </c>
      <c r="F113" s="23">
        <f t="shared" si="9"/>
        <v>26.64</v>
      </c>
      <c r="G113" s="9"/>
      <c r="H113" s="9"/>
      <c r="I113" s="9">
        <v>2</v>
      </c>
      <c r="J113" s="9">
        <v>8</v>
      </c>
      <c r="K113" s="9"/>
      <c r="L113" s="9">
        <f t="shared" si="10"/>
        <v>10</v>
      </c>
      <c r="M113" s="23">
        <f t="shared" si="11"/>
        <v>10.9</v>
      </c>
      <c r="N113" s="9"/>
      <c r="O113" s="9"/>
      <c r="P113" s="9"/>
      <c r="Q113" s="9">
        <v>7</v>
      </c>
      <c r="R113" s="9"/>
      <c r="S113" s="9">
        <f t="shared" si="12"/>
        <v>7</v>
      </c>
      <c r="T113" s="23">
        <f t="shared" si="13"/>
        <v>19.18</v>
      </c>
      <c r="U113" s="24">
        <f t="shared" si="14"/>
        <v>54</v>
      </c>
      <c r="V113" s="25">
        <f t="shared" si="15"/>
        <v>56.72</v>
      </c>
      <c r="W113" s="9"/>
    </row>
    <row r="114" spans="1:23" x14ac:dyDescent="0.25">
      <c r="A114" s="9" t="s">
        <v>215</v>
      </c>
      <c r="B114" s="8" t="s">
        <v>216</v>
      </c>
      <c r="C114" s="9">
        <v>1</v>
      </c>
      <c r="D114" s="9">
        <v>90</v>
      </c>
      <c r="E114" s="9">
        <f t="shared" si="8"/>
        <v>91</v>
      </c>
      <c r="F114" s="23">
        <f t="shared" si="9"/>
        <v>65.52</v>
      </c>
      <c r="G114" s="9"/>
      <c r="H114" s="9">
        <v>1</v>
      </c>
      <c r="I114" s="9">
        <v>9</v>
      </c>
      <c r="J114" s="9">
        <v>70</v>
      </c>
      <c r="K114" s="9"/>
      <c r="L114" s="9">
        <f t="shared" si="10"/>
        <v>80</v>
      </c>
      <c r="M114" s="23">
        <f t="shared" si="11"/>
        <v>91.399999999999991</v>
      </c>
      <c r="N114" s="9"/>
      <c r="O114" s="9"/>
      <c r="P114" s="9">
        <v>4</v>
      </c>
      <c r="Q114" s="9">
        <v>24</v>
      </c>
      <c r="R114" s="9"/>
      <c r="S114" s="9">
        <f t="shared" si="12"/>
        <v>28</v>
      </c>
      <c r="T114" s="23">
        <f t="shared" si="13"/>
        <v>71.240000000000009</v>
      </c>
      <c r="U114" s="24">
        <f t="shared" si="14"/>
        <v>199</v>
      </c>
      <c r="V114" s="25">
        <f t="shared" si="15"/>
        <v>228.15999999999997</v>
      </c>
      <c r="W114" s="9"/>
    </row>
    <row r="115" spans="1:23" x14ac:dyDescent="0.25">
      <c r="A115" s="9" t="s">
        <v>217</v>
      </c>
      <c r="B115" s="8" t="s">
        <v>218</v>
      </c>
      <c r="C115" s="9"/>
      <c r="D115" s="9">
        <v>91</v>
      </c>
      <c r="E115" s="9">
        <f t="shared" si="8"/>
        <v>91</v>
      </c>
      <c r="F115" s="23">
        <f t="shared" si="9"/>
        <v>65.52</v>
      </c>
      <c r="G115" s="9"/>
      <c r="H115" s="9">
        <v>1</v>
      </c>
      <c r="I115" s="9">
        <v>4</v>
      </c>
      <c r="J115" s="9">
        <v>38</v>
      </c>
      <c r="K115" s="9"/>
      <c r="L115" s="9">
        <f t="shared" si="10"/>
        <v>43</v>
      </c>
      <c r="M115" s="23">
        <f t="shared" si="11"/>
        <v>49.629999999999995</v>
      </c>
      <c r="N115" s="9"/>
      <c r="O115" s="9"/>
      <c r="P115" s="9">
        <v>1</v>
      </c>
      <c r="Q115" s="9">
        <v>19</v>
      </c>
      <c r="R115" s="9"/>
      <c r="S115" s="9">
        <f t="shared" si="12"/>
        <v>20</v>
      </c>
      <c r="T115" s="23">
        <f t="shared" si="13"/>
        <v>53.43</v>
      </c>
      <c r="U115" s="24">
        <f t="shared" si="14"/>
        <v>154</v>
      </c>
      <c r="V115" s="25">
        <f t="shared" si="15"/>
        <v>168.57999999999998</v>
      </c>
      <c r="W115" s="9"/>
    </row>
    <row r="116" spans="1:23" x14ac:dyDescent="0.25">
      <c r="A116" s="9" t="s">
        <v>219</v>
      </c>
      <c r="B116" s="8" t="s">
        <v>220</v>
      </c>
      <c r="C116" s="9"/>
      <c r="D116" s="9">
        <v>281</v>
      </c>
      <c r="E116" s="9">
        <f t="shared" si="8"/>
        <v>281</v>
      </c>
      <c r="F116" s="23">
        <f t="shared" si="9"/>
        <v>202.32</v>
      </c>
      <c r="G116" s="9"/>
      <c r="H116" s="9">
        <v>6</v>
      </c>
      <c r="I116" s="9">
        <v>15</v>
      </c>
      <c r="J116" s="9">
        <v>108</v>
      </c>
      <c r="K116" s="9"/>
      <c r="L116" s="9">
        <f t="shared" si="10"/>
        <v>129</v>
      </c>
      <c r="M116" s="23">
        <f t="shared" si="11"/>
        <v>147.09</v>
      </c>
      <c r="N116" s="9"/>
      <c r="O116" s="9"/>
      <c r="P116" s="9"/>
      <c r="Q116" s="9">
        <v>49</v>
      </c>
      <c r="R116" s="9"/>
      <c r="S116" s="9">
        <f t="shared" si="12"/>
        <v>49</v>
      </c>
      <c r="T116" s="23">
        <f t="shared" si="13"/>
        <v>134.26000000000002</v>
      </c>
      <c r="U116" s="24">
        <f t="shared" si="14"/>
        <v>459</v>
      </c>
      <c r="V116" s="25">
        <f t="shared" si="15"/>
        <v>483.67</v>
      </c>
      <c r="W116" s="9"/>
    </row>
    <row r="117" spans="1:23" x14ac:dyDescent="0.25">
      <c r="A117" s="9" t="s">
        <v>221</v>
      </c>
      <c r="B117" s="8" t="s">
        <v>222</v>
      </c>
      <c r="C117" s="9"/>
      <c r="D117" s="9">
        <v>205</v>
      </c>
      <c r="E117" s="9">
        <f t="shared" si="8"/>
        <v>205</v>
      </c>
      <c r="F117" s="23">
        <f t="shared" si="9"/>
        <v>147.6</v>
      </c>
      <c r="G117" s="9">
        <v>1</v>
      </c>
      <c r="H117" s="9"/>
      <c r="I117" s="9">
        <v>3</v>
      </c>
      <c r="J117" s="9">
        <v>85</v>
      </c>
      <c r="K117" s="9"/>
      <c r="L117" s="9">
        <f t="shared" si="10"/>
        <v>89</v>
      </c>
      <c r="M117" s="23">
        <f t="shared" si="11"/>
        <v>105.89</v>
      </c>
      <c r="N117" s="9">
        <v>1</v>
      </c>
      <c r="O117" s="9">
        <v>1</v>
      </c>
      <c r="P117" s="9">
        <v>4</v>
      </c>
      <c r="Q117" s="9">
        <v>28</v>
      </c>
      <c r="R117" s="9"/>
      <c r="S117" s="9">
        <f t="shared" si="12"/>
        <v>34</v>
      </c>
      <c r="T117" s="23">
        <f t="shared" si="13"/>
        <v>87.68</v>
      </c>
      <c r="U117" s="24">
        <f t="shared" si="14"/>
        <v>328</v>
      </c>
      <c r="V117" s="25">
        <f t="shared" si="15"/>
        <v>341.16999999999996</v>
      </c>
      <c r="W117" s="9"/>
    </row>
    <row r="118" spans="1:23" x14ac:dyDescent="0.25">
      <c r="A118" s="9" t="s">
        <v>223</v>
      </c>
      <c r="B118" s="8" t="s">
        <v>224</v>
      </c>
      <c r="C118" s="9"/>
      <c r="D118" s="9">
        <v>55</v>
      </c>
      <c r="E118" s="9">
        <f t="shared" si="8"/>
        <v>55</v>
      </c>
      <c r="F118" s="23">
        <f t="shared" si="9"/>
        <v>39.6</v>
      </c>
      <c r="G118" s="9"/>
      <c r="H118" s="9"/>
      <c r="I118" s="9">
        <v>2</v>
      </c>
      <c r="J118" s="9">
        <v>15</v>
      </c>
      <c r="K118" s="9"/>
      <c r="L118" s="9">
        <f t="shared" si="10"/>
        <v>17</v>
      </c>
      <c r="M118" s="23">
        <f t="shared" si="11"/>
        <v>19.369999999999997</v>
      </c>
      <c r="N118" s="9"/>
      <c r="O118" s="9"/>
      <c r="P118" s="9"/>
      <c r="Q118" s="9">
        <v>3</v>
      </c>
      <c r="R118" s="9"/>
      <c r="S118" s="9">
        <f t="shared" si="12"/>
        <v>3</v>
      </c>
      <c r="T118" s="23">
        <f t="shared" si="13"/>
        <v>8.2200000000000006</v>
      </c>
      <c r="U118" s="24">
        <f t="shared" si="14"/>
        <v>75</v>
      </c>
      <c r="V118" s="25">
        <f t="shared" si="15"/>
        <v>67.19</v>
      </c>
      <c r="W118" s="9"/>
    </row>
    <row r="119" spans="1:23" x14ac:dyDescent="0.25">
      <c r="A119" s="9" t="s">
        <v>225</v>
      </c>
      <c r="B119" s="8" t="s">
        <v>226</v>
      </c>
      <c r="C119" s="9">
        <v>1</v>
      </c>
      <c r="D119" s="9">
        <v>32</v>
      </c>
      <c r="E119" s="9">
        <f t="shared" si="8"/>
        <v>33</v>
      </c>
      <c r="F119" s="23">
        <f t="shared" si="9"/>
        <v>23.759999999999998</v>
      </c>
      <c r="G119" s="9"/>
      <c r="H119" s="9"/>
      <c r="I119" s="9"/>
      <c r="J119" s="9">
        <v>9</v>
      </c>
      <c r="K119" s="9"/>
      <c r="L119" s="9">
        <f t="shared" si="10"/>
        <v>9</v>
      </c>
      <c r="M119" s="23">
        <f t="shared" si="11"/>
        <v>10.89</v>
      </c>
      <c r="N119" s="9"/>
      <c r="O119" s="9"/>
      <c r="P119" s="9">
        <v>1</v>
      </c>
      <c r="Q119" s="9">
        <v>3</v>
      </c>
      <c r="R119" s="9"/>
      <c r="S119" s="9">
        <f t="shared" si="12"/>
        <v>4</v>
      </c>
      <c r="T119" s="23">
        <f t="shared" si="13"/>
        <v>9.59</v>
      </c>
      <c r="U119" s="24">
        <f t="shared" si="14"/>
        <v>46</v>
      </c>
      <c r="V119" s="25">
        <f t="shared" si="15"/>
        <v>44.239999999999995</v>
      </c>
      <c r="W119" s="9"/>
    </row>
    <row r="120" spans="1:23" x14ac:dyDescent="0.25">
      <c r="A120" s="9" t="s">
        <v>227</v>
      </c>
      <c r="B120" s="8" t="s">
        <v>228</v>
      </c>
      <c r="C120" s="9"/>
      <c r="D120" s="9">
        <v>45</v>
      </c>
      <c r="E120" s="9">
        <f t="shared" si="8"/>
        <v>45</v>
      </c>
      <c r="F120" s="23">
        <f t="shared" si="9"/>
        <v>32.4</v>
      </c>
      <c r="G120" s="9"/>
      <c r="H120" s="9"/>
      <c r="I120" s="9">
        <v>1</v>
      </c>
      <c r="J120" s="9">
        <v>26</v>
      </c>
      <c r="K120" s="9"/>
      <c r="L120" s="9">
        <f t="shared" si="10"/>
        <v>27</v>
      </c>
      <c r="M120" s="23">
        <f t="shared" si="11"/>
        <v>32.07</v>
      </c>
      <c r="N120" s="9"/>
      <c r="O120" s="9"/>
      <c r="P120" s="9">
        <v>4</v>
      </c>
      <c r="Q120" s="9">
        <f>10-1</f>
        <v>9</v>
      </c>
      <c r="R120" s="9"/>
      <c r="S120" s="9">
        <f t="shared" si="12"/>
        <v>13</v>
      </c>
      <c r="T120" s="23">
        <f t="shared" si="13"/>
        <v>30.140000000000004</v>
      </c>
      <c r="U120" s="24">
        <f t="shared" si="14"/>
        <v>85</v>
      </c>
      <c r="V120" s="25">
        <f t="shared" si="15"/>
        <v>94.610000000000014</v>
      </c>
      <c r="W120" s="9"/>
    </row>
    <row r="121" spans="1:23" x14ac:dyDescent="0.25">
      <c r="A121" s="9" t="s">
        <v>229</v>
      </c>
      <c r="B121" s="8" t="s">
        <v>230</v>
      </c>
      <c r="C121" s="9"/>
      <c r="D121" s="9">
        <v>41</v>
      </c>
      <c r="E121" s="9">
        <f t="shared" si="8"/>
        <v>41</v>
      </c>
      <c r="F121" s="23">
        <f t="shared" si="9"/>
        <v>29.52</v>
      </c>
      <c r="G121" s="9"/>
      <c r="H121" s="9"/>
      <c r="I121" s="9"/>
      <c r="J121" s="9">
        <v>13</v>
      </c>
      <c r="K121" s="9"/>
      <c r="L121" s="9">
        <f t="shared" si="10"/>
        <v>13</v>
      </c>
      <c r="M121" s="23">
        <f t="shared" si="11"/>
        <v>15.73</v>
      </c>
      <c r="N121" s="9"/>
      <c r="O121" s="9"/>
      <c r="P121" s="9">
        <v>3</v>
      </c>
      <c r="Q121" s="9">
        <v>4</v>
      </c>
      <c r="R121" s="9"/>
      <c r="S121" s="9">
        <f t="shared" si="12"/>
        <v>7</v>
      </c>
      <c r="T121" s="23">
        <f t="shared" si="13"/>
        <v>15.07</v>
      </c>
      <c r="U121" s="24">
        <f t="shared" si="14"/>
        <v>61</v>
      </c>
      <c r="V121" s="25">
        <f t="shared" si="15"/>
        <v>60.32</v>
      </c>
      <c r="W121" s="9"/>
    </row>
    <row r="122" spans="1:23" x14ac:dyDescent="0.25">
      <c r="A122" s="9" t="s">
        <v>231</v>
      </c>
      <c r="B122" s="8" t="s">
        <v>232</v>
      </c>
      <c r="C122" s="9"/>
      <c r="D122" s="9">
        <v>63</v>
      </c>
      <c r="E122" s="9">
        <f t="shared" si="8"/>
        <v>63</v>
      </c>
      <c r="F122" s="23">
        <f t="shared" si="9"/>
        <v>45.36</v>
      </c>
      <c r="G122" s="9"/>
      <c r="H122" s="9"/>
      <c r="I122" s="9">
        <v>1</v>
      </c>
      <c r="J122" s="9">
        <v>35</v>
      </c>
      <c r="K122" s="9"/>
      <c r="L122" s="9">
        <f t="shared" si="10"/>
        <v>36</v>
      </c>
      <c r="M122" s="23">
        <f t="shared" si="11"/>
        <v>42.96</v>
      </c>
      <c r="N122" s="9"/>
      <c r="O122" s="9"/>
      <c r="P122" s="9">
        <v>2</v>
      </c>
      <c r="Q122" s="9">
        <v>10</v>
      </c>
      <c r="R122" s="9"/>
      <c r="S122" s="9">
        <f t="shared" si="12"/>
        <v>12</v>
      </c>
      <c r="T122" s="23">
        <f t="shared" si="13"/>
        <v>30.14</v>
      </c>
      <c r="U122" s="24">
        <f t="shared" si="14"/>
        <v>111</v>
      </c>
      <c r="V122" s="25">
        <f t="shared" si="15"/>
        <v>118.46</v>
      </c>
      <c r="W122" s="9"/>
    </row>
    <row r="123" spans="1:23" x14ac:dyDescent="0.25">
      <c r="A123" s="9" t="s">
        <v>233</v>
      </c>
      <c r="B123" s="8" t="s">
        <v>234</v>
      </c>
      <c r="C123" s="9"/>
      <c r="D123" s="9">
        <v>9</v>
      </c>
      <c r="E123" s="9">
        <f t="shared" si="8"/>
        <v>9</v>
      </c>
      <c r="F123" s="23">
        <f t="shared" si="9"/>
        <v>6.4799999999999995</v>
      </c>
      <c r="G123" s="9"/>
      <c r="H123" s="9"/>
      <c r="I123" s="9"/>
      <c r="J123" s="9">
        <v>4</v>
      </c>
      <c r="K123" s="9"/>
      <c r="L123" s="9">
        <f t="shared" si="10"/>
        <v>4</v>
      </c>
      <c r="M123" s="23">
        <f t="shared" si="11"/>
        <v>4.84</v>
      </c>
      <c r="N123" s="9"/>
      <c r="O123" s="9"/>
      <c r="P123" s="9"/>
      <c r="Q123" s="9">
        <v>5</v>
      </c>
      <c r="R123" s="9"/>
      <c r="S123" s="9">
        <f t="shared" si="12"/>
        <v>5</v>
      </c>
      <c r="T123" s="23">
        <f t="shared" si="13"/>
        <v>13.700000000000001</v>
      </c>
      <c r="U123" s="24">
        <f t="shared" si="14"/>
        <v>18</v>
      </c>
      <c r="V123" s="25">
        <f t="shared" si="15"/>
        <v>25.02</v>
      </c>
      <c r="W123" s="9"/>
    </row>
    <row r="124" spans="1:23" x14ac:dyDescent="0.25">
      <c r="A124" s="9" t="s">
        <v>235</v>
      </c>
      <c r="B124" s="8" t="s">
        <v>236</v>
      </c>
      <c r="C124" s="9"/>
      <c r="D124" s="9">
        <v>45</v>
      </c>
      <c r="E124" s="9">
        <f t="shared" si="8"/>
        <v>45</v>
      </c>
      <c r="F124" s="23">
        <f t="shared" si="9"/>
        <v>32.4</v>
      </c>
      <c r="G124" s="9"/>
      <c r="H124" s="9"/>
      <c r="I124" s="9"/>
      <c r="J124" s="9">
        <v>20</v>
      </c>
      <c r="K124" s="9"/>
      <c r="L124" s="9">
        <f t="shared" si="10"/>
        <v>20</v>
      </c>
      <c r="M124" s="23">
        <f t="shared" si="11"/>
        <v>24.2</v>
      </c>
      <c r="N124" s="9"/>
      <c r="O124" s="9"/>
      <c r="P124" s="9"/>
      <c r="Q124" s="9">
        <v>11</v>
      </c>
      <c r="R124" s="9"/>
      <c r="S124" s="9">
        <f t="shared" si="12"/>
        <v>11</v>
      </c>
      <c r="T124" s="23">
        <f t="shared" si="13"/>
        <v>30.14</v>
      </c>
      <c r="U124" s="24">
        <f t="shared" si="14"/>
        <v>76</v>
      </c>
      <c r="V124" s="25">
        <f t="shared" si="15"/>
        <v>86.740000000000009</v>
      </c>
      <c r="W124" s="9"/>
    </row>
    <row r="125" spans="1:23" x14ac:dyDescent="0.25">
      <c r="A125" s="9" t="s">
        <v>237</v>
      </c>
      <c r="B125" s="8" t="s">
        <v>238</v>
      </c>
      <c r="C125" s="9">
        <v>1</v>
      </c>
      <c r="D125" s="9">
        <v>151</v>
      </c>
      <c r="E125" s="9">
        <f t="shared" si="8"/>
        <v>152</v>
      </c>
      <c r="F125" s="23">
        <f t="shared" si="9"/>
        <v>109.44</v>
      </c>
      <c r="G125" s="9"/>
      <c r="H125" s="9"/>
      <c r="I125" s="9">
        <v>10</v>
      </c>
      <c r="J125" s="9">
        <v>25</v>
      </c>
      <c r="K125" s="9"/>
      <c r="L125" s="9">
        <f t="shared" si="10"/>
        <v>35</v>
      </c>
      <c r="M125" s="23">
        <f t="shared" si="11"/>
        <v>36.35</v>
      </c>
      <c r="N125" s="9"/>
      <c r="O125" s="9"/>
      <c r="P125" s="9"/>
      <c r="Q125" s="9">
        <v>30</v>
      </c>
      <c r="R125" s="9"/>
      <c r="S125" s="9">
        <f t="shared" si="12"/>
        <v>30</v>
      </c>
      <c r="T125" s="23">
        <f t="shared" si="13"/>
        <v>82.2</v>
      </c>
      <c r="U125" s="24">
        <f t="shared" si="14"/>
        <v>217</v>
      </c>
      <c r="V125" s="25">
        <f t="shared" si="15"/>
        <v>227.99</v>
      </c>
      <c r="W125" s="9"/>
    </row>
    <row r="126" spans="1:23" x14ac:dyDescent="0.25">
      <c r="A126" s="9" t="s">
        <v>239</v>
      </c>
      <c r="B126" s="8" t="s">
        <v>240</v>
      </c>
      <c r="C126" s="9"/>
      <c r="D126" s="9">
        <v>23</v>
      </c>
      <c r="E126" s="9">
        <f t="shared" si="8"/>
        <v>23</v>
      </c>
      <c r="F126" s="23">
        <f t="shared" si="9"/>
        <v>16.559999999999999</v>
      </c>
      <c r="G126" s="9"/>
      <c r="H126" s="9"/>
      <c r="I126" s="9">
        <v>1</v>
      </c>
      <c r="J126" s="9">
        <v>10</v>
      </c>
      <c r="K126" s="9"/>
      <c r="L126" s="9">
        <f t="shared" si="10"/>
        <v>11</v>
      </c>
      <c r="M126" s="23">
        <f t="shared" si="11"/>
        <v>12.709999999999999</v>
      </c>
      <c r="N126" s="9"/>
      <c r="O126" s="9"/>
      <c r="P126" s="9"/>
      <c r="Q126" s="9">
        <v>2</v>
      </c>
      <c r="R126" s="9"/>
      <c r="S126" s="9">
        <f t="shared" si="12"/>
        <v>2</v>
      </c>
      <c r="T126" s="23">
        <f t="shared" si="13"/>
        <v>5.48</v>
      </c>
      <c r="U126" s="24">
        <f t="shared" si="14"/>
        <v>36</v>
      </c>
      <c r="V126" s="25">
        <f t="shared" si="15"/>
        <v>34.75</v>
      </c>
      <c r="W126" s="9"/>
    </row>
    <row r="127" spans="1:23" x14ac:dyDescent="0.25">
      <c r="A127" s="9" t="s">
        <v>241</v>
      </c>
      <c r="B127" s="8" t="s">
        <v>242</v>
      </c>
      <c r="C127" s="9"/>
      <c r="D127" s="9">
        <v>26</v>
      </c>
      <c r="E127" s="9">
        <f t="shared" si="8"/>
        <v>26</v>
      </c>
      <c r="F127" s="23">
        <f t="shared" si="9"/>
        <v>18.72</v>
      </c>
      <c r="G127" s="9"/>
      <c r="H127" s="9">
        <v>1</v>
      </c>
      <c r="I127" s="9"/>
      <c r="J127" s="9">
        <v>12</v>
      </c>
      <c r="K127" s="9"/>
      <c r="L127" s="9">
        <f t="shared" si="10"/>
        <v>13</v>
      </c>
      <c r="M127" s="23">
        <f t="shared" si="11"/>
        <v>15.73</v>
      </c>
      <c r="N127" s="9"/>
      <c r="O127" s="9"/>
      <c r="P127" s="9"/>
      <c r="Q127" s="9">
        <v>1</v>
      </c>
      <c r="R127" s="9"/>
      <c r="S127" s="9">
        <f t="shared" si="12"/>
        <v>1</v>
      </c>
      <c r="T127" s="23">
        <f t="shared" si="13"/>
        <v>2.74</v>
      </c>
      <c r="U127" s="24">
        <f t="shared" si="14"/>
        <v>40</v>
      </c>
      <c r="V127" s="25">
        <f t="shared" si="15"/>
        <v>37.19</v>
      </c>
      <c r="W127" s="9"/>
    </row>
    <row r="128" spans="1:23" x14ac:dyDescent="0.25">
      <c r="A128" s="9" t="s">
        <v>243</v>
      </c>
      <c r="B128" s="8" t="s">
        <v>244</v>
      </c>
      <c r="C128" s="9"/>
      <c r="D128" s="9">
        <v>73</v>
      </c>
      <c r="E128" s="9">
        <f t="shared" si="8"/>
        <v>73</v>
      </c>
      <c r="F128" s="23">
        <f t="shared" si="9"/>
        <v>52.559999999999995</v>
      </c>
      <c r="G128" s="9"/>
      <c r="H128" s="9">
        <v>1</v>
      </c>
      <c r="I128" s="9">
        <v>5</v>
      </c>
      <c r="J128" s="9">
        <v>19</v>
      </c>
      <c r="K128" s="9"/>
      <c r="L128" s="9">
        <f t="shared" si="10"/>
        <v>25</v>
      </c>
      <c r="M128" s="23">
        <f t="shared" si="11"/>
        <v>27.25</v>
      </c>
      <c r="N128" s="9"/>
      <c r="O128" s="9"/>
      <c r="P128" s="9"/>
      <c r="Q128" s="9">
        <v>6</v>
      </c>
      <c r="R128" s="9"/>
      <c r="S128" s="9">
        <f t="shared" si="12"/>
        <v>6</v>
      </c>
      <c r="T128" s="23">
        <f t="shared" si="13"/>
        <v>16.440000000000001</v>
      </c>
      <c r="U128" s="24">
        <f t="shared" si="14"/>
        <v>104</v>
      </c>
      <c r="V128" s="25">
        <f t="shared" si="15"/>
        <v>96.25</v>
      </c>
      <c r="W128" s="9"/>
    </row>
    <row r="129" spans="1:23" x14ac:dyDescent="0.25">
      <c r="A129" s="9" t="s">
        <v>245</v>
      </c>
      <c r="B129" s="8" t="s">
        <v>246</v>
      </c>
      <c r="C129" s="9"/>
      <c r="D129" s="9">
        <v>18</v>
      </c>
      <c r="E129" s="9">
        <f t="shared" si="8"/>
        <v>18</v>
      </c>
      <c r="F129" s="23">
        <f t="shared" si="9"/>
        <v>12.959999999999999</v>
      </c>
      <c r="G129" s="9"/>
      <c r="H129" s="9"/>
      <c r="I129" s="9">
        <v>1</v>
      </c>
      <c r="J129" s="9">
        <v>10</v>
      </c>
      <c r="K129" s="9"/>
      <c r="L129" s="9">
        <f t="shared" si="10"/>
        <v>11</v>
      </c>
      <c r="M129" s="23">
        <f t="shared" si="11"/>
        <v>12.709999999999999</v>
      </c>
      <c r="N129" s="9"/>
      <c r="O129" s="9"/>
      <c r="P129" s="9">
        <v>2</v>
      </c>
      <c r="Q129" s="9">
        <v>3</v>
      </c>
      <c r="R129" s="9"/>
      <c r="S129" s="9">
        <f t="shared" si="12"/>
        <v>5</v>
      </c>
      <c r="T129" s="23">
        <f t="shared" si="13"/>
        <v>10.96</v>
      </c>
      <c r="U129" s="24">
        <f t="shared" si="14"/>
        <v>34</v>
      </c>
      <c r="V129" s="25">
        <f t="shared" si="15"/>
        <v>36.630000000000003</v>
      </c>
      <c r="W129" s="9"/>
    </row>
    <row r="130" spans="1:23" x14ac:dyDescent="0.25">
      <c r="A130" s="9" t="s">
        <v>247</v>
      </c>
      <c r="B130" s="8" t="s">
        <v>248</v>
      </c>
      <c r="C130" s="9"/>
      <c r="D130" s="9">
        <v>118</v>
      </c>
      <c r="E130" s="9">
        <f t="shared" si="8"/>
        <v>118</v>
      </c>
      <c r="F130" s="23">
        <f t="shared" si="9"/>
        <v>84.96</v>
      </c>
      <c r="G130" s="9"/>
      <c r="H130" s="9"/>
      <c r="I130" s="9">
        <v>5</v>
      </c>
      <c r="J130" s="9">
        <v>55</v>
      </c>
      <c r="K130" s="9"/>
      <c r="L130" s="9">
        <f t="shared" si="10"/>
        <v>60</v>
      </c>
      <c r="M130" s="23">
        <f t="shared" si="11"/>
        <v>69.599999999999994</v>
      </c>
      <c r="N130" s="9"/>
      <c r="O130" s="9"/>
      <c r="P130" s="9">
        <v>7</v>
      </c>
      <c r="Q130" s="9">
        <v>21</v>
      </c>
      <c r="R130" s="9"/>
      <c r="S130" s="9">
        <f t="shared" si="12"/>
        <v>28</v>
      </c>
      <c r="T130" s="23">
        <f t="shared" si="13"/>
        <v>67.13000000000001</v>
      </c>
      <c r="U130" s="24">
        <f t="shared" si="14"/>
        <v>206</v>
      </c>
      <c r="V130" s="25">
        <f t="shared" si="15"/>
        <v>221.69</v>
      </c>
      <c r="W130" s="9"/>
    </row>
    <row r="131" spans="1:23" x14ac:dyDescent="0.25">
      <c r="A131" s="9" t="s">
        <v>249</v>
      </c>
      <c r="B131" s="8" t="s">
        <v>250</v>
      </c>
      <c r="C131" s="9"/>
      <c r="D131" s="9">
        <v>49</v>
      </c>
      <c r="E131" s="9">
        <f t="shared" si="8"/>
        <v>49</v>
      </c>
      <c r="F131" s="23">
        <f t="shared" si="9"/>
        <v>35.28</v>
      </c>
      <c r="G131" s="9"/>
      <c r="H131" s="9">
        <v>3</v>
      </c>
      <c r="I131" s="9"/>
      <c r="J131" s="9">
        <v>27</v>
      </c>
      <c r="K131" s="9"/>
      <c r="L131" s="9">
        <f t="shared" si="10"/>
        <v>30</v>
      </c>
      <c r="M131" s="23">
        <f t="shared" si="11"/>
        <v>36.299999999999997</v>
      </c>
      <c r="N131" s="9"/>
      <c r="O131" s="9">
        <v>3</v>
      </c>
      <c r="P131" s="9"/>
      <c r="Q131" s="9">
        <v>2</v>
      </c>
      <c r="R131" s="9"/>
      <c r="S131" s="9">
        <f t="shared" si="12"/>
        <v>5</v>
      </c>
      <c r="T131" s="23">
        <f t="shared" si="13"/>
        <v>13.700000000000001</v>
      </c>
      <c r="U131" s="24">
        <f t="shared" si="14"/>
        <v>84</v>
      </c>
      <c r="V131" s="25">
        <f t="shared" si="15"/>
        <v>85.28</v>
      </c>
      <c r="W131" s="9"/>
    </row>
    <row r="132" spans="1:23" x14ac:dyDescent="0.25">
      <c r="A132" s="9" t="s">
        <v>251</v>
      </c>
      <c r="B132" s="8" t="s">
        <v>252</v>
      </c>
      <c r="C132" s="9"/>
      <c r="D132" s="9">
        <v>40</v>
      </c>
      <c r="E132" s="9">
        <f t="shared" si="8"/>
        <v>40</v>
      </c>
      <c r="F132" s="23">
        <f t="shared" si="9"/>
        <v>28.799999999999997</v>
      </c>
      <c r="G132" s="9"/>
      <c r="H132" s="9"/>
      <c r="I132" s="9">
        <v>4</v>
      </c>
      <c r="J132" s="9">
        <v>30</v>
      </c>
      <c r="K132" s="9"/>
      <c r="L132" s="9">
        <f t="shared" si="10"/>
        <v>34</v>
      </c>
      <c r="M132" s="23">
        <f t="shared" si="11"/>
        <v>38.739999999999995</v>
      </c>
      <c r="N132" s="9"/>
      <c r="O132" s="9"/>
      <c r="P132" s="9"/>
      <c r="Q132" s="9">
        <v>4</v>
      </c>
      <c r="R132" s="9"/>
      <c r="S132" s="9">
        <f t="shared" si="12"/>
        <v>4</v>
      </c>
      <c r="T132" s="23">
        <f t="shared" si="13"/>
        <v>10.96</v>
      </c>
      <c r="U132" s="24">
        <f t="shared" si="14"/>
        <v>78</v>
      </c>
      <c r="V132" s="25">
        <f t="shared" si="15"/>
        <v>78.5</v>
      </c>
      <c r="W132" s="9"/>
    </row>
    <row r="133" spans="1:23" x14ac:dyDescent="0.25">
      <c r="A133" s="9" t="s">
        <v>253</v>
      </c>
      <c r="B133" s="8" t="s">
        <v>254</v>
      </c>
      <c r="C133" s="9"/>
      <c r="D133" s="9">
        <v>42</v>
      </c>
      <c r="E133" s="9">
        <f t="shared" si="8"/>
        <v>42</v>
      </c>
      <c r="F133" s="23">
        <f t="shared" si="9"/>
        <v>30.24</v>
      </c>
      <c r="G133" s="9"/>
      <c r="H133" s="9">
        <v>1</v>
      </c>
      <c r="I133" s="9">
        <v>2</v>
      </c>
      <c r="J133" s="9">
        <v>8</v>
      </c>
      <c r="K133" s="9"/>
      <c r="L133" s="9">
        <f t="shared" si="10"/>
        <v>11</v>
      </c>
      <c r="M133" s="23">
        <f t="shared" si="11"/>
        <v>12.110000000000001</v>
      </c>
      <c r="N133" s="9"/>
      <c r="O133" s="9"/>
      <c r="P133" s="9"/>
      <c r="Q133" s="9">
        <v>4</v>
      </c>
      <c r="R133" s="9"/>
      <c r="S133" s="9">
        <f t="shared" si="12"/>
        <v>4</v>
      </c>
      <c r="T133" s="23">
        <f t="shared" si="13"/>
        <v>10.96</v>
      </c>
      <c r="U133" s="24">
        <f t="shared" si="14"/>
        <v>57</v>
      </c>
      <c r="V133" s="25">
        <f t="shared" si="15"/>
        <v>53.31</v>
      </c>
      <c r="W133" s="9"/>
    </row>
    <row r="134" spans="1:23" x14ac:dyDescent="0.25">
      <c r="A134" s="9" t="s">
        <v>255</v>
      </c>
      <c r="B134" s="8" t="s">
        <v>256</v>
      </c>
      <c r="C134" s="9"/>
      <c r="D134" s="9">
        <v>55</v>
      </c>
      <c r="E134" s="9">
        <f t="shared" ref="E134:E197" si="16">SUM(C134:D134)</f>
        <v>55</v>
      </c>
      <c r="F134" s="23">
        <f t="shared" ref="F134:F197" si="17">+E134*0.72</f>
        <v>39.6</v>
      </c>
      <c r="G134" s="9">
        <v>1</v>
      </c>
      <c r="H134" s="9"/>
      <c r="I134" s="9">
        <v>2</v>
      </c>
      <c r="J134" s="9">
        <v>20</v>
      </c>
      <c r="K134" s="9"/>
      <c r="L134" s="9">
        <f t="shared" ref="L134:L197" si="18">SUM(G134:K134)</f>
        <v>23</v>
      </c>
      <c r="M134" s="23">
        <f t="shared" ref="M134:M197" si="19">((+G134+H134+J134)*1.21)+((+I134+K134)*0.61)</f>
        <v>26.63</v>
      </c>
      <c r="N134" s="9"/>
      <c r="O134" s="9"/>
      <c r="P134" s="9"/>
      <c r="Q134" s="9">
        <v>5</v>
      </c>
      <c r="R134" s="9"/>
      <c r="S134" s="9">
        <f t="shared" ref="S134:S197" si="20">SUM(N134:R134)</f>
        <v>5</v>
      </c>
      <c r="T134" s="23">
        <f t="shared" ref="T134:T197" si="21">((+N134+O134+Q134)*2.74)+((+P134+R134)*1.37)</f>
        <v>13.700000000000001</v>
      </c>
      <c r="U134" s="24">
        <f t="shared" ref="U134:U197" si="22">+S134+L134+E134</f>
        <v>83</v>
      </c>
      <c r="V134" s="25">
        <f t="shared" ref="V134:V197" si="23">+T134+M134+F134</f>
        <v>79.930000000000007</v>
      </c>
      <c r="W134" s="9"/>
    </row>
    <row r="135" spans="1:23" x14ac:dyDescent="0.25">
      <c r="A135" s="9" t="s">
        <v>257</v>
      </c>
      <c r="B135" s="8" t="s">
        <v>258</v>
      </c>
      <c r="C135" s="9"/>
      <c r="D135" s="9">
        <v>19</v>
      </c>
      <c r="E135" s="9">
        <f t="shared" si="16"/>
        <v>19</v>
      </c>
      <c r="F135" s="23">
        <f t="shared" si="17"/>
        <v>13.68</v>
      </c>
      <c r="G135" s="9">
        <v>1</v>
      </c>
      <c r="H135" s="9"/>
      <c r="I135" s="9"/>
      <c r="J135" s="9">
        <v>1</v>
      </c>
      <c r="K135" s="9"/>
      <c r="L135" s="9">
        <f t="shared" si="18"/>
        <v>2</v>
      </c>
      <c r="M135" s="23">
        <f t="shared" si="19"/>
        <v>2.42</v>
      </c>
      <c r="N135" s="9"/>
      <c r="O135" s="9"/>
      <c r="P135" s="9"/>
      <c r="Q135" s="9">
        <v>5</v>
      </c>
      <c r="R135" s="9"/>
      <c r="S135" s="9">
        <f t="shared" si="20"/>
        <v>5</v>
      </c>
      <c r="T135" s="23">
        <f t="shared" si="21"/>
        <v>13.700000000000001</v>
      </c>
      <c r="U135" s="24">
        <f t="shared" si="22"/>
        <v>26</v>
      </c>
      <c r="V135" s="25">
        <f t="shared" si="23"/>
        <v>29.8</v>
      </c>
      <c r="W135" s="9"/>
    </row>
    <row r="136" spans="1:23" x14ac:dyDescent="0.25">
      <c r="A136" s="9" t="s">
        <v>259</v>
      </c>
      <c r="B136" s="8" t="s">
        <v>260</v>
      </c>
      <c r="C136" s="9"/>
      <c r="D136" s="9">
        <v>27</v>
      </c>
      <c r="E136" s="9">
        <f t="shared" si="16"/>
        <v>27</v>
      </c>
      <c r="F136" s="23">
        <f t="shared" si="17"/>
        <v>19.439999999999998</v>
      </c>
      <c r="G136" s="9"/>
      <c r="H136" s="9">
        <v>1</v>
      </c>
      <c r="I136" s="9">
        <v>1</v>
      </c>
      <c r="J136" s="9">
        <v>6</v>
      </c>
      <c r="K136" s="9"/>
      <c r="L136" s="9">
        <f t="shared" si="18"/>
        <v>8</v>
      </c>
      <c r="M136" s="23">
        <f t="shared" si="19"/>
        <v>9.0799999999999983</v>
      </c>
      <c r="N136" s="9"/>
      <c r="O136" s="9"/>
      <c r="P136" s="9"/>
      <c r="Q136" s="9">
        <v>1</v>
      </c>
      <c r="R136" s="9"/>
      <c r="S136" s="9">
        <f t="shared" si="20"/>
        <v>1</v>
      </c>
      <c r="T136" s="23">
        <f t="shared" si="21"/>
        <v>2.74</v>
      </c>
      <c r="U136" s="24">
        <f t="shared" si="22"/>
        <v>36</v>
      </c>
      <c r="V136" s="25">
        <f t="shared" si="23"/>
        <v>31.259999999999998</v>
      </c>
      <c r="W136" s="9"/>
    </row>
    <row r="137" spans="1:23" x14ac:dyDescent="0.25">
      <c r="A137" s="9" t="s">
        <v>261</v>
      </c>
      <c r="B137" s="8" t="s">
        <v>262</v>
      </c>
      <c r="C137" s="9"/>
      <c r="D137" s="9">
        <v>78</v>
      </c>
      <c r="E137" s="9">
        <f t="shared" si="16"/>
        <v>78</v>
      </c>
      <c r="F137" s="23">
        <f t="shared" si="17"/>
        <v>56.16</v>
      </c>
      <c r="G137" s="9"/>
      <c r="H137" s="9"/>
      <c r="I137" s="9"/>
      <c r="J137" s="9">
        <v>38</v>
      </c>
      <c r="K137" s="9"/>
      <c r="L137" s="9">
        <f t="shared" si="18"/>
        <v>38</v>
      </c>
      <c r="M137" s="23">
        <f t="shared" si="19"/>
        <v>45.98</v>
      </c>
      <c r="N137" s="9"/>
      <c r="O137" s="9">
        <v>8</v>
      </c>
      <c r="P137" s="9"/>
      <c r="Q137" s="9">
        <v>17</v>
      </c>
      <c r="R137" s="9"/>
      <c r="S137" s="9">
        <f t="shared" si="20"/>
        <v>25</v>
      </c>
      <c r="T137" s="23">
        <f t="shared" si="21"/>
        <v>68.5</v>
      </c>
      <c r="U137" s="24">
        <f t="shared" si="22"/>
        <v>141</v>
      </c>
      <c r="V137" s="25">
        <f t="shared" si="23"/>
        <v>170.64</v>
      </c>
      <c r="W137" s="9"/>
    </row>
    <row r="138" spans="1:23" x14ac:dyDescent="0.25">
      <c r="A138" s="9" t="s">
        <v>263</v>
      </c>
      <c r="B138" s="8" t="s">
        <v>264</v>
      </c>
      <c r="C138" s="9"/>
      <c r="D138" s="9">
        <v>99</v>
      </c>
      <c r="E138" s="9">
        <f t="shared" si="16"/>
        <v>99</v>
      </c>
      <c r="F138" s="23">
        <f t="shared" si="17"/>
        <v>71.28</v>
      </c>
      <c r="G138" s="9"/>
      <c r="H138" s="9"/>
      <c r="I138" s="9">
        <v>2</v>
      </c>
      <c r="J138" s="9">
        <v>35</v>
      </c>
      <c r="K138" s="9"/>
      <c r="L138" s="9">
        <f t="shared" si="18"/>
        <v>37</v>
      </c>
      <c r="M138" s="23">
        <f t="shared" si="19"/>
        <v>43.57</v>
      </c>
      <c r="N138" s="9"/>
      <c r="O138" s="9">
        <v>1</v>
      </c>
      <c r="P138" s="9"/>
      <c r="Q138" s="9">
        <v>21</v>
      </c>
      <c r="R138" s="9"/>
      <c r="S138" s="9">
        <f t="shared" si="20"/>
        <v>22</v>
      </c>
      <c r="T138" s="23">
        <f t="shared" si="21"/>
        <v>60.28</v>
      </c>
      <c r="U138" s="24">
        <f t="shared" si="22"/>
        <v>158</v>
      </c>
      <c r="V138" s="25">
        <f t="shared" si="23"/>
        <v>175.13</v>
      </c>
      <c r="W138" s="9"/>
    </row>
    <row r="139" spans="1:23" x14ac:dyDescent="0.25">
      <c r="A139" s="9" t="s">
        <v>265</v>
      </c>
      <c r="B139" s="8" t="s">
        <v>266</v>
      </c>
      <c r="C139" s="9"/>
      <c r="D139" s="9">
        <v>25</v>
      </c>
      <c r="E139" s="9">
        <f t="shared" si="16"/>
        <v>25</v>
      </c>
      <c r="F139" s="23">
        <f t="shared" si="17"/>
        <v>18</v>
      </c>
      <c r="G139" s="9"/>
      <c r="H139" s="9"/>
      <c r="I139" s="9">
        <v>1</v>
      </c>
      <c r="J139" s="9">
        <v>7</v>
      </c>
      <c r="K139" s="9"/>
      <c r="L139" s="9">
        <f t="shared" si="18"/>
        <v>8</v>
      </c>
      <c r="M139" s="23">
        <f t="shared" si="19"/>
        <v>9.0799999999999983</v>
      </c>
      <c r="N139" s="9"/>
      <c r="O139" s="9"/>
      <c r="P139" s="9"/>
      <c r="Q139" s="9">
        <v>1</v>
      </c>
      <c r="R139" s="9"/>
      <c r="S139" s="9">
        <f t="shared" si="20"/>
        <v>1</v>
      </c>
      <c r="T139" s="23">
        <f t="shared" si="21"/>
        <v>2.74</v>
      </c>
      <c r="U139" s="24">
        <f t="shared" si="22"/>
        <v>34</v>
      </c>
      <c r="V139" s="25">
        <f t="shared" si="23"/>
        <v>29.82</v>
      </c>
      <c r="W139" s="9"/>
    </row>
    <row r="140" spans="1:23" x14ac:dyDescent="0.25">
      <c r="A140" s="9" t="s">
        <v>267</v>
      </c>
      <c r="B140" s="8" t="s">
        <v>268</v>
      </c>
      <c r="C140" s="9"/>
      <c r="D140" s="9">
        <v>62</v>
      </c>
      <c r="E140" s="9">
        <f t="shared" si="16"/>
        <v>62</v>
      </c>
      <c r="F140" s="23">
        <f t="shared" si="17"/>
        <v>44.64</v>
      </c>
      <c r="G140" s="9"/>
      <c r="H140" s="9"/>
      <c r="I140" s="9"/>
      <c r="J140" s="9">
        <v>28</v>
      </c>
      <c r="K140" s="9"/>
      <c r="L140" s="9">
        <f t="shared" si="18"/>
        <v>28</v>
      </c>
      <c r="M140" s="23">
        <f t="shared" si="19"/>
        <v>33.879999999999995</v>
      </c>
      <c r="N140" s="9"/>
      <c r="O140" s="9">
        <v>1</v>
      </c>
      <c r="P140" s="9">
        <v>4</v>
      </c>
      <c r="Q140" s="9">
        <v>10</v>
      </c>
      <c r="R140" s="9"/>
      <c r="S140" s="9">
        <f t="shared" si="20"/>
        <v>15</v>
      </c>
      <c r="T140" s="23">
        <f t="shared" si="21"/>
        <v>35.620000000000005</v>
      </c>
      <c r="U140" s="24">
        <f t="shared" si="22"/>
        <v>105</v>
      </c>
      <c r="V140" s="25">
        <f t="shared" si="23"/>
        <v>114.14</v>
      </c>
      <c r="W140" s="9"/>
    </row>
    <row r="141" spans="1:23" x14ac:dyDescent="0.25">
      <c r="A141" s="9" t="s">
        <v>269</v>
      </c>
      <c r="B141" s="8" t="s">
        <v>270</v>
      </c>
      <c r="C141" s="9"/>
      <c r="D141" s="9">
        <v>53</v>
      </c>
      <c r="E141" s="9">
        <f t="shared" si="16"/>
        <v>53</v>
      </c>
      <c r="F141" s="23">
        <f t="shared" si="17"/>
        <v>38.159999999999997</v>
      </c>
      <c r="G141" s="9"/>
      <c r="H141" s="9">
        <v>5</v>
      </c>
      <c r="I141" s="9">
        <v>1</v>
      </c>
      <c r="J141" s="9">
        <v>12</v>
      </c>
      <c r="K141" s="9"/>
      <c r="L141" s="9">
        <f t="shared" si="18"/>
        <v>18</v>
      </c>
      <c r="M141" s="23">
        <f t="shared" si="19"/>
        <v>21.18</v>
      </c>
      <c r="N141" s="9"/>
      <c r="O141" s="9">
        <v>1</v>
      </c>
      <c r="P141" s="9"/>
      <c r="Q141" s="9">
        <v>2</v>
      </c>
      <c r="R141" s="9"/>
      <c r="S141" s="9">
        <f t="shared" si="20"/>
        <v>3</v>
      </c>
      <c r="T141" s="23">
        <f t="shared" si="21"/>
        <v>8.2200000000000006</v>
      </c>
      <c r="U141" s="24">
        <f t="shared" si="22"/>
        <v>74</v>
      </c>
      <c r="V141" s="25">
        <f t="shared" si="23"/>
        <v>67.56</v>
      </c>
      <c r="W141" s="9"/>
    </row>
    <row r="142" spans="1:23" x14ac:dyDescent="0.25">
      <c r="A142" s="9" t="s">
        <v>271</v>
      </c>
      <c r="B142" s="8" t="s">
        <v>272</v>
      </c>
      <c r="C142" s="9"/>
      <c r="D142" s="9">
        <v>27</v>
      </c>
      <c r="E142" s="9">
        <f t="shared" si="16"/>
        <v>27</v>
      </c>
      <c r="F142" s="23">
        <f t="shared" si="17"/>
        <v>19.439999999999998</v>
      </c>
      <c r="G142" s="9"/>
      <c r="H142" s="9">
        <v>2</v>
      </c>
      <c r="I142" s="9"/>
      <c r="J142" s="9">
        <v>17</v>
      </c>
      <c r="K142" s="9"/>
      <c r="L142" s="9">
        <f t="shared" si="18"/>
        <v>19</v>
      </c>
      <c r="M142" s="23">
        <f t="shared" si="19"/>
        <v>22.99</v>
      </c>
      <c r="N142" s="9"/>
      <c r="O142" s="9"/>
      <c r="P142" s="9"/>
      <c r="Q142" s="9">
        <v>4</v>
      </c>
      <c r="R142" s="9"/>
      <c r="S142" s="9">
        <f t="shared" si="20"/>
        <v>4</v>
      </c>
      <c r="T142" s="23">
        <f t="shared" si="21"/>
        <v>10.96</v>
      </c>
      <c r="U142" s="24">
        <f t="shared" si="22"/>
        <v>50</v>
      </c>
      <c r="V142" s="25">
        <f t="shared" si="23"/>
        <v>53.39</v>
      </c>
      <c r="W142" s="9"/>
    </row>
    <row r="143" spans="1:23" x14ac:dyDescent="0.25">
      <c r="A143" s="9" t="s">
        <v>273</v>
      </c>
      <c r="B143" s="8" t="s">
        <v>274</v>
      </c>
      <c r="C143" s="9"/>
      <c r="D143" s="9">
        <v>78</v>
      </c>
      <c r="E143" s="9">
        <f t="shared" si="16"/>
        <v>78</v>
      </c>
      <c r="F143" s="23">
        <f t="shared" si="17"/>
        <v>56.16</v>
      </c>
      <c r="G143" s="9"/>
      <c r="H143" s="9">
        <v>9</v>
      </c>
      <c r="I143" s="9">
        <v>6</v>
      </c>
      <c r="J143" s="9">
        <v>41</v>
      </c>
      <c r="K143" s="9"/>
      <c r="L143" s="9">
        <f t="shared" si="18"/>
        <v>56</v>
      </c>
      <c r="M143" s="23">
        <f t="shared" si="19"/>
        <v>64.16</v>
      </c>
      <c r="N143" s="9"/>
      <c r="O143" s="9"/>
      <c r="P143" s="9"/>
      <c r="Q143" s="9">
        <v>15</v>
      </c>
      <c r="R143" s="9"/>
      <c r="S143" s="9">
        <f t="shared" si="20"/>
        <v>15</v>
      </c>
      <c r="T143" s="23">
        <f t="shared" si="21"/>
        <v>41.1</v>
      </c>
      <c r="U143" s="24">
        <f t="shared" si="22"/>
        <v>149</v>
      </c>
      <c r="V143" s="25">
        <f t="shared" si="23"/>
        <v>161.41999999999999</v>
      </c>
      <c r="W143" s="9"/>
    </row>
    <row r="144" spans="1:23" x14ac:dyDescent="0.25">
      <c r="A144" s="9" t="s">
        <v>275</v>
      </c>
      <c r="B144" s="8" t="s">
        <v>276</v>
      </c>
      <c r="C144" s="9"/>
      <c r="D144" s="9">
        <v>21</v>
      </c>
      <c r="E144" s="9">
        <f t="shared" si="16"/>
        <v>21</v>
      </c>
      <c r="F144" s="23">
        <f t="shared" si="17"/>
        <v>15.12</v>
      </c>
      <c r="G144" s="9"/>
      <c r="H144" s="9"/>
      <c r="I144" s="9"/>
      <c r="J144" s="9">
        <v>14</v>
      </c>
      <c r="K144" s="9"/>
      <c r="L144" s="9">
        <f t="shared" si="18"/>
        <v>14</v>
      </c>
      <c r="M144" s="23">
        <f t="shared" si="19"/>
        <v>16.939999999999998</v>
      </c>
      <c r="N144" s="9"/>
      <c r="O144" s="9"/>
      <c r="P144" s="9"/>
      <c r="Q144" s="9">
        <v>4</v>
      </c>
      <c r="R144" s="9"/>
      <c r="S144" s="9">
        <f t="shared" si="20"/>
        <v>4</v>
      </c>
      <c r="T144" s="23">
        <f t="shared" si="21"/>
        <v>10.96</v>
      </c>
      <c r="U144" s="24">
        <f t="shared" si="22"/>
        <v>39</v>
      </c>
      <c r="V144" s="25">
        <f t="shared" si="23"/>
        <v>43.019999999999996</v>
      </c>
      <c r="W144" s="9"/>
    </row>
    <row r="145" spans="1:23" x14ac:dyDescent="0.25">
      <c r="A145" s="9" t="s">
        <v>277</v>
      </c>
      <c r="B145" s="8" t="s">
        <v>278</v>
      </c>
      <c r="C145" s="9"/>
      <c r="D145" s="9">
        <v>52</v>
      </c>
      <c r="E145" s="9">
        <f t="shared" si="16"/>
        <v>52</v>
      </c>
      <c r="F145" s="23">
        <f t="shared" si="17"/>
        <v>37.44</v>
      </c>
      <c r="G145" s="9"/>
      <c r="H145" s="9"/>
      <c r="I145" s="9">
        <v>2</v>
      </c>
      <c r="J145" s="9">
        <v>21</v>
      </c>
      <c r="K145" s="9"/>
      <c r="L145" s="9">
        <f t="shared" si="18"/>
        <v>23</v>
      </c>
      <c r="M145" s="23">
        <f t="shared" si="19"/>
        <v>26.63</v>
      </c>
      <c r="N145" s="9"/>
      <c r="O145" s="9"/>
      <c r="P145" s="9"/>
      <c r="Q145" s="9">
        <v>9</v>
      </c>
      <c r="R145" s="9"/>
      <c r="S145" s="9">
        <f t="shared" si="20"/>
        <v>9</v>
      </c>
      <c r="T145" s="23">
        <f t="shared" si="21"/>
        <v>24.660000000000004</v>
      </c>
      <c r="U145" s="24">
        <f t="shared" si="22"/>
        <v>84</v>
      </c>
      <c r="V145" s="25">
        <f t="shared" si="23"/>
        <v>88.73</v>
      </c>
      <c r="W145" s="9"/>
    </row>
    <row r="146" spans="1:23" x14ac:dyDescent="0.25">
      <c r="A146" s="9" t="s">
        <v>279</v>
      </c>
      <c r="B146" s="8" t="s">
        <v>280</v>
      </c>
      <c r="C146" s="9"/>
      <c r="D146" s="9">
        <v>104</v>
      </c>
      <c r="E146" s="9">
        <f t="shared" si="16"/>
        <v>104</v>
      </c>
      <c r="F146" s="23">
        <f t="shared" si="17"/>
        <v>74.88</v>
      </c>
      <c r="G146" s="9"/>
      <c r="H146" s="9"/>
      <c r="I146" s="9">
        <v>1</v>
      </c>
      <c r="J146" s="9">
        <v>44</v>
      </c>
      <c r="K146" s="9"/>
      <c r="L146" s="9">
        <f t="shared" si="18"/>
        <v>45</v>
      </c>
      <c r="M146" s="23">
        <f t="shared" si="19"/>
        <v>53.849999999999994</v>
      </c>
      <c r="N146" s="9"/>
      <c r="O146" s="9"/>
      <c r="P146" s="9"/>
      <c r="Q146" s="9">
        <v>7</v>
      </c>
      <c r="R146" s="9"/>
      <c r="S146" s="9">
        <f t="shared" si="20"/>
        <v>7</v>
      </c>
      <c r="T146" s="23">
        <f t="shared" si="21"/>
        <v>19.18</v>
      </c>
      <c r="U146" s="24">
        <f t="shared" si="22"/>
        <v>156</v>
      </c>
      <c r="V146" s="25">
        <f t="shared" si="23"/>
        <v>147.91</v>
      </c>
      <c r="W146" s="9"/>
    </row>
    <row r="147" spans="1:23" x14ac:dyDescent="0.25">
      <c r="A147" s="9" t="s">
        <v>281</v>
      </c>
      <c r="B147" s="8" t="s">
        <v>282</v>
      </c>
      <c r="C147" s="9"/>
      <c r="D147" s="9">
        <v>115</v>
      </c>
      <c r="E147" s="9">
        <f t="shared" si="16"/>
        <v>115</v>
      </c>
      <c r="F147" s="23">
        <f t="shared" si="17"/>
        <v>82.8</v>
      </c>
      <c r="G147" s="9"/>
      <c r="H147" s="9"/>
      <c r="I147" s="9">
        <v>8</v>
      </c>
      <c r="J147" s="9">
        <v>39</v>
      </c>
      <c r="K147" s="9"/>
      <c r="L147" s="9">
        <f t="shared" si="18"/>
        <v>47</v>
      </c>
      <c r="M147" s="23">
        <f t="shared" si="19"/>
        <v>52.07</v>
      </c>
      <c r="N147" s="9"/>
      <c r="O147" s="9"/>
      <c r="P147" s="9">
        <v>2</v>
      </c>
      <c r="Q147" s="9">
        <v>15</v>
      </c>
      <c r="R147" s="9"/>
      <c r="S147" s="9">
        <f t="shared" si="20"/>
        <v>17</v>
      </c>
      <c r="T147" s="23">
        <f t="shared" si="21"/>
        <v>43.84</v>
      </c>
      <c r="U147" s="24">
        <f t="shared" si="22"/>
        <v>179</v>
      </c>
      <c r="V147" s="25">
        <f t="shared" si="23"/>
        <v>178.70999999999998</v>
      </c>
      <c r="W147" s="9"/>
    </row>
    <row r="148" spans="1:23" x14ac:dyDescent="0.25">
      <c r="A148" s="9" t="s">
        <v>283</v>
      </c>
      <c r="B148" s="8" t="s">
        <v>284</v>
      </c>
      <c r="C148" s="9"/>
      <c r="D148" s="9">
        <v>336</v>
      </c>
      <c r="E148" s="9">
        <f t="shared" si="16"/>
        <v>336</v>
      </c>
      <c r="F148" s="23">
        <f t="shared" si="17"/>
        <v>241.92</v>
      </c>
      <c r="G148" s="9"/>
      <c r="H148" s="9"/>
      <c r="I148" s="9">
        <v>13</v>
      </c>
      <c r="J148" s="9">
        <v>101</v>
      </c>
      <c r="K148" s="9"/>
      <c r="L148" s="9">
        <f t="shared" si="18"/>
        <v>114</v>
      </c>
      <c r="M148" s="23">
        <f t="shared" si="19"/>
        <v>130.13999999999999</v>
      </c>
      <c r="N148" s="9"/>
      <c r="O148" s="9"/>
      <c r="P148" s="9">
        <v>7</v>
      </c>
      <c r="Q148" s="9">
        <v>36</v>
      </c>
      <c r="R148" s="9"/>
      <c r="S148" s="9">
        <f t="shared" si="20"/>
        <v>43</v>
      </c>
      <c r="T148" s="23">
        <f t="shared" si="21"/>
        <v>108.23000000000002</v>
      </c>
      <c r="U148" s="24">
        <f t="shared" si="22"/>
        <v>493</v>
      </c>
      <c r="V148" s="25">
        <f t="shared" si="23"/>
        <v>480.28999999999996</v>
      </c>
      <c r="W148" s="9"/>
    </row>
    <row r="149" spans="1:23" x14ac:dyDescent="0.25">
      <c r="A149" s="9" t="s">
        <v>285</v>
      </c>
      <c r="B149" s="8" t="s">
        <v>286</v>
      </c>
      <c r="C149" s="9"/>
      <c r="D149" s="9">
        <v>66</v>
      </c>
      <c r="E149" s="9">
        <f t="shared" si="16"/>
        <v>66</v>
      </c>
      <c r="F149" s="23">
        <f t="shared" si="17"/>
        <v>47.519999999999996</v>
      </c>
      <c r="G149" s="9"/>
      <c r="H149" s="9"/>
      <c r="I149" s="9">
        <v>4</v>
      </c>
      <c r="J149" s="9">
        <v>24</v>
      </c>
      <c r="K149" s="9"/>
      <c r="L149" s="9">
        <f t="shared" si="18"/>
        <v>28</v>
      </c>
      <c r="M149" s="23">
        <f t="shared" si="19"/>
        <v>31.48</v>
      </c>
      <c r="N149" s="9"/>
      <c r="O149" s="9"/>
      <c r="P149" s="9"/>
      <c r="Q149" s="9">
        <v>3</v>
      </c>
      <c r="R149" s="9"/>
      <c r="S149" s="9">
        <f t="shared" si="20"/>
        <v>3</v>
      </c>
      <c r="T149" s="23">
        <f t="shared" si="21"/>
        <v>8.2200000000000006</v>
      </c>
      <c r="U149" s="24">
        <f t="shared" si="22"/>
        <v>97</v>
      </c>
      <c r="V149" s="25">
        <f t="shared" si="23"/>
        <v>87.22</v>
      </c>
      <c r="W149" s="9"/>
    </row>
    <row r="150" spans="1:23" x14ac:dyDescent="0.25">
      <c r="A150" s="9" t="s">
        <v>287</v>
      </c>
      <c r="B150" s="8" t="s">
        <v>288</v>
      </c>
      <c r="C150" s="9">
        <v>3</v>
      </c>
      <c r="D150" s="9">
        <v>936</v>
      </c>
      <c r="E150" s="9">
        <f t="shared" si="16"/>
        <v>939</v>
      </c>
      <c r="F150" s="23">
        <f t="shared" si="17"/>
        <v>676.07999999999993</v>
      </c>
      <c r="G150" s="9">
        <v>3</v>
      </c>
      <c r="H150" s="9">
        <v>19</v>
      </c>
      <c r="I150" s="9">
        <v>83</v>
      </c>
      <c r="J150" s="9">
        <v>389</v>
      </c>
      <c r="K150" s="9"/>
      <c r="L150" s="9">
        <f t="shared" si="18"/>
        <v>494</v>
      </c>
      <c r="M150" s="23">
        <f t="shared" si="19"/>
        <v>547.94000000000005</v>
      </c>
      <c r="N150" s="9"/>
      <c r="O150" s="9">
        <v>4</v>
      </c>
      <c r="P150" s="9">
        <v>5</v>
      </c>
      <c r="Q150" s="9">
        <v>150</v>
      </c>
      <c r="R150" s="9"/>
      <c r="S150" s="9">
        <f t="shared" si="20"/>
        <v>159</v>
      </c>
      <c r="T150" s="23">
        <f t="shared" si="21"/>
        <v>428.81000000000006</v>
      </c>
      <c r="U150" s="24">
        <f t="shared" si="22"/>
        <v>1592</v>
      </c>
      <c r="V150" s="25">
        <f t="shared" si="23"/>
        <v>1652.83</v>
      </c>
      <c r="W150" s="9"/>
    </row>
    <row r="151" spans="1:23" x14ac:dyDescent="0.25">
      <c r="A151" s="9" t="s">
        <v>289</v>
      </c>
      <c r="B151" s="8" t="s">
        <v>290</v>
      </c>
      <c r="C151" s="9"/>
      <c r="D151" s="9">
        <v>45</v>
      </c>
      <c r="E151" s="9">
        <f t="shared" si="16"/>
        <v>45</v>
      </c>
      <c r="F151" s="23">
        <f t="shared" si="17"/>
        <v>32.4</v>
      </c>
      <c r="G151" s="9">
        <v>1</v>
      </c>
      <c r="H151" s="9"/>
      <c r="I151" s="9">
        <v>2</v>
      </c>
      <c r="J151" s="9">
        <v>29</v>
      </c>
      <c r="K151" s="9"/>
      <c r="L151" s="9">
        <f t="shared" si="18"/>
        <v>32</v>
      </c>
      <c r="M151" s="23">
        <f t="shared" si="19"/>
        <v>37.519999999999996</v>
      </c>
      <c r="N151" s="9"/>
      <c r="O151" s="9">
        <v>2</v>
      </c>
      <c r="P151" s="9">
        <v>1</v>
      </c>
      <c r="Q151" s="9">
        <v>14</v>
      </c>
      <c r="R151" s="9"/>
      <c r="S151" s="9">
        <f t="shared" si="20"/>
        <v>17</v>
      </c>
      <c r="T151" s="23">
        <f t="shared" si="21"/>
        <v>45.21</v>
      </c>
      <c r="U151" s="24">
        <f t="shared" si="22"/>
        <v>94</v>
      </c>
      <c r="V151" s="25">
        <f t="shared" si="23"/>
        <v>115.13</v>
      </c>
      <c r="W151" s="9"/>
    </row>
    <row r="152" spans="1:23" x14ac:dyDescent="0.25">
      <c r="A152" s="9" t="s">
        <v>291</v>
      </c>
      <c r="B152" s="8" t="s">
        <v>292</v>
      </c>
      <c r="C152" s="9"/>
      <c r="D152" s="9">
        <v>38</v>
      </c>
      <c r="E152" s="9">
        <f t="shared" si="16"/>
        <v>38</v>
      </c>
      <c r="F152" s="23">
        <f t="shared" si="17"/>
        <v>27.36</v>
      </c>
      <c r="G152" s="9"/>
      <c r="H152" s="9"/>
      <c r="I152" s="9">
        <v>1</v>
      </c>
      <c r="J152" s="9">
        <v>15</v>
      </c>
      <c r="K152" s="9"/>
      <c r="L152" s="9">
        <f t="shared" si="18"/>
        <v>16</v>
      </c>
      <c r="M152" s="23">
        <f t="shared" si="19"/>
        <v>18.759999999999998</v>
      </c>
      <c r="N152" s="9"/>
      <c r="O152" s="9"/>
      <c r="P152" s="9"/>
      <c r="Q152" s="9">
        <v>4</v>
      </c>
      <c r="R152" s="9"/>
      <c r="S152" s="9">
        <f t="shared" si="20"/>
        <v>4</v>
      </c>
      <c r="T152" s="23">
        <f t="shared" si="21"/>
        <v>10.96</v>
      </c>
      <c r="U152" s="24">
        <f t="shared" si="22"/>
        <v>58</v>
      </c>
      <c r="V152" s="25">
        <f t="shared" si="23"/>
        <v>57.08</v>
      </c>
      <c r="W152" s="9"/>
    </row>
    <row r="153" spans="1:23" x14ac:dyDescent="0.25">
      <c r="A153" s="9" t="s">
        <v>293</v>
      </c>
      <c r="B153" s="8" t="s">
        <v>294</v>
      </c>
      <c r="C153" s="9">
        <v>1</v>
      </c>
      <c r="D153" s="9">
        <v>34</v>
      </c>
      <c r="E153" s="9">
        <f t="shared" si="16"/>
        <v>35</v>
      </c>
      <c r="F153" s="23">
        <f t="shared" si="17"/>
        <v>25.2</v>
      </c>
      <c r="G153" s="9"/>
      <c r="H153" s="9">
        <v>1</v>
      </c>
      <c r="I153" s="9">
        <v>3</v>
      </c>
      <c r="J153" s="9">
        <v>32</v>
      </c>
      <c r="K153" s="9"/>
      <c r="L153" s="9">
        <f t="shared" si="18"/>
        <v>36</v>
      </c>
      <c r="M153" s="23">
        <f t="shared" si="19"/>
        <v>41.76</v>
      </c>
      <c r="N153" s="9">
        <v>1</v>
      </c>
      <c r="O153" s="9">
        <v>1</v>
      </c>
      <c r="P153" s="9">
        <v>3</v>
      </c>
      <c r="Q153" s="9">
        <v>12</v>
      </c>
      <c r="R153" s="9"/>
      <c r="S153" s="9">
        <f t="shared" si="20"/>
        <v>17</v>
      </c>
      <c r="T153" s="23">
        <f t="shared" si="21"/>
        <v>42.47</v>
      </c>
      <c r="U153" s="24">
        <f t="shared" si="22"/>
        <v>88</v>
      </c>
      <c r="V153" s="25">
        <f t="shared" si="23"/>
        <v>109.42999999999999</v>
      </c>
      <c r="W153" s="9"/>
    </row>
    <row r="154" spans="1:23" x14ac:dyDescent="0.25">
      <c r="A154" s="9" t="s">
        <v>295</v>
      </c>
      <c r="B154" s="8" t="s">
        <v>714</v>
      </c>
      <c r="C154" s="9"/>
      <c r="D154" s="9">
        <v>32</v>
      </c>
      <c r="E154" s="9">
        <f t="shared" si="16"/>
        <v>32</v>
      </c>
      <c r="F154" s="23">
        <f t="shared" si="17"/>
        <v>23.04</v>
      </c>
      <c r="G154" s="9"/>
      <c r="H154" s="9">
        <v>1</v>
      </c>
      <c r="I154" s="9">
        <v>2</v>
      </c>
      <c r="J154" s="9">
        <v>11</v>
      </c>
      <c r="K154" s="9"/>
      <c r="L154" s="9">
        <f t="shared" si="18"/>
        <v>14</v>
      </c>
      <c r="M154" s="23">
        <f t="shared" si="19"/>
        <v>15.74</v>
      </c>
      <c r="N154" s="9"/>
      <c r="O154" s="9"/>
      <c r="P154" s="9">
        <v>1</v>
      </c>
      <c r="Q154" s="9">
        <v>1</v>
      </c>
      <c r="R154" s="9"/>
      <c r="S154" s="9">
        <f t="shared" si="20"/>
        <v>2</v>
      </c>
      <c r="T154" s="23">
        <f t="shared" si="21"/>
        <v>4.1100000000000003</v>
      </c>
      <c r="U154" s="24">
        <f t="shared" si="22"/>
        <v>48</v>
      </c>
      <c r="V154" s="25">
        <f t="shared" si="23"/>
        <v>42.89</v>
      </c>
      <c r="W154" s="9"/>
    </row>
    <row r="155" spans="1:23" x14ac:dyDescent="0.25">
      <c r="A155" s="9" t="s">
        <v>297</v>
      </c>
      <c r="B155" s="8" t="s">
        <v>298</v>
      </c>
      <c r="C155" s="9"/>
      <c r="D155" s="9">
        <v>94</v>
      </c>
      <c r="E155" s="9">
        <f t="shared" si="16"/>
        <v>94</v>
      </c>
      <c r="F155" s="23">
        <f t="shared" si="17"/>
        <v>67.679999999999993</v>
      </c>
      <c r="G155" s="9"/>
      <c r="H155" s="9"/>
      <c r="I155" s="9">
        <v>2</v>
      </c>
      <c r="J155" s="9">
        <v>42</v>
      </c>
      <c r="K155" s="9"/>
      <c r="L155" s="9">
        <f t="shared" si="18"/>
        <v>44</v>
      </c>
      <c r="M155" s="23">
        <f t="shared" si="19"/>
        <v>52.04</v>
      </c>
      <c r="N155" s="9"/>
      <c r="O155" s="9"/>
      <c r="P155" s="9"/>
      <c r="Q155" s="9">
        <v>16</v>
      </c>
      <c r="R155" s="9"/>
      <c r="S155" s="9">
        <f t="shared" si="20"/>
        <v>16</v>
      </c>
      <c r="T155" s="23">
        <f t="shared" si="21"/>
        <v>43.84</v>
      </c>
      <c r="U155" s="24">
        <f t="shared" si="22"/>
        <v>154</v>
      </c>
      <c r="V155" s="25">
        <f t="shared" si="23"/>
        <v>163.56</v>
      </c>
      <c r="W155" s="9"/>
    </row>
    <row r="156" spans="1:23" x14ac:dyDescent="0.25">
      <c r="A156" s="9" t="s">
        <v>299</v>
      </c>
      <c r="B156" s="8" t="s">
        <v>300</v>
      </c>
      <c r="C156" s="9"/>
      <c r="D156" s="9">
        <v>55</v>
      </c>
      <c r="E156" s="9">
        <f t="shared" si="16"/>
        <v>55</v>
      </c>
      <c r="F156" s="23">
        <f t="shared" si="17"/>
        <v>39.6</v>
      </c>
      <c r="G156" s="9"/>
      <c r="H156" s="9"/>
      <c r="I156" s="9">
        <v>2</v>
      </c>
      <c r="J156" s="9">
        <v>9</v>
      </c>
      <c r="K156" s="9"/>
      <c r="L156" s="9">
        <f t="shared" si="18"/>
        <v>11</v>
      </c>
      <c r="M156" s="23">
        <f t="shared" si="19"/>
        <v>12.110000000000001</v>
      </c>
      <c r="N156" s="9"/>
      <c r="O156" s="9"/>
      <c r="P156" s="9">
        <v>2</v>
      </c>
      <c r="Q156" s="9">
        <v>17</v>
      </c>
      <c r="R156" s="9"/>
      <c r="S156" s="9">
        <f t="shared" si="20"/>
        <v>19</v>
      </c>
      <c r="T156" s="23">
        <f t="shared" si="21"/>
        <v>49.320000000000007</v>
      </c>
      <c r="U156" s="24">
        <f t="shared" si="22"/>
        <v>85</v>
      </c>
      <c r="V156" s="25">
        <f t="shared" si="23"/>
        <v>101.03</v>
      </c>
      <c r="W156" s="9"/>
    </row>
    <row r="157" spans="1:23" x14ac:dyDescent="0.25">
      <c r="A157" s="9" t="s">
        <v>301</v>
      </c>
      <c r="B157" s="8" t="s">
        <v>302</v>
      </c>
      <c r="C157" s="9"/>
      <c r="D157" s="9">
        <v>444</v>
      </c>
      <c r="E157" s="9">
        <f t="shared" si="16"/>
        <v>444</v>
      </c>
      <c r="F157" s="23">
        <f t="shared" si="17"/>
        <v>319.68</v>
      </c>
      <c r="G157" s="9"/>
      <c r="H157" s="9">
        <v>1</v>
      </c>
      <c r="I157" s="9">
        <v>24</v>
      </c>
      <c r="J157" s="9">
        <v>164</v>
      </c>
      <c r="K157" s="9"/>
      <c r="L157" s="9">
        <f t="shared" si="18"/>
        <v>189</v>
      </c>
      <c r="M157" s="23">
        <f t="shared" si="19"/>
        <v>214.29000000000002</v>
      </c>
      <c r="N157" s="9"/>
      <c r="O157" s="9"/>
      <c r="P157" s="9">
        <v>9</v>
      </c>
      <c r="Q157" s="9">
        <v>94</v>
      </c>
      <c r="R157" s="9"/>
      <c r="S157" s="9">
        <f t="shared" si="20"/>
        <v>103</v>
      </c>
      <c r="T157" s="23">
        <f t="shared" si="21"/>
        <v>269.89</v>
      </c>
      <c r="U157" s="24">
        <f t="shared" si="22"/>
        <v>736</v>
      </c>
      <c r="V157" s="25">
        <f t="shared" si="23"/>
        <v>803.86</v>
      </c>
      <c r="W157" s="9"/>
    </row>
    <row r="158" spans="1:23" x14ac:dyDescent="0.25">
      <c r="A158" s="9" t="s">
        <v>303</v>
      </c>
      <c r="B158" s="8" t="s">
        <v>304</v>
      </c>
      <c r="C158" s="9">
        <v>1</v>
      </c>
      <c r="D158" s="9">
        <v>154</v>
      </c>
      <c r="E158" s="9">
        <f t="shared" si="16"/>
        <v>155</v>
      </c>
      <c r="F158" s="23">
        <f t="shared" si="17"/>
        <v>111.6</v>
      </c>
      <c r="G158" s="9"/>
      <c r="H158" s="9">
        <v>2</v>
      </c>
      <c r="I158" s="9">
        <v>4</v>
      </c>
      <c r="J158" s="9">
        <v>90</v>
      </c>
      <c r="K158" s="9"/>
      <c r="L158" s="9">
        <f t="shared" si="18"/>
        <v>96</v>
      </c>
      <c r="M158" s="23">
        <f t="shared" si="19"/>
        <v>113.75999999999999</v>
      </c>
      <c r="N158" s="9"/>
      <c r="O158" s="9"/>
      <c r="P158" s="9">
        <v>7</v>
      </c>
      <c r="Q158" s="9">
        <v>47</v>
      </c>
      <c r="R158" s="9"/>
      <c r="S158" s="9">
        <f t="shared" si="20"/>
        <v>54</v>
      </c>
      <c r="T158" s="23">
        <f t="shared" si="21"/>
        <v>138.37</v>
      </c>
      <c r="U158" s="24">
        <f t="shared" si="22"/>
        <v>305</v>
      </c>
      <c r="V158" s="25">
        <f t="shared" si="23"/>
        <v>363.73</v>
      </c>
      <c r="W158" s="9"/>
    </row>
    <row r="159" spans="1:23" x14ac:dyDescent="0.25">
      <c r="A159" s="9" t="s">
        <v>305</v>
      </c>
      <c r="B159" s="8" t="s">
        <v>306</v>
      </c>
      <c r="C159" s="9"/>
      <c r="D159" s="9">
        <v>28</v>
      </c>
      <c r="E159" s="9">
        <f t="shared" si="16"/>
        <v>28</v>
      </c>
      <c r="F159" s="23">
        <f t="shared" si="17"/>
        <v>20.16</v>
      </c>
      <c r="G159" s="9"/>
      <c r="H159" s="9"/>
      <c r="I159" s="9"/>
      <c r="J159" s="9">
        <v>6</v>
      </c>
      <c r="K159" s="9"/>
      <c r="L159" s="9">
        <f t="shared" si="18"/>
        <v>6</v>
      </c>
      <c r="M159" s="23">
        <f t="shared" si="19"/>
        <v>7.26</v>
      </c>
      <c r="N159" s="9"/>
      <c r="O159" s="9"/>
      <c r="P159" s="9"/>
      <c r="Q159" s="9">
        <v>3</v>
      </c>
      <c r="R159" s="9"/>
      <c r="S159" s="9">
        <f t="shared" si="20"/>
        <v>3</v>
      </c>
      <c r="T159" s="23">
        <f t="shared" si="21"/>
        <v>8.2200000000000006</v>
      </c>
      <c r="U159" s="24">
        <f t="shared" si="22"/>
        <v>37</v>
      </c>
      <c r="V159" s="25">
        <f t="shared" si="23"/>
        <v>35.64</v>
      </c>
      <c r="W159" s="9"/>
    </row>
    <row r="160" spans="1:23" x14ac:dyDescent="0.25">
      <c r="A160" s="9" t="s">
        <v>307</v>
      </c>
      <c r="B160" s="8" t="s">
        <v>308</v>
      </c>
      <c r="C160" s="9"/>
      <c r="D160" s="9">
        <v>39</v>
      </c>
      <c r="E160" s="9">
        <f t="shared" si="16"/>
        <v>39</v>
      </c>
      <c r="F160" s="23">
        <f t="shared" si="17"/>
        <v>28.08</v>
      </c>
      <c r="G160" s="9"/>
      <c r="H160" s="9"/>
      <c r="I160" s="9"/>
      <c r="J160" s="9">
        <v>23</v>
      </c>
      <c r="K160" s="9"/>
      <c r="L160" s="9">
        <f t="shared" si="18"/>
        <v>23</v>
      </c>
      <c r="M160" s="23">
        <f t="shared" si="19"/>
        <v>27.83</v>
      </c>
      <c r="N160" s="9"/>
      <c r="O160" s="9">
        <v>2</v>
      </c>
      <c r="P160" s="9"/>
      <c r="Q160" s="9">
        <v>8</v>
      </c>
      <c r="R160" s="9"/>
      <c r="S160" s="9">
        <f t="shared" si="20"/>
        <v>10</v>
      </c>
      <c r="T160" s="23">
        <f t="shared" si="21"/>
        <v>27.400000000000002</v>
      </c>
      <c r="U160" s="24">
        <f t="shared" si="22"/>
        <v>72</v>
      </c>
      <c r="V160" s="25">
        <f t="shared" si="23"/>
        <v>83.31</v>
      </c>
      <c r="W160" s="9"/>
    </row>
    <row r="161" spans="1:23" x14ac:dyDescent="0.25">
      <c r="A161" s="9" t="s">
        <v>309</v>
      </c>
      <c r="B161" s="8" t="s">
        <v>310</v>
      </c>
      <c r="C161" s="9"/>
      <c r="D161" s="9">
        <v>166</v>
      </c>
      <c r="E161" s="9">
        <f t="shared" si="16"/>
        <v>166</v>
      </c>
      <c r="F161" s="23">
        <f t="shared" si="17"/>
        <v>119.52</v>
      </c>
      <c r="G161" s="9"/>
      <c r="H161" s="9"/>
      <c r="I161" s="9">
        <v>10</v>
      </c>
      <c r="J161" s="9">
        <v>55</v>
      </c>
      <c r="K161" s="9"/>
      <c r="L161" s="9">
        <f t="shared" si="18"/>
        <v>65</v>
      </c>
      <c r="M161" s="23">
        <f t="shared" si="19"/>
        <v>72.649999999999991</v>
      </c>
      <c r="N161" s="9"/>
      <c r="O161" s="9"/>
      <c r="P161" s="9">
        <v>1</v>
      </c>
      <c r="Q161" s="9">
        <v>20</v>
      </c>
      <c r="R161" s="9"/>
      <c r="S161" s="9">
        <f t="shared" si="20"/>
        <v>21</v>
      </c>
      <c r="T161" s="23">
        <f t="shared" si="21"/>
        <v>56.17</v>
      </c>
      <c r="U161" s="24">
        <f t="shared" si="22"/>
        <v>252</v>
      </c>
      <c r="V161" s="25">
        <f t="shared" si="23"/>
        <v>248.33999999999997</v>
      </c>
      <c r="W161" s="9"/>
    </row>
    <row r="162" spans="1:23" x14ac:dyDescent="0.25">
      <c r="A162" s="9" t="s">
        <v>311</v>
      </c>
      <c r="B162" s="8" t="s">
        <v>312</v>
      </c>
      <c r="C162" s="9"/>
      <c r="D162" s="9">
        <v>28</v>
      </c>
      <c r="E162" s="9">
        <f t="shared" si="16"/>
        <v>28</v>
      </c>
      <c r="F162" s="23">
        <f t="shared" si="17"/>
        <v>20.16</v>
      </c>
      <c r="G162" s="9"/>
      <c r="H162" s="9"/>
      <c r="I162" s="9">
        <v>2</v>
      </c>
      <c r="J162" s="9">
        <v>17</v>
      </c>
      <c r="K162" s="9"/>
      <c r="L162" s="9">
        <f t="shared" si="18"/>
        <v>19</v>
      </c>
      <c r="M162" s="23">
        <f t="shared" si="19"/>
        <v>21.79</v>
      </c>
      <c r="N162" s="9"/>
      <c r="O162" s="9"/>
      <c r="P162" s="9">
        <v>1</v>
      </c>
      <c r="Q162" s="9">
        <v>13</v>
      </c>
      <c r="R162" s="9"/>
      <c r="S162" s="9">
        <f t="shared" si="20"/>
        <v>14</v>
      </c>
      <c r="T162" s="23">
        <f t="shared" si="21"/>
        <v>36.99</v>
      </c>
      <c r="U162" s="24">
        <f t="shared" si="22"/>
        <v>61</v>
      </c>
      <c r="V162" s="25">
        <f t="shared" si="23"/>
        <v>78.94</v>
      </c>
      <c r="W162" s="9"/>
    </row>
    <row r="163" spans="1:23" x14ac:dyDescent="0.25">
      <c r="A163" s="9" t="s">
        <v>313</v>
      </c>
      <c r="B163" s="8" t="s">
        <v>314</v>
      </c>
      <c r="C163" s="9"/>
      <c r="D163" s="9">
        <v>20</v>
      </c>
      <c r="E163" s="9">
        <f t="shared" si="16"/>
        <v>20</v>
      </c>
      <c r="F163" s="23">
        <f t="shared" si="17"/>
        <v>14.399999999999999</v>
      </c>
      <c r="G163" s="9"/>
      <c r="H163" s="9"/>
      <c r="I163" s="9">
        <v>4</v>
      </c>
      <c r="J163" s="9">
        <v>14</v>
      </c>
      <c r="K163" s="9"/>
      <c r="L163" s="9">
        <f t="shared" si="18"/>
        <v>18</v>
      </c>
      <c r="M163" s="23">
        <f t="shared" si="19"/>
        <v>19.38</v>
      </c>
      <c r="N163" s="9"/>
      <c r="O163" s="9"/>
      <c r="P163" s="9"/>
      <c r="Q163" s="9">
        <v>5</v>
      </c>
      <c r="R163" s="9"/>
      <c r="S163" s="9">
        <f t="shared" si="20"/>
        <v>5</v>
      </c>
      <c r="T163" s="23">
        <f t="shared" si="21"/>
        <v>13.700000000000001</v>
      </c>
      <c r="U163" s="24">
        <f t="shared" si="22"/>
        <v>43</v>
      </c>
      <c r="V163" s="25">
        <f t="shared" si="23"/>
        <v>47.48</v>
      </c>
      <c r="W163" s="9"/>
    </row>
    <row r="164" spans="1:23" x14ac:dyDescent="0.25">
      <c r="A164" s="9" t="s">
        <v>315</v>
      </c>
      <c r="B164" s="8" t="s">
        <v>316</v>
      </c>
      <c r="C164" s="9"/>
      <c r="D164" s="9">
        <v>24</v>
      </c>
      <c r="E164" s="9">
        <f t="shared" si="16"/>
        <v>24</v>
      </c>
      <c r="F164" s="23">
        <f t="shared" si="17"/>
        <v>17.28</v>
      </c>
      <c r="G164" s="9"/>
      <c r="H164" s="9"/>
      <c r="I164" s="9">
        <v>1</v>
      </c>
      <c r="J164" s="9">
        <v>15</v>
      </c>
      <c r="K164" s="9"/>
      <c r="L164" s="9">
        <f t="shared" si="18"/>
        <v>16</v>
      </c>
      <c r="M164" s="23">
        <f t="shared" si="19"/>
        <v>18.759999999999998</v>
      </c>
      <c r="N164" s="9"/>
      <c r="O164" s="9"/>
      <c r="P164" s="9"/>
      <c r="Q164" s="9">
        <v>4</v>
      </c>
      <c r="R164" s="9"/>
      <c r="S164" s="9">
        <f t="shared" si="20"/>
        <v>4</v>
      </c>
      <c r="T164" s="23">
        <f t="shared" si="21"/>
        <v>10.96</v>
      </c>
      <c r="U164" s="24">
        <f t="shared" si="22"/>
        <v>44</v>
      </c>
      <c r="V164" s="25">
        <f t="shared" si="23"/>
        <v>47</v>
      </c>
      <c r="W164" s="9"/>
    </row>
    <row r="165" spans="1:23" x14ac:dyDescent="0.25">
      <c r="A165" s="9" t="s">
        <v>317</v>
      </c>
      <c r="B165" s="8" t="s">
        <v>318</v>
      </c>
      <c r="C165" s="9"/>
      <c r="D165" s="9">
        <v>33</v>
      </c>
      <c r="E165" s="9">
        <f t="shared" si="16"/>
        <v>33</v>
      </c>
      <c r="F165" s="23">
        <f t="shared" si="17"/>
        <v>23.759999999999998</v>
      </c>
      <c r="G165" s="9"/>
      <c r="H165" s="9">
        <v>1</v>
      </c>
      <c r="I165" s="9"/>
      <c r="J165" s="9">
        <v>18</v>
      </c>
      <c r="K165" s="9"/>
      <c r="L165" s="9">
        <f t="shared" si="18"/>
        <v>19</v>
      </c>
      <c r="M165" s="23">
        <f t="shared" si="19"/>
        <v>22.99</v>
      </c>
      <c r="N165" s="9"/>
      <c r="O165" s="9">
        <v>3</v>
      </c>
      <c r="P165" s="9"/>
      <c r="Q165" s="9">
        <v>4</v>
      </c>
      <c r="R165" s="9"/>
      <c r="S165" s="9">
        <f t="shared" si="20"/>
        <v>7</v>
      </c>
      <c r="T165" s="23">
        <f t="shared" si="21"/>
        <v>19.18</v>
      </c>
      <c r="U165" s="24">
        <f t="shared" si="22"/>
        <v>59</v>
      </c>
      <c r="V165" s="25">
        <f t="shared" si="23"/>
        <v>65.930000000000007</v>
      </c>
      <c r="W165" s="9"/>
    </row>
    <row r="166" spans="1:23" x14ac:dyDescent="0.25">
      <c r="A166" s="9" t="s">
        <v>319</v>
      </c>
      <c r="B166" s="8" t="s">
        <v>320</v>
      </c>
      <c r="C166" s="9"/>
      <c r="D166" s="9">
        <v>124</v>
      </c>
      <c r="E166" s="9">
        <f t="shared" si="16"/>
        <v>124</v>
      </c>
      <c r="F166" s="23">
        <f t="shared" si="17"/>
        <v>89.28</v>
      </c>
      <c r="G166" s="9"/>
      <c r="H166" s="9">
        <v>2</v>
      </c>
      <c r="I166" s="9">
        <v>5</v>
      </c>
      <c r="J166" s="9">
        <v>127</v>
      </c>
      <c r="K166" s="9"/>
      <c r="L166" s="9">
        <f t="shared" si="18"/>
        <v>134</v>
      </c>
      <c r="M166" s="23">
        <f t="shared" si="19"/>
        <v>159.14000000000001</v>
      </c>
      <c r="N166" s="9"/>
      <c r="O166" s="9">
        <v>1</v>
      </c>
      <c r="P166" s="9">
        <v>4</v>
      </c>
      <c r="Q166" s="9">
        <v>27</v>
      </c>
      <c r="R166" s="9"/>
      <c r="S166" s="9">
        <f t="shared" si="20"/>
        <v>32</v>
      </c>
      <c r="T166" s="23">
        <f t="shared" si="21"/>
        <v>82.2</v>
      </c>
      <c r="U166" s="24">
        <f t="shared" si="22"/>
        <v>290</v>
      </c>
      <c r="V166" s="25">
        <f t="shared" si="23"/>
        <v>330.62</v>
      </c>
      <c r="W166" s="9"/>
    </row>
    <row r="167" spans="1:23" x14ac:dyDescent="0.25">
      <c r="A167" s="9" t="s">
        <v>321</v>
      </c>
      <c r="B167" s="8" t="s">
        <v>322</v>
      </c>
      <c r="C167" s="9"/>
      <c r="D167" s="9">
        <v>30</v>
      </c>
      <c r="E167" s="9">
        <f t="shared" si="16"/>
        <v>30</v>
      </c>
      <c r="F167" s="23">
        <f t="shared" si="17"/>
        <v>21.599999999999998</v>
      </c>
      <c r="G167" s="9"/>
      <c r="H167" s="9"/>
      <c r="I167" s="9">
        <v>2</v>
      </c>
      <c r="J167" s="9">
        <v>9</v>
      </c>
      <c r="K167" s="9"/>
      <c r="L167" s="9">
        <f t="shared" si="18"/>
        <v>11</v>
      </c>
      <c r="M167" s="23">
        <f t="shared" si="19"/>
        <v>12.110000000000001</v>
      </c>
      <c r="N167" s="9"/>
      <c r="O167" s="9"/>
      <c r="P167" s="9"/>
      <c r="Q167" s="9">
        <v>4</v>
      </c>
      <c r="R167" s="9"/>
      <c r="S167" s="9">
        <f t="shared" si="20"/>
        <v>4</v>
      </c>
      <c r="T167" s="23">
        <f t="shared" si="21"/>
        <v>10.96</v>
      </c>
      <c r="U167" s="24">
        <f t="shared" si="22"/>
        <v>45</v>
      </c>
      <c r="V167" s="25">
        <f t="shared" si="23"/>
        <v>44.67</v>
      </c>
      <c r="W167" s="9"/>
    </row>
    <row r="168" spans="1:23" x14ac:dyDescent="0.25">
      <c r="A168" s="9" t="s">
        <v>323</v>
      </c>
      <c r="B168" s="8" t="s">
        <v>324</v>
      </c>
      <c r="C168" s="9">
        <v>1</v>
      </c>
      <c r="D168" s="9">
        <v>211</v>
      </c>
      <c r="E168" s="9">
        <f t="shared" si="16"/>
        <v>212</v>
      </c>
      <c r="F168" s="23">
        <f t="shared" si="17"/>
        <v>152.63999999999999</v>
      </c>
      <c r="G168" s="9"/>
      <c r="H168" s="9">
        <v>3</v>
      </c>
      <c r="I168" s="9">
        <v>8</v>
      </c>
      <c r="J168" s="9">
        <v>69</v>
      </c>
      <c r="K168" s="9"/>
      <c r="L168" s="9">
        <f t="shared" si="18"/>
        <v>80</v>
      </c>
      <c r="M168" s="23">
        <f t="shared" si="19"/>
        <v>92</v>
      </c>
      <c r="N168" s="9"/>
      <c r="O168" s="9"/>
      <c r="P168" s="9">
        <v>1</v>
      </c>
      <c r="Q168" s="9">
        <v>61</v>
      </c>
      <c r="R168" s="9"/>
      <c r="S168" s="9">
        <f t="shared" si="20"/>
        <v>62</v>
      </c>
      <c r="T168" s="23">
        <f t="shared" si="21"/>
        <v>168.51000000000002</v>
      </c>
      <c r="U168" s="24">
        <f t="shared" si="22"/>
        <v>354</v>
      </c>
      <c r="V168" s="25">
        <f t="shared" si="23"/>
        <v>413.15</v>
      </c>
      <c r="W168" s="9"/>
    </row>
    <row r="169" spans="1:23" x14ac:dyDescent="0.25">
      <c r="A169" s="9" t="s">
        <v>325</v>
      </c>
      <c r="B169" s="8" t="s">
        <v>326</v>
      </c>
      <c r="C169" s="9"/>
      <c r="D169" s="9">
        <v>67</v>
      </c>
      <c r="E169" s="9">
        <f t="shared" si="16"/>
        <v>67</v>
      </c>
      <c r="F169" s="23">
        <f t="shared" si="17"/>
        <v>48.239999999999995</v>
      </c>
      <c r="G169" s="9"/>
      <c r="H169" s="9">
        <v>1</v>
      </c>
      <c r="I169" s="9"/>
      <c r="J169" s="9">
        <v>27</v>
      </c>
      <c r="K169" s="9"/>
      <c r="L169" s="9">
        <f t="shared" si="18"/>
        <v>28</v>
      </c>
      <c r="M169" s="23">
        <f t="shared" si="19"/>
        <v>33.879999999999995</v>
      </c>
      <c r="N169" s="9"/>
      <c r="O169" s="9">
        <v>1</v>
      </c>
      <c r="P169" s="9"/>
      <c r="Q169" s="9">
        <v>10</v>
      </c>
      <c r="R169" s="9"/>
      <c r="S169" s="9">
        <f t="shared" si="20"/>
        <v>11</v>
      </c>
      <c r="T169" s="23">
        <f t="shared" si="21"/>
        <v>30.14</v>
      </c>
      <c r="U169" s="24">
        <f t="shared" si="22"/>
        <v>106</v>
      </c>
      <c r="V169" s="25">
        <f t="shared" si="23"/>
        <v>112.25999999999999</v>
      </c>
      <c r="W169" s="9"/>
    </row>
    <row r="170" spans="1:23" x14ac:dyDescent="0.25">
      <c r="A170" s="9" t="s">
        <v>327</v>
      </c>
      <c r="B170" s="8" t="s">
        <v>328</v>
      </c>
      <c r="C170" s="9"/>
      <c r="D170" s="9">
        <v>517</v>
      </c>
      <c r="E170" s="9">
        <f t="shared" si="16"/>
        <v>517</v>
      </c>
      <c r="F170" s="23">
        <f t="shared" si="17"/>
        <v>372.24</v>
      </c>
      <c r="G170" s="9"/>
      <c r="H170" s="9"/>
      <c r="I170" s="9">
        <v>39</v>
      </c>
      <c r="J170" s="9">
        <f>193+1</f>
        <v>194</v>
      </c>
      <c r="K170" s="9"/>
      <c r="L170" s="9">
        <f t="shared" si="18"/>
        <v>233</v>
      </c>
      <c r="M170" s="23">
        <f t="shared" si="19"/>
        <v>258.52999999999997</v>
      </c>
      <c r="N170" s="9"/>
      <c r="O170" s="9"/>
      <c r="P170" s="9">
        <v>3</v>
      </c>
      <c r="Q170" s="9">
        <v>67</v>
      </c>
      <c r="R170" s="9"/>
      <c r="S170" s="9">
        <f t="shared" si="20"/>
        <v>70</v>
      </c>
      <c r="T170" s="23">
        <f t="shared" si="21"/>
        <v>187.69000000000003</v>
      </c>
      <c r="U170" s="24">
        <f t="shared" si="22"/>
        <v>820</v>
      </c>
      <c r="V170" s="25">
        <f t="shared" si="23"/>
        <v>818.46</v>
      </c>
      <c r="W170" s="9"/>
    </row>
    <row r="171" spans="1:23" x14ac:dyDescent="0.25">
      <c r="A171" s="9" t="s">
        <v>329</v>
      </c>
      <c r="B171" s="8" t="s">
        <v>330</v>
      </c>
      <c r="C171" s="9">
        <v>1</v>
      </c>
      <c r="D171" s="9">
        <v>59</v>
      </c>
      <c r="E171" s="9">
        <f t="shared" si="16"/>
        <v>60</v>
      </c>
      <c r="F171" s="23">
        <f t="shared" si="17"/>
        <v>43.199999999999996</v>
      </c>
      <c r="G171" s="9"/>
      <c r="H171" s="9"/>
      <c r="I171" s="9"/>
      <c r="J171" s="9">
        <v>18</v>
      </c>
      <c r="K171" s="9"/>
      <c r="L171" s="9">
        <f t="shared" si="18"/>
        <v>18</v>
      </c>
      <c r="M171" s="23">
        <f t="shared" si="19"/>
        <v>21.78</v>
      </c>
      <c r="N171" s="9"/>
      <c r="O171" s="9"/>
      <c r="P171" s="9"/>
      <c r="Q171" s="9">
        <v>4</v>
      </c>
      <c r="R171" s="9"/>
      <c r="S171" s="9">
        <f t="shared" si="20"/>
        <v>4</v>
      </c>
      <c r="T171" s="23">
        <f t="shared" si="21"/>
        <v>10.96</v>
      </c>
      <c r="U171" s="24">
        <f t="shared" si="22"/>
        <v>82</v>
      </c>
      <c r="V171" s="25">
        <f t="shared" si="23"/>
        <v>75.94</v>
      </c>
      <c r="W171" s="9"/>
    </row>
    <row r="172" spans="1:23" x14ac:dyDescent="0.25">
      <c r="A172" s="9" t="s">
        <v>331</v>
      </c>
      <c r="B172" s="8" t="s">
        <v>332</v>
      </c>
      <c r="C172" s="9"/>
      <c r="D172" s="9">
        <v>37</v>
      </c>
      <c r="E172" s="9">
        <f t="shared" si="16"/>
        <v>37</v>
      </c>
      <c r="F172" s="23">
        <f t="shared" si="17"/>
        <v>26.64</v>
      </c>
      <c r="G172" s="9"/>
      <c r="H172" s="9"/>
      <c r="I172" s="9">
        <v>1</v>
      </c>
      <c r="J172" s="9">
        <v>15</v>
      </c>
      <c r="K172" s="9"/>
      <c r="L172" s="9">
        <f t="shared" si="18"/>
        <v>16</v>
      </c>
      <c r="M172" s="23">
        <f t="shared" si="19"/>
        <v>18.759999999999998</v>
      </c>
      <c r="N172" s="9"/>
      <c r="O172" s="9"/>
      <c r="P172" s="9"/>
      <c r="Q172" s="9">
        <v>4</v>
      </c>
      <c r="R172" s="9"/>
      <c r="S172" s="9">
        <f t="shared" si="20"/>
        <v>4</v>
      </c>
      <c r="T172" s="23">
        <f t="shared" si="21"/>
        <v>10.96</v>
      </c>
      <c r="U172" s="24">
        <f t="shared" si="22"/>
        <v>57</v>
      </c>
      <c r="V172" s="25">
        <f t="shared" si="23"/>
        <v>56.36</v>
      </c>
      <c r="W172" s="9"/>
    </row>
    <row r="173" spans="1:23" x14ac:dyDescent="0.25">
      <c r="A173" s="9" t="s">
        <v>333</v>
      </c>
      <c r="B173" s="8" t="s">
        <v>334</v>
      </c>
      <c r="C173" s="9"/>
      <c r="D173" s="9">
        <v>21</v>
      </c>
      <c r="E173" s="9">
        <f t="shared" si="16"/>
        <v>21</v>
      </c>
      <c r="F173" s="23">
        <f t="shared" si="17"/>
        <v>15.12</v>
      </c>
      <c r="G173" s="9"/>
      <c r="H173" s="9"/>
      <c r="I173" s="9">
        <v>1</v>
      </c>
      <c r="J173" s="9">
        <v>6</v>
      </c>
      <c r="K173" s="9"/>
      <c r="L173" s="9">
        <f t="shared" si="18"/>
        <v>7</v>
      </c>
      <c r="M173" s="23">
        <f t="shared" si="19"/>
        <v>7.87</v>
      </c>
      <c r="N173" s="9"/>
      <c r="O173" s="9"/>
      <c r="P173" s="9"/>
      <c r="Q173" s="9"/>
      <c r="R173" s="9"/>
      <c r="S173" s="9">
        <f t="shared" si="20"/>
        <v>0</v>
      </c>
      <c r="T173" s="23">
        <f t="shared" si="21"/>
        <v>0</v>
      </c>
      <c r="U173" s="24">
        <f t="shared" si="22"/>
        <v>28</v>
      </c>
      <c r="V173" s="25">
        <f t="shared" si="23"/>
        <v>22.99</v>
      </c>
      <c r="W173" s="9"/>
    </row>
    <row r="174" spans="1:23" x14ac:dyDescent="0.25">
      <c r="A174" s="9" t="s">
        <v>335</v>
      </c>
      <c r="B174" s="8" t="s">
        <v>336</v>
      </c>
      <c r="C174" s="9">
        <v>1</v>
      </c>
      <c r="D174" s="9">
        <v>45</v>
      </c>
      <c r="E174" s="9">
        <f t="shared" si="16"/>
        <v>46</v>
      </c>
      <c r="F174" s="23">
        <f t="shared" si="17"/>
        <v>33.119999999999997</v>
      </c>
      <c r="G174" s="9"/>
      <c r="H174" s="9"/>
      <c r="I174" s="9"/>
      <c r="J174" s="9">
        <v>24</v>
      </c>
      <c r="K174" s="9"/>
      <c r="L174" s="9">
        <f t="shared" si="18"/>
        <v>24</v>
      </c>
      <c r="M174" s="23">
        <f t="shared" si="19"/>
        <v>29.04</v>
      </c>
      <c r="N174" s="9"/>
      <c r="O174" s="9"/>
      <c r="P174" s="9">
        <v>2</v>
      </c>
      <c r="Q174" s="9">
        <v>8</v>
      </c>
      <c r="R174" s="9"/>
      <c r="S174" s="9">
        <f t="shared" si="20"/>
        <v>10</v>
      </c>
      <c r="T174" s="23">
        <f t="shared" si="21"/>
        <v>24.660000000000004</v>
      </c>
      <c r="U174" s="24">
        <f t="shared" si="22"/>
        <v>80</v>
      </c>
      <c r="V174" s="25">
        <f t="shared" si="23"/>
        <v>86.82</v>
      </c>
      <c r="W174" s="9"/>
    </row>
    <row r="175" spans="1:23" x14ac:dyDescent="0.25">
      <c r="A175" s="9" t="s">
        <v>337</v>
      </c>
      <c r="B175" s="8" t="s">
        <v>338</v>
      </c>
      <c r="C175" s="9"/>
      <c r="D175" s="9">
        <v>38</v>
      </c>
      <c r="E175" s="9">
        <f t="shared" si="16"/>
        <v>38</v>
      </c>
      <c r="F175" s="23">
        <f t="shared" si="17"/>
        <v>27.36</v>
      </c>
      <c r="G175" s="9"/>
      <c r="H175" s="9"/>
      <c r="I175" s="9">
        <v>1</v>
      </c>
      <c r="J175" s="9">
        <v>13</v>
      </c>
      <c r="K175" s="9"/>
      <c r="L175" s="9">
        <f t="shared" si="18"/>
        <v>14</v>
      </c>
      <c r="M175" s="23">
        <f t="shared" si="19"/>
        <v>16.34</v>
      </c>
      <c r="N175" s="9"/>
      <c r="O175" s="9"/>
      <c r="P175" s="9"/>
      <c r="Q175" s="9">
        <v>5</v>
      </c>
      <c r="R175" s="9"/>
      <c r="S175" s="9">
        <f t="shared" si="20"/>
        <v>5</v>
      </c>
      <c r="T175" s="23">
        <f t="shared" si="21"/>
        <v>13.700000000000001</v>
      </c>
      <c r="U175" s="24">
        <f t="shared" si="22"/>
        <v>57</v>
      </c>
      <c r="V175" s="25">
        <f t="shared" si="23"/>
        <v>57.4</v>
      </c>
      <c r="W175" s="9"/>
    </row>
    <row r="176" spans="1:23" x14ac:dyDescent="0.25">
      <c r="A176" s="9" t="s">
        <v>339</v>
      </c>
      <c r="B176" s="8" t="s">
        <v>340</v>
      </c>
      <c r="C176" s="9"/>
      <c r="D176" s="9">
        <v>55</v>
      </c>
      <c r="E176" s="9">
        <f t="shared" si="16"/>
        <v>55</v>
      </c>
      <c r="F176" s="23">
        <f t="shared" si="17"/>
        <v>39.6</v>
      </c>
      <c r="G176" s="9"/>
      <c r="H176" s="9">
        <v>1</v>
      </c>
      <c r="I176" s="9">
        <v>1</v>
      </c>
      <c r="J176" s="9">
        <v>15</v>
      </c>
      <c r="K176" s="9"/>
      <c r="L176" s="9">
        <f t="shared" si="18"/>
        <v>17</v>
      </c>
      <c r="M176" s="23">
        <f t="shared" si="19"/>
        <v>19.97</v>
      </c>
      <c r="N176" s="9"/>
      <c r="O176" s="9"/>
      <c r="P176" s="9"/>
      <c r="Q176" s="9">
        <v>5</v>
      </c>
      <c r="R176" s="9"/>
      <c r="S176" s="9">
        <f t="shared" si="20"/>
        <v>5</v>
      </c>
      <c r="T176" s="23">
        <f t="shared" si="21"/>
        <v>13.700000000000001</v>
      </c>
      <c r="U176" s="24">
        <f t="shared" si="22"/>
        <v>77</v>
      </c>
      <c r="V176" s="25">
        <f t="shared" si="23"/>
        <v>73.27000000000001</v>
      </c>
      <c r="W176" s="9"/>
    </row>
    <row r="177" spans="1:23" x14ac:dyDescent="0.25">
      <c r="A177" s="9" t="s">
        <v>341</v>
      </c>
      <c r="B177" s="8" t="s">
        <v>342</v>
      </c>
      <c r="C177" s="9"/>
      <c r="D177" s="9">
        <v>59</v>
      </c>
      <c r="E177" s="9">
        <f t="shared" si="16"/>
        <v>59</v>
      </c>
      <c r="F177" s="23">
        <f t="shared" si="17"/>
        <v>42.48</v>
      </c>
      <c r="G177" s="9"/>
      <c r="H177" s="9">
        <v>1</v>
      </c>
      <c r="I177" s="9">
        <v>3</v>
      </c>
      <c r="J177" s="9">
        <v>10</v>
      </c>
      <c r="K177" s="9"/>
      <c r="L177" s="9">
        <f t="shared" si="18"/>
        <v>14</v>
      </c>
      <c r="M177" s="23">
        <f t="shared" si="19"/>
        <v>15.139999999999999</v>
      </c>
      <c r="N177" s="9"/>
      <c r="O177" s="9"/>
      <c r="P177" s="9"/>
      <c r="Q177" s="9">
        <v>10</v>
      </c>
      <c r="R177" s="9"/>
      <c r="S177" s="9">
        <f t="shared" si="20"/>
        <v>10</v>
      </c>
      <c r="T177" s="23">
        <f t="shared" si="21"/>
        <v>27.400000000000002</v>
      </c>
      <c r="U177" s="24">
        <f t="shared" si="22"/>
        <v>83</v>
      </c>
      <c r="V177" s="25">
        <f t="shared" si="23"/>
        <v>85.02</v>
      </c>
      <c r="W177" s="9"/>
    </row>
    <row r="178" spans="1:23" x14ac:dyDescent="0.25">
      <c r="A178" s="9" t="s">
        <v>343</v>
      </c>
      <c r="B178" s="8" t="s">
        <v>344</v>
      </c>
      <c r="C178" s="9"/>
      <c r="D178" s="9">
        <v>55</v>
      </c>
      <c r="E178" s="9">
        <f t="shared" si="16"/>
        <v>55</v>
      </c>
      <c r="F178" s="23">
        <f t="shared" si="17"/>
        <v>39.6</v>
      </c>
      <c r="G178" s="9"/>
      <c r="H178" s="9"/>
      <c r="I178" s="9">
        <v>3</v>
      </c>
      <c r="J178" s="9">
        <v>14</v>
      </c>
      <c r="K178" s="9"/>
      <c r="L178" s="9">
        <f t="shared" si="18"/>
        <v>17</v>
      </c>
      <c r="M178" s="23">
        <f t="shared" si="19"/>
        <v>18.769999999999996</v>
      </c>
      <c r="N178" s="9"/>
      <c r="O178" s="9"/>
      <c r="P178" s="9"/>
      <c r="Q178" s="9">
        <v>2</v>
      </c>
      <c r="R178" s="9"/>
      <c r="S178" s="9">
        <f t="shared" si="20"/>
        <v>2</v>
      </c>
      <c r="T178" s="23">
        <f t="shared" si="21"/>
        <v>5.48</v>
      </c>
      <c r="U178" s="24">
        <f t="shared" si="22"/>
        <v>74</v>
      </c>
      <c r="V178" s="25">
        <f t="shared" si="23"/>
        <v>63.849999999999994</v>
      </c>
      <c r="W178" s="9"/>
    </row>
    <row r="179" spans="1:23" x14ac:dyDescent="0.25">
      <c r="A179" s="9" t="s">
        <v>345</v>
      </c>
      <c r="B179" s="8" t="s">
        <v>346</v>
      </c>
      <c r="C179" s="9"/>
      <c r="D179" s="9">
        <v>40</v>
      </c>
      <c r="E179" s="9">
        <f t="shared" si="16"/>
        <v>40</v>
      </c>
      <c r="F179" s="23">
        <f t="shared" si="17"/>
        <v>28.799999999999997</v>
      </c>
      <c r="G179" s="9"/>
      <c r="H179" s="9">
        <v>1</v>
      </c>
      <c r="I179" s="9"/>
      <c r="J179" s="9">
        <v>15</v>
      </c>
      <c r="K179" s="9"/>
      <c r="L179" s="9">
        <f t="shared" si="18"/>
        <v>16</v>
      </c>
      <c r="M179" s="23">
        <f t="shared" si="19"/>
        <v>19.36</v>
      </c>
      <c r="N179" s="9"/>
      <c r="O179" s="9">
        <v>1</v>
      </c>
      <c r="P179" s="9"/>
      <c r="Q179" s="9">
        <v>5</v>
      </c>
      <c r="R179" s="9"/>
      <c r="S179" s="9">
        <f t="shared" si="20"/>
        <v>6</v>
      </c>
      <c r="T179" s="23">
        <f t="shared" si="21"/>
        <v>16.440000000000001</v>
      </c>
      <c r="U179" s="24">
        <f t="shared" si="22"/>
        <v>62</v>
      </c>
      <c r="V179" s="25">
        <f t="shared" si="23"/>
        <v>64.599999999999994</v>
      </c>
      <c r="W179" s="9"/>
    </row>
    <row r="180" spans="1:23" x14ac:dyDescent="0.25">
      <c r="A180" s="9" t="s">
        <v>347</v>
      </c>
      <c r="B180" s="8" t="s">
        <v>348</v>
      </c>
      <c r="C180" s="9"/>
      <c r="D180" s="9">
        <v>94</v>
      </c>
      <c r="E180" s="9">
        <f t="shared" si="16"/>
        <v>94</v>
      </c>
      <c r="F180" s="23">
        <f t="shared" si="17"/>
        <v>67.679999999999993</v>
      </c>
      <c r="G180" s="9"/>
      <c r="H180" s="9"/>
      <c r="I180" s="9">
        <v>7</v>
      </c>
      <c r="J180" s="9">
        <v>60</v>
      </c>
      <c r="K180" s="9"/>
      <c r="L180" s="9">
        <f t="shared" si="18"/>
        <v>67</v>
      </c>
      <c r="M180" s="23">
        <f t="shared" si="19"/>
        <v>76.86999999999999</v>
      </c>
      <c r="N180" s="9"/>
      <c r="O180" s="9"/>
      <c r="P180" s="9">
        <v>6</v>
      </c>
      <c r="Q180" s="9">
        <v>42</v>
      </c>
      <c r="R180" s="9"/>
      <c r="S180" s="9">
        <f t="shared" si="20"/>
        <v>48</v>
      </c>
      <c r="T180" s="23">
        <f t="shared" si="21"/>
        <v>123.30000000000001</v>
      </c>
      <c r="U180" s="24">
        <f t="shared" si="22"/>
        <v>209</v>
      </c>
      <c r="V180" s="25">
        <f t="shared" si="23"/>
        <v>267.85000000000002</v>
      </c>
      <c r="W180" s="9"/>
    </row>
    <row r="181" spans="1:23" x14ac:dyDescent="0.25">
      <c r="A181" s="9" t="s">
        <v>349</v>
      </c>
      <c r="B181" s="8" t="s">
        <v>350</v>
      </c>
      <c r="C181" s="9"/>
      <c r="D181" s="9">
        <v>53</v>
      </c>
      <c r="E181" s="9">
        <f t="shared" si="16"/>
        <v>53</v>
      </c>
      <c r="F181" s="23">
        <f t="shared" si="17"/>
        <v>38.159999999999997</v>
      </c>
      <c r="G181" s="9"/>
      <c r="H181" s="9">
        <v>1</v>
      </c>
      <c r="I181" s="9">
        <v>1</v>
      </c>
      <c r="J181" s="9">
        <v>13</v>
      </c>
      <c r="K181" s="9"/>
      <c r="L181" s="9">
        <f t="shared" si="18"/>
        <v>15</v>
      </c>
      <c r="M181" s="23">
        <f t="shared" si="19"/>
        <v>17.549999999999997</v>
      </c>
      <c r="N181" s="9"/>
      <c r="O181" s="9"/>
      <c r="P181" s="9"/>
      <c r="Q181" s="9">
        <v>8</v>
      </c>
      <c r="R181" s="9"/>
      <c r="S181" s="9">
        <f t="shared" si="20"/>
        <v>8</v>
      </c>
      <c r="T181" s="23">
        <f t="shared" si="21"/>
        <v>21.92</v>
      </c>
      <c r="U181" s="24">
        <f t="shared" si="22"/>
        <v>76</v>
      </c>
      <c r="V181" s="25">
        <f t="shared" si="23"/>
        <v>77.63</v>
      </c>
      <c r="W181" s="9"/>
    </row>
    <row r="182" spans="1:23" x14ac:dyDescent="0.25">
      <c r="A182" s="9" t="s">
        <v>351</v>
      </c>
      <c r="B182" s="8" t="s">
        <v>352</v>
      </c>
      <c r="C182" s="9"/>
      <c r="D182" s="9">
        <v>39</v>
      </c>
      <c r="E182" s="9">
        <f t="shared" si="16"/>
        <v>39</v>
      </c>
      <c r="F182" s="23">
        <f t="shared" si="17"/>
        <v>28.08</v>
      </c>
      <c r="G182" s="9"/>
      <c r="H182" s="9">
        <v>2</v>
      </c>
      <c r="I182" s="9"/>
      <c r="J182" s="9">
        <v>9</v>
      </c>
      <c r="K182" s="9"/>
      <c r="L182" s="9">
        <f t="shared" si="18"/>
        <v>11</v>
      </c>
      <c r="M182" s="23">
        <f t="shared" si="19"/>
        <v>13.309999999999999</v>
      </c>
      <c r="N182" s="9"/>
      <c r="O182" s="9"/>
      <c r="P182" s="9"/>
      <c r="Q182" s="9">
        <v>8</v>
      </c>
      <c r="R182" s="9"/>
      <c r="S182" s="9">
        <f t="shared" si="20"/>
        <v>8</v>
      </c>
      <c r="T182" s="23">
        <f t="shared" si="21"/>
        <v>21.92</v>
      </c>
      <c r="U182" s="24">
        <f t="shared" si="22"/>
        <v>58</v>
      </c>
      <c r="V182" s="25">
        <f t="shared" si="23"/>
        <v>63.31</v>
      </c>
      <c r="W182" s="9"/>
    </row>
    <row r="183" spans="1:23" x14ac:dyDescent="0.25">
      <c r="A183" s="9" t="s">
        <v>353</v>
      </c>
      <c r="B183" s="8" t="s">
        <v>354</v>
      </c>
      <c r="C183" s="9">
        <v>1</v>
      </c>
      <c r="D183" s="9">
        <v>164</v>
      </c>
      <c r="E183" s="9">
        <f t="shared" si="16"/>
        <v>165</v>
      </c>
      <c r="F183" s="23">
        <f t="shared" si="17"/>
        <v>118.8</v>
      </c>
      <c r="G183" s="9"/>
      <c r="H183" s="9">
        <v>4</v>
      </c>
      <c r="I183" s="9">
        <v>2</v>
      </c>
      <c r="J183" s="9">
        <f>59-1</f>
        <v>58</v>
      </c>
      <c r="K183" s="9"/>
      <c r="L183" s="9">
        <f t="shared" si="18"/>
        <v>64</v>
      </c>
      <c r="M183" s="23">
        <f t="shared" si="19"/>
        <v>76.239999999999995</v>
      </c>
      <c r="N183" s="9"/>
      <c r="O183" s="9">
        <v>1</v>
      </c>
      <c r="P183" s="9">
        <v>4</v>
      </c>
      <c r="Q183" s="9">
        <v>29</v>
      </c>
      <c r="R183" s="9"/>
      <c r="S183" s="9">
        <f t="shared" si="20"/>
        <v>34</v>
      </c>
      <c r="T183" s="23">
        <f t="shared" si="21"/>
        <v>87.68</v>
      </c>
      <c r="U183" s="24">
        <f t="shared" si="22"/>
        <v>263</v>
      </c>
      <c r="V183" s="25">
        <f t="shared" si="23"/>
        <v>282.72000000000003</v>
      </c>
      <c r="W183" s="9"/>
    </row>
    <row r="184" spans="1:23" x14ac:dyDescent="0.25">
      <c r="A184" s="9" t="s">
        <v>355</v>
      </c>
      <c r="B184" s="8" t="s">
        <v>356</v>
      </c>
      <c r="C184" s="9"/>
      <c r="D184" s="9">
        <v>489</v>
      </c>
      <c r="E184" s="9">
        <f t="shared" si="16"/>
        <v>489</v>
      </c>
      <c r="F184" s="23">
        <f t="shared" si="17"/>
        <v>352.08</v>
      </c>
      <c r="G184" s="9"/>
      <c r="H184" s="9">
        <v>12</v>
      </c>
      <c r="I184" s="9">
        <v>24</v>
      </c>
      <c r="J184" s="9">
        <v>136</v>
      </c>
      <c r="K184" s="9"/>
      <c r="L184" s="9">
        <f t="shared" si="18"/>
        <v>172</v>
      </c>
      <c r="M184" s="23">
        <f t="shared" si="19"/>
        <v>193.71999999999997</v>
      </c>
      <c r="N184" s="9"/>
      <c r="O184" s="9">
        <v>3</v>
      </c>
      <c r="P184" s="9">
        <v>6</v>
      </c>
      <c r="Q184" s="9">
        <v>81</v>
      </c>
      <c r="R184" s="9"/>
      <c r="S184" s="9">
        <f t="shared" si="20"/>
        <v>90</v>
      </c>
      <c r="T184" s="23">
        <f t="shared" si="21"/>
        <v>238.38000000000002</v>
      </c>
      <c r="U184" s="24">
        <f t="shared" si="22"/>
        <v>751</v>
      </c>
      <c r="V184" s="25">
        <f t="shared" si="23"/>
        <v>784.18000000000006</v>
      </c>
      <c r="W184" s="9"/>
    </row>
    <row r="185" spans="1:23" x14ac:dyDescent="0.25">
      <c r="A185" s="9" t="s">
        <v>357</v>
      </c>
      <c r="B185" s="8" t="s">
        <v>358</v>
      </c>
      <c r="C185" s="9"/>
      <c r="D185" s="9">
        <v>42</v>
      </c>
      <c r="E185" s="9">
        <f t="shared" si="16"/>
        <v>42</v>
      </c>
      <c r="F185" s="23">
        <f t="shared" si="17"/>
        <v>30.24</v>
      </c>
      <c r="G185" s="9"/>
      <c r="H185" s="9">
        <v>1</v>
      </c>
      <c r="I185" s="9"/>
      <c r="J185" s="9">
        <v>9</v>
      </c>
      <c r="K185" s="9"/>
      <c r="L185" s="9">
        <f t="shared" si="18"/>
        <v>10</v>
      </c>
      <c r="M185" s="23">
        <f t="shared" si="19"/>
        <v>12.1</v>
      </c>
      <c r="N185" s="9"/>
      <c r="O185" s="9">
        <v>1</v>
      </c>
      <c r="P185" s="9"/>
      <c r="Q185" s="9">
        <v>3</v>
      </c>
      <c r="R185" s="9"/>
      <c r="S185" s="9">
        <f t="shared" si="20"/>
        <v>4</v>
      </c>
      <c r="T185" s="23">
        <f t="shared" si="21"/>
        <v>10.96</v>
      </c>
      <c r="U185" s="24">
        <f t="shared" si="22"/>
        <v>56</v>
      </c>
      <c r="V185" s="25">
        <f t="shared" si="23"/>
        <v>53.3</v>
      </c>
      <c r="W185" s="9"/>
    </row>
    <row r="186" spans="1:23" x14ac:dyDescent="0.25">
      <c r="A186" s="9" t="s">
        <v>359</v>
      </c>
      <c r="B186" s="8" t="s">
        <v>360</v>
      </c>
      <c r="C186" s="9"/>
      <c r="D186" s="9">
        <v>284</v>
      </c>
      <c r="E186" s="9">
        <f t="shared" si="16"/>
        <v>284</v>
      </c>
      <c r="F186" s="23">
        <f t="shared" si="17"/>
        <v>204.48</v>
      </c>
      <c r="G186" s="9"/>
      <c r="H186" s="9">
        <v>7</v>
      </c>
      <c r="I186" s="9">
        <v>6</v>
      </c>
      <c r="J186" s="9">
        <v>122</v>
      </c>
      <c r="K186" s="9"/>
      <c r="L186" s="9">
        <f t="shared" si="18"/>
        <v>135</v>
      </c>
      <c r="M186" s="23">
        <f t="shared" si="19"/>
        <v>159.75</v>
      </c>
      <c r="N186" s="9"/>
      <c r="O186" s="9">
        <v>1</v>
      </c>
      <c r="P186" s="9">
        <v>5</v>
      </c>
      <c r="Q186" s="9">
        <v>87</v>
      </c>
      <c r="R186" s="9"/>
      <c r="S186" s="9">
        <f t="shared" si="20"/>
        <v>93</v>
      </c>
      <c r="T186" s="23">
        <f t="shared" si="21"/>
        <v>247.97</v>
      </c>
      <c r="U186" s="24">
        <f t="shared" si="22"/>
        <v>512</v>
      </c>
      <c r="V186" s="25">
        <f t="shared" si="23"/>
        <v>612.20000000000005</v>
      </c>
      <c r="W186" s="9"/>
    </row>
    <row r="187" spans="1:23" x14ac:dyDescent="0.25">
      <c r="A187" s="9" t="s">
        <v>361</v>
      </c>
      <c r="B187" s="8" t="s">
        <v>362</v>
      </c>
      <c r="C187" s="9"/>
      <c r="D187" s="9">
        <v>90</v>
      </c>
      <c r="E187" s="9">
        <f t="shared" si="16"/>
        <v>90</v>
      </c>
      <c r="F187" s="23">
        <f t="shared" si="17"/>
        <v>64.8</v>
      </c>
      <c r="G187" s="9"/>
      <c r="H187" s="9"/>
      <c r="I187" s="9">
        <v>8</v>
      </c>
      <c r="J187" s="9">
        <v>58</v>
      </c>
      <c r="K187" s="9"/>
      <c r="L187" s="9">
        <f t="shared" si="18"/>
        <v>66</v>
      </c>
      <c r="M187" s="23">
        <f t="shared" si="19"/>
        <v>75.059999999999988</v>
      </c>
      <c r="N187" s="9"/>
      <c r="O187" s="9"/>
      <c r="P187" s="9"/>
      <c r="Q187" s="9">
        <v>27</v>
      </c>
      <c r="R187" s="9"/>
      <c r="S187" s="9">
        <f t="shared" si="20"/>
        <v>27</v>
      </c>
      <c r="T187" s="23">
        <f t="shared" si="21"/>
        <v>73.98</v>
      </c>
      <c r="U187" s="24">
        <f t="shared" si="22"/>
        <v>183</v>
      </c>
      <c r="V187" s="25">
        <f t="shared" si="23"/>
        <v>213.83999999999997</v>
      </c>
      <c r="W187" s="9"/>
    </row>
    <row r="188" spans="1:23" x14ac:dyDescent="0.25">
      <c r="A188" s="9" t="s">
        <v>363</v>
      </c>
      <c r="B188" s="8" t="s">
        <v>364</v>
      </c>
      <c r="C188" s="9"/>
      <c r="D188" s="9">
        <v>65</v>
      </c>
      <c r="E188" s="9">
        <f t="shared" si="16"/>
        <v>65</v>
      </c>
      <c r="F188" s="23">
        <f t="shared" si="17"/>
        <v>46.8</v>
      </c>
      <c r="G188" s="9"/>
      <c r="H188" s="9"/>
      <c r="I188" s="9">
        <v>2</v>
      </c>
      <c r="J188" s="9">
        <v>15</v>
      </c>
      <c r="K188" s="9"/>
      <c r="L188" s="9">
        <f t="shared" si="18"/>
        <v>17</v>
      </c>
      <c r="M188" s="23">
        <f t="shared" si="19"/>
        <v>19.369999999999997</v>
      </c>
      <c r="N188" s="9"/>
      <c r="O188" s="9"/>
      <c r="P188" s="9">
        <v>1</v>
      </c>
      <c r="Q188" s="9">
        <v>8</v>
      </c>
      <c r="R188" s="9"/>
      <c r="S188" s="9">
        <f t="shared" si="20"/>
        <v>9</v>
      </c>
      <c r="T188" s="23">
        <f t="shared" si="21"/>
        <v>23.290000000000003</v>
      </c>
      <c r="U188" s="24">
        <f t="shared" si="22"/>
        <v>91</v>
      </c>
      <c r="V188" s="25">
        <f t="shared" si="23"/>
        <v>89.46</v>
      </c>
      <c r="W188" s="9"/>
    </row>
    <row r="189" spans="1:23" x14ac:dyDescent="0.25">
      <c r="A189" s="9" t="s">
        <v>365</v>
      </c>
      <c r="B189" s="8" t="s">
        <v>366</v>
      </c>
      <c r="C189" s="9"/>
      <c r="D189" s="9">
        <v>29</v>
      </c>
      <c r="E189" s="9">
        <f t="shared" si="16"/>
        <v>29</v>
      </c>
      <c r="F189" s="23">
        <f t="shared" si="17"/>
        <v>20.88</v>
      </c>
      <c r="G189" s="9"/>
      <c r="H189" s="9"/>
      <c r="I189" s="9">
        <v>1</v>
      </c>
      <c r="J189" s="9">
        <v>9</v>
      </c>
      <c r="K189" s="9"/>
      <c r="L189" s="9">
        <f t="shared" si="18"/>
        <v>10</v>
      </c>
      <c r="M189" s="23">
        <f t="shared" si="19"/>
        <v>11.5</v>
      </c>
      <c r="N189" s="9"/>
      <c r="O189" s="9"/>
      <c r="P189" s="9"/>
      <c r="Q189" s="9">
        <v>1</v>
      </c>
      <c r="R189" s="9"/>
      <c r="S189" s="9">
        <f t="shared" si="20"/>
        <v>1</v>
      </c>
      <c r="T189" s="23">
        <f t="shared" si="21"/>
        <v>2.74</v>
      </c>
      <c r="U189" s="24">
        <f t="shared" si="22"/>
        <v>40</v>
      </c>
      <c r="V189" s="25">
        <f t="shared" si="23"/>
        <v>35.119999999999997</v>
      </c>
      <c r="W189" s="9"/>
    </row>
    <row r="190" spans="1:23" x14ac:dyDescent="0.25">
      <c r="A190" s="9" t="s">
        <v>367</v>
      </c>
      <c r="B190" s="8" t="s">
        <v>368</v>
      </c>
      <c r="C190" s="9"/>
      <c r="D190" s="9">
        <v>48</v>
      </c>
      <c r="E190" s="9">
        <f t="shared" si="16"/>
        <v>48</v>
      </c>
      <c r="F190" s="23">
        <f t="shared" si="17"/>
        <v>34.56</v>
      </c>
      <c r="G190" s="9"/>
      <c r="H190" s="9">
        <v>2</v>
      </c>
      <c r="I190" s="9">
        <v>3</v>
      </c>
      <c r="J190" s="9">
        <v>20</v>
      </c>
      <c r="K190" s="9"/>
      <c r="L190" s="9">
        <f t="shared" si="18"/>
        <v>25</v>
      </c>
      <c r="M190" s="23">
        <f t="shared" si="19"/>
        <v>28.449999999999996</v>
      </c>
      <c r="N190" s="9"/>
      <c r="O190" s="9">
        <v>1</v>
      </c>
      <c r="P190" s="9">
        <v>1</v>
      </c>
      <c r="Q190" s="9">
        <v>3</v>
      </c>
      <c r="R190" s="9"/>
      <c r="S190" s="9">
        <f t="shared" si="20"/>
        <v>5</v>
      </c>
      <c r="T190" s="23">
        <f t="shared" si="21"/>
        <v>12.330000000000002</v>
      </c>
      <c r="U190" s="24">
        <f t="shared" si="22"/>
        <v>78</v>
      </c>
      <c r="V190" s="25">
        <f t="shared" si="23"/>
        <v>75.34</v>
      </c>
      <c r="W190" s="9"/>
    </row>
    <row r="191" spans="1:23" x14ac:dyDescent="0.25">
      <c r="A191" s="9" t="s">
        <v>369</v>
      </c>
      <c r="B191" s="8" t="s">
        <v>370</v>
      </c>
      <c r="C191" s="9"/>
      <c r="D191" s="9">
        <v>75</v>
      </c>
      <c r="E191" s="9">
        <f t="shared" si="16"/>
        <v>75</v>
      </c>
      <c r="F191" s="23">
        <f t="shared" si="17"/>
        <v>54</v>
      </c>
      <c r="G191" s="9"/>
      <c r="H191" s="9"/>
      <c r="I191" s="9">
        <v>2</v>
      </c>
      <c r="J191" s="9">
        <v>30</v>
      </c>
      <c r="K191" s="9"/>
      <c r="L191" s="9">
        <f t="shared" si="18"/>
        <v>32</v>
      </c>
      <c r="M191" s="23">
        <f t="shared" si="19"/>
        <v>37.519999999999996</v>
      </c>
      <c r="N191" s="9"/>
      <c r="O191" s="9"/>
      <c r="P191" s="9">
        <v>3</v>
      </c>
      <c r="Q191" s="9">
        <v>16</v>
      </c>
      <c r="R191" s="9"/>
      <c r="S191" s="9">
        <f t="shared" si="20"/>
        <v>19</v>
      </c>
      <c r="T191" s="23">
        <f t="shared" si="21"/>
        <v>47.95</v>
      </c>
      <c r="U191" s="24">
        <f t="shared" si="22"/>
        <v>126</v>
      </c>
      <c r="V191" s="25">
        <f t="shared" si="23"/>
        <v>139.47</v>
      </c>
      <c r="W191" s="9"/>
    </row>
    <row r="192" spans="1:23" x14ac:dyDescent="0.25">
      <c r="A192" s="9" t="s">
        <v>371</v>
      </c>
      <c r="B192" s="8" t="s">
        <v>372</v>
      </c>
      <c r="C192" s="9"/>
      <c r="D192" s="9">
        <v>88</v>
      </c>
      <c r="E192" s="9">
        <f t="shared" si="16"/>
        <v>88</v>
      </c>
      <c r="F192" s="23">
        <f t="shared" si="17"/>
        <v>63.36</v>
      </c>
      <c r="G192" s="9"/>
      <c r="H192" s="9"/>
      <c r="I192" s="9">
        <v>5</v>
      </c>
      <c r="J192" s="9">
        <v>17</v>
      </c>
      <c r="K192" s="9"/>
      <c r="L192" s="9">
        <f t="shared" si="18"/>
        <v>22</v>
      </c>
      <c r="M192" s="23">
        <f t="shared" si="19"/>
        <v>23.62</v>
      </c>
      <c r="N192" s="9"/>
      <c r="O192" s="9"/>
      <c r="P192" s="9">
        <v>4</v>
      </c>
      <c r="Q192" s="9">
        <v>11</v>
      </c>
      <c r="R192" s="9"/>
      <c r="S192" s="9">
        <f t="shared" si="20"/>
        <v>15</v>
      </c>
      <c r="T192" s="23">
        <f t="shared" si="21"/>
        <v>35.620000000000005</v>
      </c>
      <c r="U192" s="24">
        <f t="shared" si="22"/>
        <v>125</v>
      </c>
      <c r="V192" s="25">
        <f t="shared" si="23"/>
        <v>122.60000000000001</v>
      </c>
      <c r="W192" s="9"/>
    </row>
    <row r="193" spans="1:23" x14ac:dyDescent="0.25">
      <c r="A193" s="9" t="s">
        <v>373</v>
      </c>
      <c r="B193" s="8" t="s">
        <v>374</v>
      </c>
      <c r="C193" s="9"/>
      <c r="D193" s="9">
        <v>63</v>
      </c>
      <c r="E193" s="9">
        <f t="shared" si="16"/>
        <v>63</v>
      </c>
      <c r="F193" s="23">
        <f t="shared" si="17"/>
        <v>45.36</v>
      </c>
      <c r="G193" s="9"/>
      <c r="H193" s="9">
        <v>6</v>
      </c>
      <c r="I193" s="9">
        <v>3</v>
      </c>
      <c r="J193" s="9">
        <v>20</v>
      </c>
      <c r="K193" s="9"/>
      <c r="L193" s="9">
        <f t="shared" si="18"/>
        <v>29</v>
      </c>
      <c r="M193" s="23">
        <f t="shared" si="19"/>
        <v>33.29</v>
      </c>
      <c r="N193" s="9"/>
      <c r="O193" s="9"/>
      <c r="P193" s="9"/>
      <c r="Q193" s="9">
        <v>8</v>
      </c>
      <c r="R193" s="9"/>
      <c r="S193" s="9">
        <f t="shared" si="20"/>
        <v>8</v>
      </c>
      <c r="T193" s="23">
        <f t="shared" si="21"/>
        <v>21.92</v>
      </c>
      <c r="U193" s="24">
        <f t="shared" si="22"/>
        <v>100</v>
      </c>
      <c r="V193" s="25">
        <f t="shared" si="23"/>
        <v>100.57</v>
      </c>
      <c r="W193" s="9"/>
    </row>
    <row r="194" spans="1:23" x14ac:dyDescent="0.25">
      <c r="A194" s="9" t="s">
        <v>375</v>
      </c>
      <c r="B194" s="8" t="s">
        <v>376</v>
      </c>
      <c r="C194" s="9"/>
      <c r="D194" s="9">
        <v>30</v>
      </c>
      <c r="E194" s="9">
        <f t="shared" si="16"/>
        <v>30</v>
      </c>
      <c r="F194" s="23">
        <f t="shared" si="17"/>
        <v>21.599999999999998</v>
      </c>
      <c r="G194" s="9"/>
      <c r="H194" s="9"/>
      <c r="I194" s="9"/>
      <c r="J194" s="9">
        <v>12</v>
      </c>
      <c r="K194" s="9"/>
      <c r="L194" s="9">
        <f t="shared" si="18"/>
        <v>12</v>
      </c>
      <c r="M194" s="23">
        <f t="shared" si="19"/>
        <v>14.52</v>
      </c>
      <c r="N194" s="9"/>
      <c r="O194" s="9"/>
      <c r="P194" s="9"/>
      <c r="Q194" s="9">
        <v>4</v>
      </c>
      <c r="R194" s="9"/>
      <c r="S194" s="9">
        <f t="shared" si="20"/>
        <v>4</v>
      </c>
      <c r="T194" s="23">
        <f t="shared" si="21"/>
        <v>10.96</v>
      </c>
      <c r="U194" s="24">
        <f t="shared" si="22"/>
        <v>46</v>
      </c>
      <c r="V194" s="25">
        <f t="shared" si="23"/>
        <v>47.08</v>
      </c>
      <c r="W194" s="9"/>
    </row>
    <row r="195" spans="1:23" x14ac:dyDescent="0.25">
      <c r="A195" s="9" t="s">
        <v>377</v>
      </c>
      <c r="B195" s="8" t="s">
        <v>378</v>
      </c>
      <c r="C195" s="9"/>
      <c r="D195" s="9">
        <v>72</v>
      </c>
      <c r="E195" s="9">
        <f t="shared" si="16"/>
        <v>72</v>
      </c>
      <c r="F195" s="23">
        <f t="shared" si="17"/>
        <v>51.839999999999996</v>
      </c>
      <c r="G195" s="9"/>
      <c r="H195" s="9"/>
      <c r="I195" s="9">
        <v>3</v>
      </c>
      <c r="J195" s="9">
        <v>36</v>
      </c>
      <c r="K195" s="9"/>
      <c r="L195" s="9">
        <f t="shared" si="18"/>
        <v>39</v>
      </c>
      <c r="M195" s="23">
        <f t="shared" si="19"/>
        <v>45.39</v>
      </c>
      <c r="N195" s="9"/>
      <c r="O195" s="9"/>
      <c r="P195" s="9"/>
      <c r="Q195" s="9">
        <v>11</v>
      </c>
      <c r="R195" s="9"/>
      <c r="S195" s="9">
        <f t="shared" si="20"/>
        <v>11</v>
      </c>
      <c r="T195" s="23">
        <f t="shared" si="21"/>
        <v>30.14</v>
      </c>
      <c r="U195" s="24">
        <f t="shared" si="22"/>
        <v>122</v>
      </c>
      <c r="V195" s="25">
        <f t="shared" si="23"/>
        <v>127.37</v>
      </c>
      <c r="W195" s="9"/>
    </row>
    <row r="196" spans="1:23" x14ac:dyDescent="0.25">
      <c r="A196" s="9" t="s">
        <v>379</v>
      </c>
      <c r="B196" s="8" t="s">
        <v>380</v>
      </c>
      <c r="C196" s="9"/>
      <c r="D196" s="9">
        <v>29</v>
      </c>
      <c r="E196" s="9">
        <f t="shared" si="16"/>
        <v>29</v>
      </c>
      <c r="F196" s="23">
        <f t="shared" si="17"/>
        <v>20.88</v>
      </c>
      <c r="G196" s="9"/>
      <c r="H196" s="9"/>
      <c r="I196" s="9"/>
      <c r="J196" s="9">
        <v>10</v>
      </c>
      <c r="K196" s="9"/>
      <c r="L196" s="9">
        <f t="shared" si="18"/>
        <v>10</v>
      </c>
      <c r="M196" s="23">
        <f t="shared" si="19"/>
        <v>12.1</v>
      </c>
      <c r="N196" s="9"/>
      <c r="O196" s="9"/>
      <c r="P196" s="9"/>
      <c r="Q196" s="9">
        <v>5</v>
      </c>
      <c r="R196" s="9"/>
      <c r="S196" s="9">
        <f t="shared" si="20"/>
        <v>5</v>
      </c>
      <c r="T196" s="23">
        <f t="shared" si="21"/>
        <v>13.700000000000001</v>
      </c>
      <c r="U196" s="24">
        <f t="shared" si="22"/>
        <v>44</v>
      </c>
      <c r="V196" s="25">
        <f t="shared" si="23"/>
        <v>46.68</v>
      </c>
      <c r="W196" s="9"/>
    </row>
    <row r="197" spans="1:23" x14ac:dyDescent="0.25">
      <c r="A197" s="9" t="s">
        <v>381</v>
      </c>
      <c r="B197" s="8" t="s">
        <v>382</v>
      </c>
      <c r="C197" s="9"/>
      <c r="D197" s="9">
        <v>38</v>
      </c>
      <c r="E197" s="9">
        <f t="shared" si="16"/>
        <v>38</v>
      </c>
      <c r="F197" s="23">
        <f t="shared" si="17"/>
        <v>27.36</v>
      </c>
      <c r="G197" s="9"/>
      <c r="H197" s="9">
        <v>1</v>
      </c>
      <c r="I197" s="9"/>
      <c r="J197" s="9">
        <v>8</v>
      </c>
      <c r="K197" s="9"/>
      <c r="L197" s="9">
        <f t="shared" si="18"/>
        <v>9</v>
      </c>
      <c r="M197" s="23">
        <f t="shared" si="19"/>
        <v>10.89</v>
      </c>
      <c r="N197" s="9"/>
      <c r="O197" s="9"/>
      <c r="P197" s="9"/>
      <c r="Q197" s="9">
        <v>1</v>
      </c>
      <c r="R197" s="9"/>
      <c r="S197" s="9">
        <f t="shared" si="20"/>
        <v>1</v>
      </c>
      <c r="T197" s="23">
        <f t="shared" si="21"/>
        <v>2.74</v>
      </c>
      <c r="U197" s="24">
        <f t="shared" si="22"/>
        <v>48</v>
      </c>
      <c r="V197" s="25">
        <f t="shared" si="23"/>
        <v>40.99</v>
      </c>
      <c r="W197" s="9"/>
    </row>
    <row r="198" spans="1:23" x14ac:dyDescent="0.25">
      <c r="A198" s="9" t="s">
        <v>383</v>
      </c>
      <c r="B198" s="8" t="s">
        <v>384</v>
      </c>
      <c r="C198" s="9"/>
      <c r="D198" s="9">
        <v>13</v>
      </c>
      <c r="E198" s="9">
        <f t="shared" ref="E198:E261" si="24">SUM(C198:D198)</f>
        <v>13</v>
      </c>
      <c r="F198" s="23">
        <f t="shared" ref="F198:F261" si="25">+E198*0.72</f>
        <v>9.36</v>
      </c>
      <c r="G198" s="9"/>
      <c r="H198" s="9"/>
      <c r="I198" s="9"/>
      <c r="J198" s="9">
        <v>7</v>
      </c>
      <c r="K198" s="9"/>
      <c r="L198" s="9">
        <f t="shared" ref="L198:L261" si="26">SUM(G198:K198)</f>
        <v>7</v>
      </c>
      <c r="M198" s="23">
        <f t="shared" ref="M198:M261" si="27">((+G198+H198+J198)*1.21)+((+I198+K198)*0.61)</f>
        <v>8.4699999999999989</v>
      </c>
      <c r="N198" s="9"/>
      <c r="O198" s="9"/>
      <c r="P198" s="9">
        <v>2</v>
      </c>
      <c r="Q198" s="9">
        <v>3</v>
      </c>
      <c r="R198" s="9"/>
      <c r="S198" s="9">
        <f t="shared" ref="S198:S261" si="28">SUM(N198:R198)</f>
        <v>5</v>
      </c>
      <c r="T198" s="23">
        <f t="shared" ref="T198:T261" si="29">((+N198+O198+Q198)*2.74)+((+P198+R198)*1.37)</f>
        <v>10.96</v>
      </c>
      <c r="U198" s="24">
        <f t="shared" ref="U198:U261" si="30">+S198+L198+E198</f>
        <v>25</v>
      </c>
      <c r="V198" s="25">
        <f t="shared" ref="V198:V261" si="31">+T198+M198+F198</f>
        <v>28.79</v>
      </c>
      <c r="W198" s="9"/>
    </row>
    <row r="199" spans="1:23" x14ac:dyDescent="0.25">
      <c r="A199" s="9" t="s">
        <v>385</v>
      </c>
      <c r="B199" s="8" t="s">
        <v>386</v>
      </c>
      <c r="C199" s="9"/>
      <c r="D199" s="9">
        <v>16</v>
      </c>
      <c r="E199" s="9">
        <f t="shared" si="24"/>
        <v>16</v>
      </c>
      <c r="F199" s="23">
        <f t="shared" si="25"/>
        <v>11.52</v>
      </c>
      <c r="G199" s="9"/>
      <c r="H199" s="9"/>
      <c r="I199" s="9">
        <v>2</v>
      </c>
      <c r="J199" s="9">
        <v>4</v>
      </c>
      <c r="K199" s="9"/>
      <c r="L199" s="9">
        <f t="shared" si="26"/>
        <v>6</v>
      </c>
      <c r="M199" s="23">
        <f t="shared" si="27"/>
        <v>6.06</v>
      </c>
      <c r="N199" s="9"/>
      <c r="O199" s="9"/>
      <c r="P199" s="9"/>
      <c r="Q199" s="9">
        <v>1</v>
      </c>
      <c r="R199" s="9"/>
      <c r="S199" s="9">
        <f t="shared" si="28"/>
        <v>1</v>
      </c>
      <c r="T199" s="23">
        <f t="shared" si="29"/>
        <v>2.74</v>
      </c>
      <c r="U199" s="24">
        <f t="shared" si="30"/>
        <v>23</v>
      </c>
      <c r="V199" s="25">
        <f t="shared" si="31"/>
        <v>20.32</v>
      </c>
      <c r="W199" s="9"/>
    </row>
    <row r="200" spans="1:23" x14ac:dyDescent="0.25">
      <c r="A200" s="9" t="s">
        <v>387</v>
      </c>
      <c r="B200" s="8" t="s">
        <v>388</v>
      </c>
      <c r="C200" s="9"/>
      <c r="D200" s="9">
        <v>43</v>
      </c>
      <c r="E200" s="9">
        <f t="shared" si="24"/>
        <v>43</v>
      </c>
      <c r="F200" s="23">
        <f t="shared" si="25"/>
        <v>30.959999999999997</v>
      </c>
      <c r="G200" s="9"/>
      <c r="H200" s="9">
        <v>4</v>
      </c>
      <c r="I200" s="9">
        <v>1</v>
      </c>
      <c r="J200" s="9">
        <v>23</v>
      </c>
      <c r="K200" s="9"/>
      <c r="L200" s="9">
        <f t="shared" si="26"/>
        <v>28</v>
      </c>
      <c r="M200" s="23">
        <f t="shared" si="27"/>
        <v>33.28</v>
      </c>
      <c r="N200" s="9"/>
      <c r="O200" s="9">
        <v>1</v>
      </c>
      <c r="P200" s="9"/>
      <c r="Q200" s="9">
        <v>11</v>
      </c>
      <c r="R200" s="9"/>
      <c r="S200" s="9">
        <f t="shared" si="28"/>
        <v>12</v>
      </c>
      <c r="T200" s="23">
        <f t="shared" si="29"/>
        <v>32.880000000000003</v>
      </c>
      <c r="U200" s="24">
        <f t="shared" si="30"/>
        <v>83</v>
      </c>
      <c r="V200" s="25">
        <f t="shared" si="31"/>
        <v>97.11999999999999</v>
      </c>
      <c r="W200" s="9"/>
    </row>
    <row r="201" spans="1:23" s="31" customFormat="1" x14ac:dyDescent="0.25">
      <c r="A201" s="28">
        <v>4536</v>
      </c>
      <c r="B201" s="8" t="s">
        <v>389</v>
      </c>
      <c r="C201" s="26"/>
      <c r="D201" s="26">
        <f>184+1</f>
        <v>185</v>
      </c>
      <c r="E201" s="26">
        <f t="shared" si="24"/>
        <v>185</v>
      </c>
      <c r="F201" s="27">
        <f t="shared" si="25"/>
        <v>133.19999999999999</v>
      </c>
      <c r="G201" s="26">
        <v>1</v>
      </c>
      <c r="H201" s="26">
        <v>1</v>
      </c>
      <c r="I201" s="26">
        <v>7</v>
      </c>
      <c r="J201" s="26">
        <v>45</v>
      </c>
      <c r="K201" s="26"/>
      <c r="L201" s="26">
        <f t="shared" si="26"/>
        <v>54</v>
      </c>
      <c r="M201" s="27">
        <f t="shared" si="27"/>
        <v>61.14</v>
      </c>
      <c r="N201" s="26"/>
      <c r="O201" s="26"/>
      <c r="P201" s="26"/>
      <c r="Q201" s="26">
        <v>16</v>
      </c>
      <c r="R201" s="26"/>
      <c r="S201" s="26">
        <f t="shared" si="28"/>
        <v>16</v>
      </c>
      <c r="T201" s="27">
        <f t="shared" si="29"/>
        <v>43.84</v>
      </c>
      <c r="U201" s="29">
        <f t="shared" si="30"/>
        <v>255</v>
      </c>
      <c r="V201" s="30">
        <f t="shared" si="31"/>
        <v>238.18</v>
      </c>
      <c r="W201" s="26"/>
    </row>
    <row r="202" spans="1:23" x14ac:dyDescent="0.25">
      <c r="A202" s="9" t="s">
        <v>390</v>
      </c>
      <c r="B202" s="8" t="s">
        <v>391</v>
      </c>
      <c r="C202" s="9">
        <v>1</v>
      </c>
      <c r="D202" s="9">
        <v>55</v>
      </c>
      <c r="E202" s="9">
        <f t="shared" si="24"/>
        <v>56</v>
      </c>
      <c r="F202" s="23">
        <f t="shared" si="25"/>
        <v>40.32</v>
      </c>
      <c r="G202" s="9">
        <v>1</v>
      </c>
      <c r="H202" s="9"/>
      <c r="I202" s="9">
        <v>2</v>
      </c>
      <c r="J202" s="9">
        <v>12</v>
      </c>
      <c r="K202" s="9"/>
      <c r="L202" s="9">
        <f t="shared" si="26"/>
        <v>15</v>
      </c>
      <c r="M202" s="23">
        <f t="shared" si="27"/>
        <v>16.95</v>
      </c>
      <c r="N202" s="9"/>
      <c r="O202" s="9"/>
      <c r="P202" s="9"/>
      <c r="Q202" s="9">
        <v>11</v>
      </c>
      <c r="R202" s="9"/>
      <c r="S202" s="9">
        <f t="shared" si="28"/>
        <v>11</v>
      </c>
      <c r="T202" s="23">
        <f t="shared" si="29"/>
        <v>30.14</v>
      </c>
      <c r="U202" s="24">
        <f t="shared" si="30"/>
        <v>82</v>
      </c>
      <c r="V202" s="25">
        <f t="shared" si="31"/>
        <v>87.41</v>
      </c>
      <c r="W202" s="9"/>
    </row>
    <row r="203" spans="1:23" x14ac:dyDescent="0.25">
      <c r="A203" s="9" t="s">
        <v>392</v>
      </c>
      <c r="B203" s="8" t="s">
        <v>393</v>
      </c>
      <c r="C203" s="9"/>
      <c r="D203" s="9">
        <v>25</v>
      </c>
      <c r="E203" s="9">
        <f t="shared" si="24"/>
        <v>25</v>
      </c>
      <c r="F203" s="23">
        <f t="shared" si="25"/>
        <v>18</v>
      </c>
      <c r="G203" s="9"/>
      <c r="H203" s="9">
        <v>1</v>
      </c>
      <c r="I203" s="9">
        <v>1</v>
      </c>
      <c r="J203" s="9">
        <v>5</v>
      </c>
      <c r="K203" s="9"/>
      <c r="L203" s="9">
        <f t="shared" si="26"/>
        <v>7</v>
      </c>
      <c r="M203" s="23">
        <f t="shared" si="27"/>
        <v>7.87</v>
      </c>
      <c r="N203" s="9"/>
      <c r="O203" s="9"/>
      <c r="P203" s="9"/>
      <c r="Q203" s="9">
        <v>3</v>
      </c>
      <c r="R203" s="9"/>
      <c r="S203" s="9">
        <f t="shared" si="28"/>
        <v>3</v>
      </c>
      <c r="T203" s="23">
        <f t="shared" si="29"/>
        <v>8.2200000000000006</v>
      </c>
      <c r="U203" s="24">
        <f t="shared" si="30"/>
        <v>35</v>
      </c>
      <c r="V203" s="25">
        <f t="shared" si="31"/>
        <v>34.090000000000003</v>
      </c>
      <c r="W203" s="9"/>
    </row>
    <row r="204" spans="1:23" x14ac:dyDescent="0.25">
      <c r="A204" s="9" t="s">
        <v>394</v>
      </c>
      <c r="B204" s="8" t="s">
        <v>395</v>
      </c>
      <c r="C204" s="9">
        <v>3</v>
      </c>
      <c r="D204" s="9">
        <v>381</v>
      </c>
      <c r="E204" s="9">
        <f t="shared" si="24"/>
        <v>384</v>
      </c>
      <c r="F204" s="23">
        <f t="shared" si="25"/>
        <v>276.48</v>
      </c>
      <c r="G204" s="9"/>
      <c r="H204" s="9">
        <v>9</v>
      </c>
      <c r="I204" s="9">
        <v>41</v>
      </c>
      <c r="J204" s="9">
        <v>99</v>
      </c>
      <c r="K204" s="9"/>
      <c r="L204" s="9">
        <f t="shared" si="26"/>
        <v>149</v>
      </c>
      <c r="M204" s="23">
        <f t="shared" si="27"/>
        <v>155.69</v>
      </c>
      <c r="N204" s="9"/>
      <c r="O204" s="9"/>
      <c r="P204" s="9">
        <v>2</v>
      </c>
      <c r="Q204" s="9">
        <v>102</v>
      </c>
      <c r="R204" s="9"/>
      <c r="S204" s="9">
        <f t="shared" si="28"/>
        <v>104</v>
      </c>
      <c r="T204" s="23">
        <f t="shared" si="29"/>
        <v>282.22000000000003</v>
      </c>
      <c r="U204" s="24">
        <f t="shared" si="30"/>
        <v>637</v>
      </c>
      <c r="V204" s="25">
        <f t="shared" si="31"/>
        <v>714.3900000000001</v>
      </c>
      <c r="W204" s="9"/>
    </row>
    <row r="205" spans="1:23" x14ac:dyDescent="0.25">
      <c r="A205" s="9" t="s">
        <v>396</v>
      </c>
      <c r="B205" s="8" t="s">
        <v>397</v>
      </c>
      <c r="C205" s="9"/>
      <c r="D205" s="9">
        <v>42</v>
      </c>
      <c r="E205" s="9">
        <f t="shared" si="24"/>
        <v>42</v>
      </c>
      <c r="F205" s="23">
        <f t="shared" si="25"/>
        <v>30.24</v>
      </c>
      <c r="G205" s="9"/>
      <c r="H205" s="9"/>
      <c r="I205" s="9">
        <v>2</v>
      </c>
      <c r="J205" s="9">
        <v>18</v>
      </c>
      <c r="K205" s="9"/>
      <c r="L205" s="9">
        <f t="shared" si="26"/>
        <v>20</v>
      </c>
      <c r="M205" s="23">
        <f t="shared" si="27"/>
        <v>23</v>
      </c>
      <c r="N205" s="9"/>
      <c r="O205" s="9"/>
      <c r="P205" s="9"/>
      <c r="Q205" s="9">
        <v>4</v>
      </c>
      <c r="R205" s="9"/>
      <c r="S205" s="9">
        <f t="shared" si="28"/>
        <v>4</v>
      </c>
      <c r="T205" s="23">
        <f t="shared" si="29"/>
        <v>10.96</v>
      </c>
      <c r="U205" s="24">
        <f t="shared" si="30"/>
        <v>66</v>
      </c>
      <c r="V205" s="25">
        <f t="shared" si="31"/>
        <v>64.2</v>
      </c>
      <c r="W205" s="9"/>
    </row>
    <row r="206" spans="1:23" x14ac:dyDescent="0.25">
      <c r="A206" s="9" t="s">
        <v>398</v>
      </c>
      <c r="B206" s="8" t="s">
        <v>399</v>
      </c>
      <c r="C206" s="9">
        <v>1</v>
      </c>
      <c r="D206" s="9">
        <v>81</v>
      </c>
      <c r="E206" s="9">
        <f t="shared" si="24"/>
        <v>82</v>
      </c>
      <c r="F206" s="23">
        <f t="shared" si="25"/>
        <v>59.04</v>
      </c>
      <c r="G206" s="9"/>
      <c r="H206" s="9"/>
      <c r="I206" s="9">
        <v>6</v>
      </c>
      <c r="J206" s="9">
        <v>40</v>
      </c>
      <c r="K206" s="9"/>
      <c r="L206" s="9">
        <f t="shared" si="26"/>
        <v>46</v>
      </c>
      <c r="M206" s="23">
        <f t="shared" si="27"/>
        <v>52.06</v>
      </c>
      <c r="N206" s="9"/>
      <c r="O206" s="9"/>
      <c r="P206" s="9">
        <v>1</v>
      </c>
      <c r="Q206" s="9">
        <v>24</v>
      </c>
      <c r="R206" s="9"/>
      <c r="S206" s="9">
        <f t="shared" si="28"/>
        <v>25</v>
      </c>
      <c r="T206" s="23">
        <f t="shared" si="29"/>
        <v>67.13000000000001</v>
      </c>
      <c r="U206" s="24">
        <f t="shared" si="30"/>
        <v>153</v>
      </c>
      <c r="V206" s="25">
        <f t="shared" si="31"/>
        <v>178.23000000000002</v>
      </c>
      <c r="W206" s="9"/>
    </row>
    <row r="207" spans="1:23" x14ac:dyDescent="0.25">
      <c r="A207" s="9" t="s">
        <v>400</v>
      </c>
      <c r="B207" s="8" t="s">
        <v>401</v>
      </c>
      <c r="C207" s="9"/>
      <c r="D207" s="9">
        <v>32</v>
      </c>
      <c r="E207" s="9">
        <f t="shared" si="24"/>
        <v>32</v>
      </c>
      <c r="F207" s="23">
        <f t="shared" si="25"/>
        <v>23.04</v>
      </c>
      <c r="G207" s="9">
        <v>1</v>
      </c>
      <c r="H207" s="9">
        <v>4</v>
      </c>
      <c r="I207" s="9"/>
      <c r="J207" s="9">
        <v>15</v>
      </c>
      <c r="K207" s="9"/>
      <c r="L207" s="9">
        <f t="shared" si="26"/>
        <v>20</v>
      </c>
      <c r="M207" s="23">
        <f t="shared" si="27"/>
        <v>24.2</v>
      </c>
      <c r="N207" s="9"/>
      <c r="O207" s="9"/>
      <c r="P207" s="9"/>
      <c r="Q207" s="9">
        <v>1</v>
      </c>
      <c r="R207" s="9"/>
      <c r="S207" s="9">
        <f t="shared" si="28"/>
        <v>1</v>
      </c>
      <c r="T207" s="23">
        <f t="shared" si="29"/>
        <v>2.74</v>
      </c>
      <c r="U207" s="24">
        <f t="shared" si="30"/>
        <v>53</v>
      </c>
      <c r="V207" s="25">
        <f t="shared" si="31"/>
        <v>49.98</v>
      </c>
      <c r="W207" s="9"/>
    </row>
    <row r="208" spans="1:23" x14ac:dyDescent="0.25">
      <c r="A208" s="9" t="s">
        <v>402</v>
      </c>
      <c r="B208" s="8" t="s">
        <v>403</v>
      </c>
      <c r="C208" s="9"/>
      <c r="D208" s="9">
        <v>71</v>
      </c>
      <c r="E208" s="9">
        <f t="shared" si="24"/>
        <v>71</v>
      </c>
      <c r="F208" s="23">
        <f t="shared" si="25"/>
        <v>51.12</v>
      </c>
      <c r="G208" s="9">
        <v>2</v>
      </c>
      <c r="H208" s="9">
        <v>4</v>
      </c>
      <c r="I208" s="9">
        <v>3</v>
      </c>
      <c r="J208" s="9">
        <v>16</v>
      </c>
      <c r="K208" s="9"/>
      <c r="L208" s="9">
        <f t="shared" si="26"/>
        <v>25</v>
      </c>
      <c r="M208" s="23">
        <f t="shared" si="27"/>
        <v>28.449999999999996</v>
      </c>
      <c r="N208" s="9"/>
      <c r="O208" s="9"/>
      <c r="P208" s="9"/>
      <c r="Q208" s="9">
        <v>8</v>
      </c>
      <c r="R208" s="9"/>
      <c r="S208" s="9">
        <f t="shared" si="28"/>
        <v>8</v>
      </c>
      <c r="T208" s="23">
        <f t="shared" si="29"/>
        <v>21.92</v>
      </c>
      <c r="U208" s="24">
        <f t="shared" si="30"/>
        <v>104</v>
      </c>
      <c r="V208" s="25">
        <f t="shared" si="31"/>
        <v>101.49</v>
      </c>
      <c r="W208" s="9"/>
    </row>
    <row r="209" spans="1:23" x14ac:dyDescent="0.25">
      <c r="A209" s="9" t="s">
        <v>404</v>
      </c>
      <c r="B209" s="8" t="s">
        <v>405</v>
      </c>
      <c r="C209" s="9"/>
      <c r="D209" s="9">
        <v>40</v>
      </c>
      <c r="E209" s="9">
        <f t="shared" si="24"/>
        <v>40</v>
      </c>
      <c r="F209" s="23">
        <f t="shared" si="25"/>
        <v>28.799999999999997</v>
      </c>
      <c r="G209" s="9"/>
      <c r="H209" s="9"/>
      <c r="I209" s="9">
        <v>1</v>
      </c>
      <c r="J209" s="9">
        <v>25</v>
      </c>
      <c r="K209" s="9"/>
      <c r="L209" s="9">
        <f t="shared" si="26"/>
        <v>26</v>
      </c>
      <c r="M209" s="23">
        <f t="shared" si="27"/>
        <v>30.86</v>
      </c>
      <c r="N209" s="9"/>
      <c r="O209" s="9"/>
      <c r="P209" s="9"/>
      <c r="Q209" s="9">
        <v>3</v>
      </c>
      <c r="R209" s="9"/>
      <c r="S209" s="9">
        <f t="shared" si="28"/>
        <v>3</v>
      </c>
      <c r="T209" s="23">
        <f t="shared" si="29"/>
        <v>8.2200000000000006</v>
      </c>
      <c r="U209" s="24">
        <f t="shared" si="30"/>
        <v>69</v>
      </c>
      <c r="V209" s="25">
        <f t="shared" si="31"/>
        <v>67.88</v>
      </c>
      <c r="W209" s="9"/>
    </row>
    <row r="210" spans="1:23" x14ac:dyDescent="0.25">
      <c r="A210" s="9" t="s">
        <v>406</v>
      </c>
      <c r="B210" s="8" t="s">
        <v>407</v>
      </c>
      <c r="C210" s="9"/>
      <c r="D210" s="9">
        <v>301</v>
      </c>
      <c r="E210" s="9">
        <f t="shared" si="24"/>
        <v>301</v>
      </c>
      <c r="F210" s="23">
        <f t="shared" si="25"/>
        <v>216.72</v>
      </c>
      <c r="G210" s="9">
        <v>1</v>
      </c>
      <c r="H210" s="9"/>
      <c r="I210" s="9">
        <v>6</v>
      </c>
      <c r="J210" s="9">
        <v>98</v>
      </c>
      <c r="K210" s="9"/>
      <c r="L210" s="9">
        <f t="shared" si="26"/>
        <v>105</v>
      </c>
      <c r="M210" s="23">
        <f t="shared" si="27"/>
        <v>123.44999999999999</v>
      </c>
      <c r="N210" s="9"/>
      <c r="O210" s="9"/>
      <c r="P210" s="9">
        <v>9</v>
      </c>
      <c r="Q210" s="9">
        <v>60</v>
      </c>
      <c r="R210" s="9"/>
      <c r="S210" s="9">
        <f t="shared" si="28"/>
        <v>69</v>
      </c>
      <c r="T210" s="23">
        <f t="shared" si="29"/>
        <v>176.73000000000002</v>
      </c>
      <c r="U210" s="24">
        <f t="shared" si="30"/>
        <v>475</v>
      </c>
      <c r="V210" s="25">
        <f t="shared" si="31"/>
        <v>516.9</v>
      </c>
      <c r="W210" s="9"/>
    </row>
    <row r="211" spans="1:23" x14ac:dyDescent="0.25">
      <c r="A211" s="9" t="s">
        <v>408</v>
      </c>
      <c r="B211" s="8" t="s">
        <v>409</v>
      </c>
      <c r="C211" s="9"/>
      <c r="D211" s="9">
        <v>52</v>
      </c>
      <c r="E211" s="9">
        <f t="shared" si="24"/>
        <v>52</v>
      </c>
      <c r="F211" s="23">
        <f t="shared" si="25"/>
        <v>37.44</v>
      </c>
      <c r="G211" s="9"/>
      <c r="H211" s="9"/>
      <c r="I211" s="9">
        <v>3</v>
      </c>
      <c r="J211" s="9">
        <v>35</v>
      </c>
      <c r="K211" s="9"/>
      <c r="L211" s="9">
        <f t="shared" si="26"/>
        <v>38</v>
      </c>
      <c r="M211" s="23">
        <f t="shared" si="27"/>
        <v>44.18</v>
      </c>
      <c r="N211" s="9"/>
      <c r="O211" s="9"/>
      <c r="P211" s="9">
        <v>1</v>
      </c>
      <c r="Q211" s="9">
        <v>10</v>
      </c>
      <c r="R211" s="9"/>
      <c r="S211" s="9">
        <f t="shared" si="28"/>
        <v>11</v>
      </c>
      <c r="T211" s="23">
        <f t="shared" si="29"/>
        <v>28.770000000000003</v>
      </c>
      <c r="U211" s="24">
        <f t="shared" si="30"/>
        <v>101</v>
      </c>
      <c r="V211" s="25">
        <f t="shared" si="31"/>
        <v>110.39</v>
      </c>
      <c r="W211" s="9"/>
    </row>
    <row r="212" spans="1:23" x14ac:dyDescent="0.25">
      <c r="A212" s="9" t="s">
        <v>410</v>
      </c>
      <c r="B212" s="8" t="s">
        <v>411</v>
      </c>
      <c r="C212" s="9"/>
      <c r="D212" s="9">
        <v>39</v>
      </c>
      <c r="E212" s="9">
        <f t="shared" si="24"/>
        <v>39</v>
      </c>
      <c r="F212" s="23">
        <f t="shared" si="25"/>
        <v>28.08</v>
      </c>
      <c r="G212" s="9"/>
      <c r="H212" s="9">
        <v>1</v>
      </c>
      <c r="I212" s="9">
        <v>1</v>
      </c>
      <c r="J212" s="9">
        <v>11</v>
      </c>
      <c r="K212" s="9"/>
      <c r="L212" s="9">
        <f t="shared" si="26"/>
        <v>13</v>
      </c>
      <c r="M212" s="23">
        <f t="shared" si="27"/>
        <v>15.129999999999999</v>
      </c>
      <c r="N212" s="9"/>
      <c r="O212" s="9"/>
      <c r="P212" s="9"/>
      <c r="Q212" s="9">
        <v>7</v>
      </c>
      <c r="R212" s="9"/>
      <c r="S212" s="9">
        <f t="shared" si="28"/>
        <v>7</v>
      </c>
      <c r="T212" s="23">
        <f t="shared" si="29"/>
        <v>19.18</v>
      </c>
      <c r="U212" s="24">
        <f t="shared" si="30"/>
        <v>59</v>
      </c>
      <c r="V212" s="25">
        <f t="shared" si="31"/>
        <v>62.39</v>
      </c>
      <c r="W212" s="9"/>
    </row>
    <row r="213" spans="1:23" x14ac:dyDescent="0.25">
      <c r="A213" s="9" t="s">
        <v>412</v>
      </c>
      <c r="B213" s="8" t="s">
        <v>413</v>
      </c>
      <c r="C213" s="9"/>
      <c r="D213" s="9">
        <v>134</v>
      </c>
      <c r="E213" s="9">
        <f t="shared" si="24"/>
        <v>134</v>
      </c>
      <c r="F213" s="23">
        <f t="shared" si="25"/>
        <v>96.47999999999999</v>
      </c>
      <c r="G213" s="9"/>
      <c r="H213" s="9">
        <v>4</v>
      </c>
      <c r="I213" s="9">
        <v>2</v>
      </c>
      <c r="J213" s="9">
        <v>51</v>
      </c>
      <c r="K213" s="9"/>
      <c r="L213" s="9">
        <f t="shared" si="26"/>
        <v>57</v>
      </c>
      <c r="M213" s="23">
        <f t="shared" si="27"/>
        <v>67.77</v>
      </c>
      <c r="N213" s="9"/>
      <c r="O213" s="9">
        <v>3</v>
      </c>
      <c r="P213" s="9"/>
      <c r="Q213" s="9">
        <v>15</v>
      </c>
      <c r="R213" s="9"/>
      <c r="S213" s="9">
        <f t="shared" si="28"/>
        <v>18</v>
      </c>
      <c r="T213" s="23">
        <f t="shared" si="29"/>
        <v>49.320000000000007</v>
      </c>
      <c r="U213" s="24">
        <f t="shared" si="30"/>
        <v>209</v>
      </c>
      <c r="V213" s="25">
        <f t="shared" si="31"/>
        <v>213.57</v>
      </c>
      <c r="W213" s="9"/>
    </row>
    <row r="214" spans="1:23" x14ac:dyDescent="0.25">
      <c r="A214" s="9" t="s">
        <v>414</v>
      </c>
      <c r="B214" s="8" t="s">
        <v>415</v>
      </c>
      <c r="C214" s="9"/>
      <c r="D214" s="9">
        <v>41</v>
      </c>
      <c r="E214" s="9">
        <f t="shared" si="24"/>
        <v>41</v>
      </c>
      <c r="F214" s="23">
        <f t="shared" si="25"/>
        <v>29.52</v>
      </c>
      <c r="G214" s="9"/>
      <c r="H214" s="9"/>
      <c r="I214" s="9">
        <v>2</v>
      </c>
      <c r="J214" s="9">
        <v>13</v>
      </c>
      <c r="K214" s="9"/>
      <c r="L214" s="9">
        <f t="shared" si="26"/>
        <v>15</v>
      </c>
      <c r="M214" s="23">
        <f t="shared" si="27"/>
        <v>16.95</v>
      </c>
      <c r="N214" s="9"/>
      <c r="O214" s="9"/>
      <c r="P214" s="9">
        <v>1</v>
      </c>
      <c r="Q214" s="9">
        <v>2</v>
      </c>
      <c r="R214" s="9"/>
      <c r="S214" s="9">
        <f t="shared" si="28"/>
        <v>3</v>
      </c>
      <c r="T214" s="23">
        <f t="shared" si="29"/>
        <v>6.8500000000000005</v>
      </c>
      <c r="U214" s="24">
        <f t="shared" si="30"/>
        <v>59</v>
      </c>
      <c r="V214" s="25">
        <f t="shared" si="31"/>
        <v>53.32</v>
      </c>
      <c r="W214" s="9"/>
    </row>
    <row r="215" spans="1:23" x14ac:dyDescent="0.25">
      <c r="A215" s="9" t="s">
        <v>416</v>
      </c>
      <c r="B215" s="8" t="s">
        <v>417</v>
      </c>
      <c r="C215" s="9"/>
      <c r="D215" s="9">
        <v>31</v>
      </c>
      <c r="E215" s="9">
        <f t="shared" si="24"/>
        <v>31</v>
      </c>
      <c r="F215" s="23">
        <f t="shared" si="25"/>
        <v>22.32</v>
      </c>
      <c r="G215" s="9"/>
      <c r="H215" s="9"/>
      <c r="I215" s="9">
        <v>5</v>
      </c>
      <c r="J215" s="9">
        <v>11</v>
      </c>
      <c r="K215" s="9"/>
      <c r="L215" s="9">
        <f t="shared" si="26"/>
        <v>16</v>
      </c>
      <c r="M215" s="23">
        <f t="shared" si="27"/>
        <v>16.36</v>
      </c>
      <c r="N215" s="9"/>
      <c r="O215" s="9"/>
      <c r="P215" s="9"/>
      <c r="Q215" s="9">
        <v>3</v>
      </c>
      <c r="R215" s="9"/>
      <c r="S215" s="9">
        <f t="shared" si="28"/>
        <v>3</v>
      </c>
      <c r="T215" s="23">
        <f t="shared" si="29"/>
        <v>8.2200000000000006</v>
      </c>
      <c r="U215" s="24">
        <f t="shared" si="30"/>
        <v>50</v>
      </c>
      <c r="V215" s="25">
        <f t="shared" si="31"/>
        <v>46.9</v>
      </c>
      <c r="W215" s="9"/>
    </row>
    <row r="216" spans="1:23" x14ac:dyDescent="0.25">
      <c r="A216" s="9" t="s">
        <v>418</v>
      </c>
      <c r="B216" s="8" t="s">
        <v>419</v>
      </c>
      <c r="C216" s="9"/>
      <c r="D216" s="9">
        <v>23</v>
      </c>
      <c r="E216" s="9">
        <f t="shared" si="24"/>
        <v>23</v>
      </c>
      <c r="F216" s="23">
        <f t="shared" si="25"/>
        <v>16.559999999999999</v>
      </c>
      <c r="G216" s="9"/>
      <c r="H216" s="9"/>
      <c r="I216" s="9">
        <v>1</v>
      </c>
      <c r="J216" s="9">
        <v>13</v>
      </c>
      <c r="K216" s="9"/>
      <c r="L216" s="9">
        <f t="shared" si="26"/>
        <v>14</v>
      </c>
      <c r="M216" s="23">
        <f t="shared" si="27"/>
        <v>16.34</v>
      </c>
      <c r="N216" s="9"/>
      <c r="O216" s="9"/>
      <c r="P216" s="9"/>
      <c r="Q216" s="9">
        <v>3</v>
      </c>
      <c r="R216" s="9"/>
      <c r="S216" s="9">
        <f t="shared" si="28"/>
        <v>3</v>
      </c>
      <c r="T216" s="23">
        <f t="shared" si="29"/>
        <v>8.2200000000000006</v>
      </c>
      <c r="U216" s="24">
        <f t="shared" si="30"/>
        <v>40</v>
      </c>
      <c r="V216" s="25">
        <f t="shared" si="31"/>
        <v>41.120000000000005</v>
      </c>
      <c r="W216" s="9"/>
    </row>
    <row r="217" spans="1:23" x14ac:dyDescent="0.25">
      <c r="A217" s="9" t="s">
        <v>420</v>
      </c>
      <c r="B217" s="8" t="s">
        <v>421</v>
      </c>
      <c r="C217" s="9"/>
      <c r="D217" s="9">
        <v>109</v>
      </c>
      <c r="E217" s="9">
        <f t="shared" si="24"/>
        <v>109</v>
      </c>
      <c r="F217" s="23">
        <f t="shared" si="25"/>
        <v>78.48</v>
      </c>
      <c r="G217" s="9"/>
      <c r="H217" s="9"/>
      <c r="I217" s="9">
        <v>7</v>
      </c>
      <c r="J217" s="9">
        <v>54</v>
      </c>
      <c r="K217" s="9"/>
      <c r="L217" s="9">
        <f t="shared" si="26"/>
        <v>61</v>
      </c>
      <c r="M217" s="23">
        <f t="shared" si="27"/>
        <v>69.61</v>
      </c>
      <c r="N217" s="9"/>
      <c r="O217" s="9"/>
      <c r="P217" s="9">
        <v>2</v>
      </c>
      <c r="Q217" s="9">
        <v>10</v>
      </c>
      <c r="R217" s="9"/>
      <c r="S217" s="9">
        <f t="shared" si="28"/>
        <v>12</v>
      </c>
      <c r="T217" s="23">
        <f t="shared" si="29"/>
        <v>30.14</v>
      </c>
      <c r="U217" s="24">
        <f t="shared" si="30"/>
        <v>182</v>
      </c>
      <c r="V217" s="25">
        <f t="shared" si="31"/>
        <v>178.23000000000002</v>
      </c>
      <c r="W217" s="9"/>
    </row>
    <row r="218" spans="1:23" x14ac:dyDescent="0.25">
      <c r="A218" s="9" t="s">
        <v>422</v>
      </c>
      <c r="B218" s="8" t="s">
        <v>423</v>
      </c>
      <c r="C218" s="9"/>
      <c r="D218" s="9">
        <v>171</v>
      </c>
      <c r="E218" s="9">
        <f t="shared" si="24"/>
        <v>171</v>
      </c>
      <c r="F218" s="23">
        <f t="shared" si="25"/>
        <v>123.11999999999999</v>
      </c>
      <c r="G218" s="9"/>
      <c r="H218" s="9">
        <v>1</v>
      </c>
      <c r="I218" s="9">
        <v>13</v>
      </c>
      <c r="J218" s="9">
        <v>47</v>
      </c>
      <c r="K218" s="9"/>
      <c r="L218" s="9">
        <f t="shared" si="26"/>
        <v>61</v>
      </c>
      <c r="M218" s="23">
        <f t="shared" si="27"/>
        <v>66.009999999999991</v>
      </c>
      <c r="N218" s="9">
        <v>2</v>
      </c>
      <c r="O218" s="9"/>
      <c r="P218" s="9">
        <v>2</v>
      </c>
      <c r="Q218" s="9">
        <v>24</v>
      </c>
      <c r="R218" s="9"/>
      <c r="S218" s="9">
        <f t="shared" si="28"/>
        <v>28</v>
      </c>
      <c r="T218" s="23">
        <f t="shared" si="29"/>
        <v>73.98</v>
      </c>
      <c r="U218" s="24">
        <f t="shared" si="30"/>
        <v>260</v>
      </c>
      <c r="V218" s="25">
        <f t="shared" si="31"/>
        <v>263.11</v>
      </c>
      <c r="W218" s="9"/>
    </row>
    <row r="219" spans="1:23" x14ac:dyDescent="0.25">
      <c r="A219" s="9" t="s">
        <v>424</v>
      </c>
      <c r="B219" s="8" t="s">
        <v>425</v>
      </c>
      <c r="C219" s="9"/>
      <c r="D219" s="9">
        <v>34</v>
      </c>
      <c r="E219" s="9">
        <f t="shared" si="24"/>
        <v>34</v>
      </c>
      <c r="F219" s="23">
        <f t="shared" si="25"/>
        <v>24.48</v>
      </c>
      <c r="G219" s="9"/>
      <c r="H219" s="9"/>
      <c r="I219" s="9">
        <v>1</v>
      </c>
      <c r="J219" s="9">
        <v>20</v>
      </c>
      <c r="K219" s="9"/>
      <c r="L219" s="9">
        <f t="shared" si="26"/>
        <v>21</v>
      </c>
      <c r="M219" s="23">
        <f t="shared" si="27"/>
        <v>24.81</v>
      </c>
      <c r="N219" s="9"/>
      <c r="O219" s="9"/>
      <c r="P219" s="9"/>
      <c r="Q219" s="9">
        <v>2</v>
      </c>
      <c r="R219" s="9"/>
      <c r="S219" s="9">
        <f t="shared" si="28"/>
        <v>2</v>
      </c>
      <c r="T219" s="23">
        <f t="shared" si="29"/>
        <v>5.48</v>
      </c>
      <c r="U219" s="24">
        <f t="shared" si="30"/>
        <v>57</v>
      </c>
      <c r="V219" s="25">
        <f t="shared" si="31"/>
        <v>54.769999999999996</v>
      </c>
      <c r="W219" s="9"/>
    </row>
    <row r="220" spans="1:23" x14ac:dyDescent="0.25">
      <c r="A220" s="9" t="s">
        <v>426</v>
      </c>
      <c r="B220" s="8" t="s">
        <v>427</v>
      </c>
      <c r="C220" s="9"/>
      <c r="D220" s="9">
        <v>41</v>
      </c>
      <c r="E220" s="9">
        <f t="shared" si="24"/>
        <v>41</v>
      </c>
      <c r="F220" s="23">
        <f t="shared" si="25"/>
        <v>29.52</v>
      </c>
      <c r="G220" s="9"/>
      <c r="H220" s="9"/>
      <c r="I220" s="9">
        <v>2</v>
      </c>
      <c r="J220" s="9">
        <v>16</v>
      </c>
      <c r="K220" s="9"/>
      <c r="L220" s="9">
        <f t="shared" si="26"/>
        <v>18</v>
      </c>
      <c r="M220" s="23">
        <f t="shared" si="27"/>
        <v>20.58</v>
      </c>
      <c r="N220" s="9"/>
      <c r="O220" s="9"/>
      <c r="P220" s="9"/>
      <c r="Q220" s="9">
        <v>3</v>
      </c>
      <c r="R220" s="9"/>
      <c r="S220" s="9">
        <f t="shared" si="28"/>
        <v>3</v>
      </c>
      <c r="T220" s="23">
        <f t="shared" si="29"/>
        <v>8.2200000000000006</v>
      </c>
      <c r="U220" s="24">
        <f t="shared" si="30"/>
        <v>62</v>
      </c>
      <c r="V220" s="25">
        <f t="shared" si="31"/>
        <v>58.319999999999993</v>
      </c>
      <c r="W220" s="9"/>
    </row>
    <row r="221" spans="1:23" x14ac:dyDescent="0.25">
      <c r="A221" s="9" t="s">
        <v>428</v>
      </c>
      <c r="B221" s="8" t="s">
        <v>429</v>
      </c>
      <c r="C221" s="9"/>
      <c r="D221" s="9">
        <v>247</v>
      </c>
      <c r="E221" s="9">
        <f t="shared" si="24"/>
        <v>247</v>
      </c>
      <c r="F221" s="23">
        <f t="shared" si="25"/>
        <v>177.84</v>
      </c>
      <c r="G221" s="9"/>
      <c r="H221" s="9">
        <v>2</v>
      </c>
      <c r="I221" s="9">
        <v>22</v>
      </c>
      <c r="J221" s="9">
        <v>87</v>
      </c>
      <c r="K221" s="9"/>
      <c r="L221" s="9">
        <f t="shared" si="26"/>
        <v>111</v>
      </c>
      <c r="M221" s="23">
        <f t="shared" si="27"/>
        <v>121.11</v>
      </c>
      <c r="N221" s="9"/>
      <c r="O221" s="9"/>
      <c r="P221" s="9">
        <v>3</v>
      </c>
      <c r="Q221" s="9">
        <v>29</v>
      </c>
      <c r="R221" s="9"/>
      <c r="S221" s="9">
        <f t="shared" si="28"/>
        <v>32</v>
      </c>
      <c r="T221" s="23">
        <f t="shared" si="29"/>
        <v>83.570000000000007</v>
      </c>
      <c r="U221" s="24">
        <f t="shared" si="30"/>
        <v>390</v>
      </c>
      <c r="V221" s="25">
        <f t="shared" si="31"/>
        <v>382.52</v>
      </c>
      <c r="W221" s="9"/>
    </row>
    <row r="222" spans="1:23" x14ac:dyDescent="0.25">
      <c r="A222" s="9" t="s">
        <v>430</v>
      </c>
      <c r="B222" s="8" t="s">
        <v>708</v>
      </c>
      <c r="C222" s="9">
        <v>1</v>
      </c>
      <c r="D222" s="9">
        <v>55</v>
      </c>
      <c r="E222" s="9">
        <f t="shared" si="24"/>
        <v>56</v>
      </c>
      <c r="F222" s="23">
        <f t="shared" si="25"/>
        <v>40.32</v>
      </c>
      <c r="G222" s="9"/>
      <c r="H222" s="9">
        <v>5</v>
      </c>
      <c r="I222" s="9"/>
      <c r="J222" s="9">
        <v>50</v>
      </c>
      <c r="K222" s="9"/>
      <c r="L222" s="9">
        <f t="shared" si="26"/>
        <v>55</v>
      </c>
      <c r="M222" s="23">
        <f t="shared" si="27"/>
        <v>66.55</v>
      </c>
      <c r="N222" s="9"/>
      <c r="O222" s="9"/>
      <c r="P222" s="9"/>
      <c r="Q222" s="9">
        <v>11</v>
      </c>
      <c r="R222" s="9"/>
      <c r="S222" s="9">
        <f t="shared" si="28"/>
        <v>11</v>
      </c>
      <c r="T222" s="23">
        <f t="shared" si="29"/>
        <v>30.14</v>
      </c>
      <c r="U222" s="24">
        <f t="shared" si="30"/>
        <v>122</v>
      </c>
      <c r="V222" s="25">
        <f t="shared" si="31"/>
        <v>137.01</v>
      </c>
      <c r="W222" s="9"/>
    </row>
    <row r="223" spans="1:23" x14ac:dyDescent="0.25">
      <c r="A223" s="9" t="s">
        <v>431</v>
      </c>
      <c r="B223" s="8" t="s">
        <v>432</v>
      </c>
      <c r="C223" s="9"/>
      <c r="D223" s="9">
        <v>186</v>
      </c>
      <c r="E223" s="9">
        <f t="shared" si="24"/>
        <v>186</v>
      </c>
      <c r="F223" s="23">
        <f t="shared" si="25"/>
        <v>133.91999999999999</v>
      </c>
      <c r="G223" s="9"/>
      <c r="H223" s="9">
        <v>4</v>
      </c>
      <c r="I223" s="9">
        <v>3</v>
      </c>
      <c r="J223" s="9">
        <v>41</v>
      </c>
      <c r="K223" s="9"/>
      <c r="L223" s="9">
        <f t="shared" si="26"/>
        <v>48</v>
      </c>
      <c r="M223" s="23">
        <f t="shared" si="27"/>
        <v>56.279999999999994</v>
      </c>
      <c r="N223" s="9"/>
      <c r="O223" s="9"/>
      <c r="P223" s="9">
        <v>1</v>
      </c>
      <c r="Q223" s="9">
        <v>21</v>
      </c>
      <c r="R223" s="9"/>
      <c r="S223" s="9">
        <f t="shared" si="28"/>
        <v>22</v>
      </c>
      <c r="T223" s="23">
        <f t="shared" si="29"/>
        <v>58.910000000000004</v>
      </c>
      <c r="U223" s="24">
        <f t="shared" si="30"/>
        <v>256</v>
      </c>
      <c r="V223" s="25">
        <f t="shared" si="31"/>
        <v>249.10999999999999</v>
      </c>
      <c r="W223" s="9"/>
    </row>
    <row r="224" spans="1:23" x14ac:dyDescent="0.25">
      <c r="A224" s="9" t="s">
        <v>433</v>
      </c>
      <c r="B224" s="8" t="s">
        <v>434</v>
      </c>
      <c r="C224" s="9"/>
      <c r="D224" s="9">
        <v>27</v>
      </c>
      <c r="E224" s="9">
        <f t="shared" si="24"/>
        <v>27</v>
      </c>
      <c r="F224" s="23">
        <f t="shared" si="25"/>
        <v>19.439999999999998</v>
      </c>
      <c r="G224" s="9"/>
      <c r="H224" s="9"/>
      <c r="I224" s="9"/>
      <c r="J224" s="9">
        <v>5</v>
      </c>
      <c r="K224" s="9"/>
      <c r="L224" s="9">
        <f t="shared" si="26"/>
        <v>5</v>
      </c>
      <c r="M224" s="23">
        <f t="shared" si="27"/>
        <v>6.05</v>
      </c>
      <c r="N224" s="9"/>
      <c r="O224" s="9"/>
      <c r="P224" s="9">
        <v>1</v>
      </c>
      <c r="Q224" s="9">
        <v>2</v>
      </c>
      <c r="R224" s="9"/>
      <c r="S224" s="9">
        <f t="shared" si="28"/>
        <v>3</v>
      </c>
      <c r="T224" s="23">
        <f t="shared" si="29"/>
        <v>6.8500000000000005</v>
      </c>
      <c r="U224" s="24">
        <f t="shared" si="30"/>
        <v>35</v>
      </c>
      <c r="V224" s="25">
        <f t="shared" si="31"/>
        <v>32.339999999999996</v>
      </c>
      <c r="W224" s="9"/>
    </row>
    <row r="225" spans="1:23" x14ac:dyDescent="0.25">
      <c r="A225" s="9" t="s">
        <v>435</v>
      </c>
      <c r="B225" s="8" t="s">
        <v>436</v>
      </c>
      <c r="C225" s="9"/>
      <c r="D225" s="9">
        <v>72</v>
      </c>
      <c r="E225" s="9">
        <f t="shared" si="24"/>
        <v>72</v>
      </c>
      <c r="F225" s="23">
        <f t="shared" si="25"/>
        <v>51.839999999999996</v>
      </c>
      <c r="G225" s="9"/>
      <c r="H225" s="9">
        <v>2</v>
      </c>
      <c r="I225" s="9">
        <v>1</v>
      </c>
      <c r="J225" s="9">
        <v>30</v>
      </c>
      <c r="K225" s="9"/>
      <c r="L225" s="9">
        <f t="shared" si="26"/>
        <v>33</v>
      </c>
      <c r="M225" s="23">
        <f t="shared" si="27"/>
        <v>39.33</v>
      </c>
      <c r="N225" s="9"/>
      <c r="O225" s="9">
        <v>1</v>
      </c>
      <c r="P225" s="9"/>
      <c r="Q225" s="9">
        <v>14</v>
      </c>
      <c r="R225" s="9"/>
      <c r="S225" s="9">
        <f t="shared" si="28"/>
        <v>15</v>
      </c>
      <c r="T225" s="23">
        <f t="shared" si="29"/>
        <v>41.1</v>
      </c>
      <c r="U225" s="24">
        <f t="shared" si="30"/>
        <v>120</v>
      </c>
      <c r="V225" s="25">
        <f t="shared" si="31"/>
        <v>132.27000000000001</v>
      </c>
      <c r="W225" s="9"/>
    </row>
    <row r="226" spans="1:23" x14ac:dyDescent="0.25">
      <c r="A226" s="9" t="s">
        <v>437</v>
      </c>
      <c r="B226" s="8" t="s">
        <v>709</v>
      </c>
      <c r="C226" s="9"/>
      <c r="D226" s="9">
        <v>22</v>
      </c>
      <c r="E226" s="9">
        <f t="shared" si="24"/>
        <v>22</v>
      </c>
      <c r="F226" s="23">
        <f t="shared" si="25"/>
        <v>15.84</v>
      </c>
      <c r="G226" s="9"/>
      <c r="H226" s="9"/>
      <c r="I226" s="9">
        <v>3</v>
      </c>
      <c r="J226" s="9">
        <v>7</v>
      </c>
      <c r="K226" s="9"/>
      <c r="L226" s="9">
        <f t="shared" si="26"/>
        <v>10</v>
      </c>
      <c r="M226" s="23">
        <f t="shared" si="27"/>
        <v>10.299999999999999</v>
      </c>
      <c r="N226" s="9"/>
      <c r="O226" s="9"/>
      <c r="P226" s="9"/>
      <c r="Q226" s="9">
        <v>1</v>
      </c>
      <c r="R226" s="9"/>
      <c r="S226" s="9">
        <f t="shared" si="28"/>
        <v>1</v>
      </c>
      <c r="T226" s="23">
        <f t="shared" si="29"/>
        <v>2.74</v>
      </c>
      <c r="U226" s="24">
        <f t="shared" si="30"/>
        <v>33</v>
      </c>
      <c r="V226" s="25">
        <f t="shared" si="31"/>
        <v>28.88</v>
      </c>
      <c r="W226" s="9"/>
    </row>
    <row r="227" spans="1:23" x14ac:dyDescent="0.25">
      <c r="A227" s="9" t="s">
        <v>438</v>
      </c>
      <c r="B227" s="8" t="s">
        <v>439</v>
      </c>
      <c r="C227" s="9"/>
      <c r="D227" s="9">
        <v>18</v>
      </c>
      <c r="E227" s="9">
        <f t="shared" si="24"/>
        <v>18</v>
      </c>
      <c r="F227" s="23">
        <f t="shared" si="25"/>
        <v>12.959999999999999</v>
      </c>
      <c r="G227" s="9"/>
      <c r="H227" s="9"/>
      <c r="I227" s="9"/>
      <c r="J227" s="9">
        <v>7</v>
      </c>
      <c r="K227" s="9"/>
      <c r="L227" s="9">
        <f t="shared" si="26"/>
        <v>7</v>
      </c>
      <c r="M227" s="23">
        <f t="shared" si="27"/>
        <v>8.4699999999999989</v>
      </c>
      <c r="N227" s="9"/>
      <c r="O227" s="9"/>
      <c r="P227" s="9"/>
      <c r="Q227" s="9">
        <v>3</v>
      </c>
      <c r="R227" s="9"/>
      <c r="S227" s="9">
        <f t="shared" si="28"/>
        <v>3</v>
      </c>
      <c r="T227" s="23">
        <f t="shared" si="29"/>
        <v>8.2200000000000006</v>
      </c>
      <c r="U227" s="24">
        <f t="shared" si="30"/>
        <v>28</v>
      </c>
      <c r="V227" s="25">
        <f t="shared" si="31"/>
        <v>29.65</v>
      </c>
      <c r="W227" s="9"/>
    </row>
    <row r="228" spans="1:23" x14ac:dyDescent="0.25">
      <c r="A228" s="9" t="s">
        <v>440</v>
      </c>
      <c r="B228" s="8" t="s">
        <v>441</v>
      </c>
      <c r="C228" s="9"/>
      <c r="D228" s="9">
        <v>56</v>
      </c>
      <c r="E228" s="9">
        <f t="shared" si="24"/>
        <v>56</v>
      </c>
      <c r="F228" s="23">
        <f t="shared" si="25"/>
        <v>40.32</v>
      </c>
      <c r="G228" s="9"/>
      <c r="H228" s="9">
        <v>1</v>
      </c>
      <c r="I228" s="9">
        <v>2</v>
      </c>
      <c r="J228" s="9">
        <v>11</v>
      </c>
      <c r="K228" s="9"/>
      <c r="L228" s="9">
        <f t="shared" si="26"/>
        <v>14</v>
      </c>
      <c r="M228" s="23">
        <f t="shared" si="27"/>
        <v>15.74</v>
      </c>
      <c r="N228" s="9"/>
      <c r="O228" s="9"/>
      <c r="P228" s="9"/>
      <c r="Q228" s="9">
        <v>8</v>
      </c>
      <c r="R228" s="9"/>
      <c r="S228" s="9">
        <f t="shared" si="28"/>
        <v>8</v>
      </c>
      <c r="T228" s="23">
        <f t="shared" si="29"/>
        <v>21.92</v>
      </c>
      <c r="U228" s="24">
        <f t="shared" si="30"/>
        <v>78</v>
      </c>
      <c r="V228" s="25">
        <f t="shared" si="31"/>
        <v>77.98</v>
      </c>
      <c r="W228" s="9"/>
    </row>
    <row r="229" spans="1:23" x14ac:dyDescent="0.25">
      <c r="A229" s="9" t="s">
        <v>442</v>
      </c>
      <c r="B229" s="8" t="s">
        <v>443</v>
      </c>
      <c r="C229" s="9"/>
      <c r="D229" s="9">
        <v>174</v>
      </c>
      <c r="E229" s="9">
        <f t="shared" si="24"/>
        <v>174</v>
      </c>
      <c r="F229" s="23">
        <f t="shared" si="25"/>
        <v>125.28</v>
      </c>
      <c r="G229" s="9"/>
      <c r="H229" s="9">
        <v>3</v>
      </c>
      <c r="I229" s="9">
        <v>8</v>
      </c>
      <c r="J229" s="9">
        <v>49</v>
      </c>
      <c r="K229" s="9"/>
      <c r="L229" s="9">
        <f t="shared" si="26"/>
        <v>60</v>
      </c>
      <c r="M229" s="23">
        <f t="shared" si="27"/>
        <v>67.8</v>
      </c>
      <c r="N229" s="9"/>
      <c r="O229" s="9"/>
      <c r="P229" s="9"/>
      <c r="Q229" s="9">
        <v>22</v>
      </c>
      <c r="R229" s="9"/>
      <c r="S229" s="9">
        <f t="shared" si="28"/>
        <v>22</v>
      </c>
      <c r="T229" s="23">
        <f t="shared" si="29"/>
        <v>60.28</v>
      </c>
      <c r="U229" s="24">
        <f t="shared" si="30"/>
        <v>256</v>
      </c>
      <c r="V229" s="25">
        <f t="shared" si="31"/>
        <v>253.35999999999999</v>
      </c>
      <c r="W229" s="9"/>
    </row>
    <row r="230" spans="1:23" x14ac:dyDescent="0.25">
      <c r="A230" s="9" t="s">
        <v>444</v>
      </c>
      <c r="B230" s="8" t="s">
        <v>445</v>
      </c>
      <c r="C230" s="9">
        <v>2</v>
      </c>
      <c r="D230" s="9">
        <v>352</v>
      </c>
      <c r="E230" s="9">
        <f t="shared" si="24"/>
        <v>354</v>
      </c>
      <c r="F230" s="23">
        <f t="shared" si="25"/>
        <v>254.88</v>
      </c>
      <c r="G230" s="9">
        <v>2</v>
      </c>
      <c r="H230" s="9">
        <v>21</v>
      </c>
      <c r="I230" s="9">
        <v>1</v>
      </c>
      <c r="J230" s="9">
        <v>159</v>
      </c>
      <c r="K230" s="9"/>
      <c r="L230" s="9">
        <f t="shared" si="26"/>
        <v>183</v>
      </c>
      <c r="M230" s="23">
        <f t="shared" si="27"/>
        <v>220.83</v>
      </c>
      <c r="N230" s="9"/>
      <c r="O230" s="9">
        <v>2</v>
      </c>
      <c r="P230" s="9"/>
      <c r="Q230" s="9">
        <v>90</v>
      </c>
      <c r="R230" s="9"/>
      <c r="S230" s="9">
        <f t="shared" si="28"/>
        <v>92</v>
      </c>
      <c r="T230" s="23">
        <f t="shared" si="29"/>
        <v>252.08</v>
      </c>
      <c r="U230" s="24">
        <f t="shared" si="30"/>
        <v>629</v>
      </c>
      <c r="V230" s="25">
        <f t="shared" si="31"/>
        <v>727.79</v>
      </c>
      <c r="W230" s="9"/>
    </row>
    <row r="231" spans="1:23" x14ac:dyDescent="0.25">
      <c r="A231" s="9" t="s">
        <v>446</v>
      </c>
      <c r="B231" s="8" t="s">
        <v>447</v>
      </c>
      <c r="C231" s="9"/>
      <c r="D231" s="9">
        <v>65</v>
      </c>
      <c r="E231" s="9">
        <f t="shared" si="24"/>
        <v>65</v>
      </c>
      <c r="F231" s="23">
        <f t="shared" si="25"/>
        <v>46.8</v>
      </c>
      <c r="G231" s="9"/>
      <c r="H231" s="9"/>
      <c r="I231" s="9">
        <v>3</v>
      </c>
      <c r="J231" s="9">
        <v>25</v>
      </c>
      <c r="K231" s="9"/>
      <c r="L231" s="9">
        <f t="shared" si="26"/>
        <v>28</v>
      </c>
      <c r="M231" s="23">
        <f t="shared" si="27"/>
        <v>32.08</v>
      </c>
      <c r="N231" s="9"/>
      <c r="O231" s="9"/>
      <c r="P231" s="9"/>
      <c r="Q231" s="9">
        <v>7</v>
      </c>
      <c r="R231" s="9"/>
      <c r="S231" s="9">
        <f t="shared" si="28"/>
        <v>7</v>
      </c>
      <c r="T231" s="23">
        <f t="shared" si="29"/>
        <v>19.18</v>
      </c>
      <c r="U231" s="24">
        <f t="shared" si="30"/>
        <v>100</v>
      </c>
      <c r="V231" s="25">
        <f t="shared" si="31"/>
        <v>98.06</v>
      </c>
      <c r="W231" s="9"/>
    </row>
    <row r="232" spans="1:23" x14ac:dyDescent="0.25">
      <c r="A232" s="9" t="s">
        <v>448</v>
      </c>
      <c r="B232" s="8" t="s">
        <v>449</v>
      </c>
      <c r="C232" s="9"/>
      <c r="D232" s="9">
        <v>12</v>
      </c>
      <c r="E232" s="9">
        <f t="shared" si="24"/>
        <v>12</v>
      </c>
      <c r="F232" s="23">
        <f t="shared" si="25"/>
        <v>8.64</v>
      </c>
      <c r="G232" s="9"/>
      <c r="H232" s="9"/>
      <c r="I232" s="9"/>
      <c r="J232" s="9">
        <v>5</v>
      </c>
      <c r="K232" s="9"/>
      <c r="L232" s="9">
        <f t="shared" si="26"/>
        <v>5</v>
      </c>
      <c r="M232" s="23">
        <f t="shared" si="27"/>
        <v>6.05</v>
      </c>
      <c r="N232" s="9"/>
      <c r="O232" s="9"/>
      <c r="P232" s="9"/>
      <c r="Q232" s="9"/>
      <c r="R232" s="9"/>
      <c r="S232" s="9">
        <f t="shared" si="28"/>
        <v>0</v>
      </c>
      <c r="T232" s="23">
        <f t="shared" si="29"/>
        <v>0</v>
      </c>
      <c r="U232" s="24">
        <f t="shared" si="30"/>
        <v>17</v>
      </c>
      <c r="V232" s="25">
        <f t="shared" si="31"/>
        <v>14.690000000000001</v>
      </c>
      <c r="W232" s="9"/>
    </row>
    <row r="233" spans="1:23" x14ac:dyDescent="0.25">
      <c r="A233" s="9" t="s">
        <v>450</v>
      </c>
      <c r="B233" s="8" t="s">
        <v>451</v>
      </c>
      <c r="C233" s="9"/>
      <c r="D233" s="9">
        <v>69</v>
      </c>
      <c r="E233" s="9">
        <f t="shared" si="24"/>
        <v>69</v>
      </c>
      <c r="F233" s="23">
        <f t="shared" si="25"/>
        <v>49.68</v>
      </c>
      <c r="G233" s="9"/>
      <c r="H233" s="9"/>
      <c r="I233" s="9">
        <v>3</v>
      </c>
      <c r="J233" s="9">
        <v>28</v>
      </c>
      <c r="K233" s="9"/>
      <c r="L233" s="9">
        <f t="shared" si="26"/>
        <v>31</v>
      </c>
      <c r="M233" s="23">
        <f t="shared" si="27"/>
        <v>35.709999999999994</v>
      </c>
      <c r="N233" s="9"/>
      <c r="O233" s="9"/>
      <c r="P233" s="9"/>
      <c r="Q233" s="9">
        <v>7</v>
      </c>
      <c r="R233" s="9"/>
      <c r="S233" s="9">
        <f t="shared" si="28"/>
        <v>7</v>
      </c>
      <c r="T233" s="23">
        <f t="shared" si="29"/>
        <v>19.18</v>
      </c>
      <c r="U233" s="24">
        <f t="shared" si="30"/>
        <v>107</v>
      </c>
      <c r="V233" s="25">
        <f t="shared" si="31"/>
        <v>104.57</v>
      </c>
      <c r="W233" s="9"/>
    </row>
    <row r="234" spans="1:23" x14ac:dyDescent="0.25">
      <c r="A234" s="9" t="s">
        <v>452</v>
      </c>
      <c r="B234" s="8" t="s">
        <v>453</v>
      </c>
      <c r="C234" s="9"/>
      <c r="D234" s="9">
        <v>38</v>
      </c>
      <c r="E234" s="9">
        <f t="shared" si="24"/>
        <v>38</v>
      </c>
      <c r="F234" s="23">
        <f t="shared" si="25"/>
        <v>27.36</v>
      </c>
      <c r="G234" s="9">
        <v>1</v>
      </c>
      <c r="H234" s="9"/>
      <c r="I234" s="9">
        <v>3</v>
      </c>
      <c r="J234" s="9">
        <v>21</v>
      </c>
      <c r="K234" s="9"/>
      <c r="L234" s="9">
        <f t="shared" si="26"/>
        <v>25</v>
      </c>
      <c r="M234" s="23">
        <f t="shared" si="27"/>
        <v>28.449999999999996</v>
      </c>
      <c r="N234" s="9"/>
      <c r="O234" s="9"/>
      <c r="P234" s="9">
        <v>1</v>
      </c>
      <c r="Q234" s="9">
        <v>2</v>
      </c>
      <c r="R234" s="9"/>
      <c r="S234" s="9">
        <f t="shared" si="28"/>
        <v>3</v>
      </c>
      <c r="T234" s="23">
        <f t="shared" si="29"/>
        <v>6.8500000000000005</v>
      </c>
      <c r="U234" s="24">
        <f t="shared" si="30"/>
        <v>66</v>
      </c>
      <c r="V234" s="25">
        <f t="shared" si="31"/>
        <v>62.66</v>
      </c>
      <c r="W234" s="9"/>
    </row>
    <row r="235" spans="1:23" x14ac:dyDescent="0.25">
      <c r="A235" s="9" t="s">
        <v>454</v>
      </c>
      <c r="B235" s="8" t="s">
        <v>455</v>
      </c>
      <c r="C235" s="9">
        <v>1</v>
      </c>
      <c r="D235" s="9">
        <v>130</v>
      </c>
      <c r="E235" s="9">
        <f t="shared" si="24"/>
        <v>131</v>
      </c>
      <c r="F235" s="23">
        <f t="shared" si="25"/>
        <v>94.32</v>
      </c>
      <c r="G235" s="9">
        <v>1</v>
      </c>
      <c r="H235" s="9"/>
      <c r="I235" s="9">
        <v>3</v>
      </c>
      <c r="J235" s="9">
        <v>87</v>
      </c>
      <c r="K235" s="9"/>
      <c r="L235" s="9">
        <f t="shared" si="26"/>
        <v>91</v>
      </c>
      <c r="M235" s="23">
        <f t="shared" si="27"/>
        <v>108.30999999999999</v>
      </c>
      <c r="N235" s="9"/>
      <c r="O235" s="9">
        <v>1</v>
      </c>
      <c r="P235" s="9">
        <v>3</v>
      </c>
      <c r="Q235" s="9">
        <v>20</v>
      </c>
      <c r="R235" s="9"/>
      <c r="S235" s="9">
        <f t="shared" si="28"/>
        <v>24</v>
      </c>
      <c r="T235" s="23">
        <f t="shared" si="29"/>
        <v>61.650000000000006</v>
      </c>
      <c r="U235" s="24">
        <f t="shared" si="30"/>
        <v>246</v>
      </c>
      <c r="V235" s="25">
        <f t="shared" si="31"/>
        <v>264.27999999999997</v>
      </c>
      <c r="W235" s="9"/>
    </row>
    <row r="236" spans="1:23" x14ac:dyDescent="0.25">
      <c r="A236" s="9" t="s">
        <v>456</v>
      </c>
      <c r="B236" s="8" t="s">
        <v>457</v>
      </c>
      <c r="C236" s="9">
        <v>1</v>
      </c>
      <c r="D236" s="9">
        <v>157</v>
      </c>
      <c r="E236" s="9">
        <f t="shared" si="24"/>
        <v>158</v>
      </c>
      <c r="F236" s="23">
        <f t="shared" si="25"/>
        <v>113.75999999999999</v>
      </c>
      <c r="G236" s="9"/>
      <c r="H236" s="9"/>
      <c r="I236" s="9">
        <v>2</v>
      </c>
      <c r="J236" s="9">
        <v>59</v>
      </c>
      <c r="K236" s="9"/>
      <c r="L236" s="9">
        <f t="shared" si="26"/>
        <v>61</v>
      </c>
      <c r="M236" s="23">
        <f t="shared" si="27"/>
        <v>72.61</v>
      </c>
      <c r="N236" s="9"/>
      <c r="O236" s="9">
        <v>3</v>
      </c>
      <c r="P236" s="9">
        <v>2</v>
      </c>
      <c r="Q236" s="9">
        <v>25</v>
      </c>
      <c r="R236" s="9"/>
      <c r="S236" s="9">
        <f t="shared" si="28"/>
        <v>30</v>
      </c>
      <c r="T236" s="23">
        <f t="shared" si="29"/>
        <v>79.459999999999994</v>
      </c>
      <c r="U236" s="24">
        <f t="shared" si="30"/>
        <v>249</v>
      </c>
      <c r="V236" s="25">
        <f t="shared" si="31"/>
        <v>265.83</v>
      </c>
      <c r="W236" s="9"/>
    </row>
    <row r="237" spans="1:23" x14ac:dyDescent="0.25">
      <c r="A237" s="9" t="s">
        <v>458</v>
      </c>
      <c r="B237" s="8" t="s">
        <v>459</v>
      </c>
      <c r="C237" s="9">
        <v>1</v>
      </c>
      <c r="D237" s="9">
        <v>221</v>
      </c>
      <c r="E237" s="9">
        <f t="shared" si="24"/>
        <v>222</v>
      </c>
      <c r="F237" s="23">
        <f t="shared" si="25"/>
        <v>159.84</v>
      </c>
      <c r="G237" s="9"/>
      <c r="H237" s="9">
        <v>1</v>
      </c>
      <c r="I237" s="9">
        <v>14</v>
      </c>
      <c r="J237" s="9">
        <v>102</v>
      </c>
      <c r="K237" s="9"/>
      <c r="L237" s="9">
        <f t="shared" si="26"/>
        <v>117</v>
      </c>
      <c r="M237" s="23">
        <f t="shared" si="27"/>
        <v>133.16999999999999</v>
      </c>
      <c r="N237" s="9">
        <v>1</v>
      </c>
      <c r="O237" s="9">
        <v>1</v>
      </c>
      <c r="P237" s="9">
        <v>2</v>
      </c>
      <c r="Q237" s="9">
        <v>62</v>
      </c>
      <c r="R237" s="9"/>
      <c r="S237" s="9">
        <f t="shared" si="28"/>
        <v>66</v>
      </c>
      <c r="T237" s="23">
        <f t="shared" si="29"/>
        <v>178.10000000000002</v>
      </c>
      <c r="U237" s="24">
        <f t="shared" si="30"/>
        <v>405</v>
      </c>
      <c r="V237" s="25">
        <f t="shared" si="31"/>
        <v>471.11</v>
      </c>
      <c r="W237" s="9"/>
    </row>
    <row r="238" spans="1:23" x14ac:dyDescent="0.25">
      <c r="A238" s="9" t="s">
        <v>460</v>
      </c>
      <c r="B238" s="8" t="s">
        <v>461</v>
      </c>
      <c r="C238" s="9"/>
      <c r="D238" s="9">
        <v>58</v>
      </c>
      <c r="E238" s="9">
        <f t="shared" si="24"/>
        <v>58</v>
      </c>
      <c r="F238" s="23">
        <f t="shared" si="25"/>
        <v>41.76</v>
      </c>
      <c r="G238" s="9"/>
      <c r="H238" s="9"/>
      <c r="I238" s="9">
        <v>4</v>
      </c>
      <c r="J238" s="9">
        <v>22</v>
      </c>
      <c r="K238" s="9"/>
      <c r="L238" s="9">
        <f t="shared" si="26"/>
        <v>26</v>
      </c>
      <c r="M238" s="23">
        <f t="shared" si="27"/>
        <v>29.06</v>
      </c>
      <c r="N238" s="9"/>
      <c r="O238" s="9"/>
      <c r="P238" s="9"/>
      <c r="Q238" s="9">
        <v>8</v>
      </c>
      <c r="R238" s="9"/>
      <c r="S238" s="9">
        <f t="shared" si="28"/>
        <v>8</v>
      </c>
      <c r="T238" s="23">
        <f t="shared" si="29"/>
        <v>21.92</v>
      </c>
      <c r="U238" s="24">
        <f t="shared" si="30"/>
        <v>92</v>
      </c>
      <c r="V238" s="25">
        <f t="shared" si="31"/>
        <v>92.740000000000009</v>
      </c>
      <c r="W238" s="9"/>
    </row>
    <row r="239" spans="1:23" x14ac:dyDescent="0.25">
      <c r="A239" s="9" t="s">
        <v>462</v>
      </c>
      <c r="B239" s="8" t="s">
        <v>710</v>
      </c>
      <c r="C239" s="9"/>
      <c r="D239" s="9">
        <v>55</v>
      </c>
      <c r="E239" s="9">
        <f t="shared" si="24"/>
        <v>55</v>
      </c>
      <c r="F239" s="23">
        <f t="shared" si="25"/>
        <v>39.6</v>
      </c>
      <c r="G239" s="9"/>
      <c r="H239" s="9"/>
      <c r="I239" s="9">
        <v>2</v>
      </c>
      <c r="J239" s="9">
        <v>21</v>
      </c>
      <c r="K239" s="9"/>
      <c r="L239" s="9">
        <f t="shared" si="26"/>
        <v>23</v>
      </c>
      <c r="M239" s="23">
        <f t="shared" si="27"/>
        <v>26.63</v>
      </c>
      <c r="N239" s="9"/>
      <c r="O239" s="9"/>
      <c r="P239" s="9"/>
      <c r="Q239" s="9">
        <v>5</v>
      </c>
      <c r="R239" s="9"/>
      <c r="S239" s="9">
        <f t="shared" si="28"/>
        <v>5</v>
      </c>
      <c r="T239" s="23">
        <f t="shared" si="29"/>
        <v>13.700000000000001</v>
      </c>
      <c r="U239" s="24">
        <f t="shared" si="30"/>
        <v>83</v>
      </c>
      <c r="V239" s="25">
        <f t="shared" si="31"/>
        <v>79.930000000000007</v>
      </c>
      <c r="W239" s="9"/>
    </row>
    <row r="240" spans="1:23" x14ac:dyDescent="0.25">
      <c r="A240" s="9" t="s">
        <v>463</v>
      </c>
      <c r="B240" s="8" t="s">
        <v>464</v>
      </c>
      <c r="C240" s="9"/>
      <c r="D240" s="9">
        <v>67</v>
      </c>
      <c r="E240" s="9">
        <f t="shared" si="24"/>
        <v>67</v>
      </c>
      <c r="F240" s="23">
        <f t="shared" si="25"/>
        <v>48.239999999999995</v>
      </c>
      <c r="G240" s="9"/>
      <c r="H240" s="9">
        <v>4</v>
      </c>
      <c r="I240" s="9"/>
      <c r="J240" s="9">
        <v>14</v>
      </c>
      <c r="K240" s="9"/>
      <c r="L240" s="9">
        <f t="shared" si="26"/>
        <v>18</v>
      </c>
      <c r="M240" s="23">
        <f t="shared" si="27"/>
        <v>21.78</v>
      </c>
      <c r="N240" s="9"/>
      <c r="O240" s="9">
        <v>1</v>
      </c>
      <c r="P240" s="9">
        <v>3</v>
      </c>
      <c r="Q240" s="9">
        <v>4</v>
      </c>
      <c r="R240" s="9"/>
      <c r="S240" s="9">
        <f t="shared" si="28"/>
        <v>8</v>
      </c>
      <c r="T240" s="23">
        <f t="shared" si="29"/>
        <v>17.810000000000002</v>
      </c>
      <c r="U240" s="24">
        <f t="shared" si="30"/>
        <v>93</v>
      </c>
      <c r="V240" s="25">
        <f t="shared" si="31"/>
        <v>87.83</v>
      </c>
      <c r="W240" s="9"/>
    </row>
    <row r="241" spans="1:23" x14ac:dyDescent="0.25">
      <c r="A241" s="9" t="s">
        <v>465</v>
      </c>
      <c r="B241" s="8" t="s">
        <v>466</v>
      </c>
      <c r="C241" s="9"/>
      <c r="D241" s="9">
        <v>103</v>
      </c>
      <c r="E241" s="9">
        <f t="shared" si="24"/>
        <v>103</v>
      </c>
      <c r="F241" s="23">
        <f t="shared" si="25"/>
        <v>74.16</v>
      </c>
      <c r="G241" s="9"/>
      <c r="H241" s="9">
        <v>2</v>
      </c>
      <c r="I241" s="9">
        <v>2</v>
      </c>
      <c r="J241" s="9">
        <v>16</v>
      </c>
      <c r="K241" s="9"/>
      <c r="L241" s="9">
        <f t="shared" si="26"/>
        <v>20</v>
      </c>
      <c r="M241" s="23">
        <f t="shared" si="27"/>
        <v>23</v>
      </c>
      <c r="N241" s="9"/>
      <c r="O241" s="9"/>
      <c r="P241" s="9"/>
      <c r="Q241" s="9">
        <v>7</v>
      </c>
      <c r="R241" s="9"/>
      <c r="S241" s="9">
        <f t="shared" si="28"/>
        <v>7</v>
      </c>
      <c r="T241" s="23">
        <f t="shared" si="29"/>
        <v>19.18</v>
      </c>
      <c r="U241" s="24">
        <f t="shared" si="30"/>
        <v>130</v>
      </c>
      <c r="V241" s="25">
        <f t="shared" si="31"/>
        <v>116.34</v>
      </c>
      <c r="W241" s="9"/>
    </row>
    <row r="242" spans="1:23" x14ac:dyDescent="0.25">
      <c r="A242" s="9" t="s">
        <v>467</v>
      </c>
      <c r="B242" s="8" t="s">
        <v>468</v>
      </c>
      <c r="C242" s="9"/>
      <c r="D242" s="9">
        <v>28</v>
      </c>
      <c r="E242" s="9">
        <f t="shared" si="24"/>
        <v>28</v>
      </c>
      <c r="F242" s="23">
        <f t="shared" si="25"/>
        <v>20.16</v>
      </c>
      <c r="G242" s="9"/>
      <c r="H242" s="9"/>
      <c r="I242" s="9">
        <v>2</v>
      </c>
      <c r="J242" s="9">
        <v>19</v>
      </c>
      <c r="K242" s="9"/>
      <c r="L242" s="9">
        <f t="shared" si="26"/>
        <v>21</v>
      </c>
      <c r="M242" s="23">
        <f t="shared" si="27"/>
        <v>24.209999999999997</v>
      </c>
      <c r="N242" s="9"/>
      <c r="O242" s="9">
        <v>1</v>
      </c>
      <c r="P242" s="9">
        <v>1</v>
      </c>
      <c r="Q242" s="9">
        <v>9</v>
      </c>
      <c r="R242" s="9"/>
      <c r="S242" s="9">
        <f t="shared" si="28"/>
        <v>11</v>
      </c>
      <c r="T242" s="23">
        <f t="shared" si="29"/>
        <v>28.770000000000003</v>
      </c>
      <c r="U242" s="24">
        <f t="shared" si="30"/>
        <v>60</v>
      </c>
      <c r="V242" s="25">
        <f t="shared" si="31"/>
        <v>73.14</v>
      </c>
      <c r="W242" s="9"/>
    </row>
    <row r="243" spans="1:23" x14ac:dyDescent="0.25">
      <c r="A243" s="9" t="s">
        <v>469</v>
      </c>
      <c r="B243" s="8" t="s">
        <v>470</v>
      </c>
      <c r="C243" s="9"/>
      <c r="D243" s="9">
        <v>23</v>
      </c>
      <c r="E243" s="9">
        <f t="shared" si="24"/>
        <v>23</v>
      </c>
      <c r="F243" s="23">
        <f t="shared" si="25"/>
        <v>16.559999999999999</v>
      </c>
      <c r="G243" s="9"/>
      <c r="H243" s="9">
        <v>1</v>
      </c>
      <c r="I243" s="9">
        <v>1</v>
      </c>
      <c r="J243" s="9">
        <v>13</v>
      </c>
      <c r="K243" s="9"/>
      <c r="L243" s="9">
        <f t="shared" si="26"/>
        <v>15</v>
      </c>
      <c r="M243" s="23">
        <f t="shared" si="27"/>
        <v>17.549999999999997</v>
      </c>
      <c r="N243" s="9"/>
      <c r="O243" s="9"/>
      <c r="P243" s="9"/>
      <c r="Q243" s="9">
        <v>4</v>
      </c>
      <c r="R243" s="9"/>
      <c r="S243" s="9">
        <f t="shared" si="28"/>
        <v>4</v>
      </c>
      <c r="T243" s="23">
        <f t="shared" si="29"/>
        <v>10.96</v>
      </c>
      <c r="U243" s="24">
        <f t="shared" si="30"/>
        <v>42</v>
      </c>
      <c r="V243" s="25">
        <f t="shared" si="31"/>
        <v>45.069999999999993</v>
      </c>
      <c r="W243" s="9"/>
    </row>
    <row r="244" spans="1:23" x14ac:dyDescent="0.25">
      <c r="A244" s="9" t="s">
        <v>471</v>
      </c>
      <c r="B244" s="8" t="s">
        <v>472</v>
      </c>
      <c r="C244" s="9"/>
      <c r="D244" s="9">
        <v>61</v>
      </c>
      <c r="E244" s="9">
        <f t="shared" si="24"/>
        <v>61</v>
      </c>
      <c r="F244" s="23">
        <f t="shared" si="25"/>
        <v>43.92</v>
      </c>
      <c r="G244" s="9"/>
      <c r="H244" s="9">
        <v>3</v>
      </c>
      <c r="I244" s="9">
        <v>3</v>
      </c>
      <c r="J244" s="9">
        <v>29</v>
      </c>
      <c r="K244" s="9"/>
      <c r="L244" s="9">
        <f t="shared" si="26"/>
        <v>35</v>
      </c>
      <c r="M244" s="23">
        <f t="shared" si="27"/>
        <v>40.549999999999997</v>
      </c>
      <c r="N244" s="9"/>
      <c r="O244" s="9"/>
      <c r="P244" s="9">
        <v>2</v>
      </c>
      <c r="Q244" s="9">
        <v>11</v>
      </c>
      <c r="R244" s="9"/>
      <c r="S244" s="9">
        <f t="shared" si="28"/>
        <v>13</v>
      </c>
      <c r="T244" s="23">
        <f t="shared" si="29"/>
        <v>32.880000000000003</v>
      </c>
      <c r="U244" s="24">
        <f t="shared" si="30"/>
        <v>109</v>
      </c>
      <c r="V244" s="25">
        <f t="shared" si="31"/>
        <v>117.35000000000001</v>
      </c>
      <c r="W244" s="9"/>
    </row>
    <row r="245" spans="1:23" x14ac:dyDescent="0.25">
      <c r="A245" s="9" t="s">
        <v>473</v>
      </c>
      <c r="B245" s="8" t="s">
        <v>474</v>
      </c>
      <c r="C245" s="9">
        <v>1</v>
      </c>
      <c r="D245" s="9">
        <v>23</v>
      </c>
      <c r="E245" s="9">
        <f t="shared" si="24"/>
        <v>24</v>
      </c>
      <c r="F245" s="23">
        <f t="shared" si="25"/>
        <v>17.28</v>
      </c>
      <c r="G245" s="9"/>
      <c r="H245" s="9"/>
      <c r="I245" s="9">
        <v>3</v>
      </c>
      <c r="J245" s="9">
        <v>25</v>
      </c>
      <c r="K245" s="9"/>
      <c r="L245" s="9">
        <f t="shared" si="26"/>
        <v>28</v>
      </c>
      <c r="M245" s="23">
        <f t="shared" si="27"/>
        <v>32.08</v>
      </c>
      <c r="N245" s="9"/>
      <c r="O245" s="9"/>
      <c r="P245" s="9">
        <v>2</v>
      </c>
      <c r="Q245" s="9">
        <v>6</v>
      </c>
      <c r="R245" s="9"/>
      <c r="S245" s="9">
        <f t="shared" si="28"/>
        <v>8</v>
      </c>
      <c r="T245" s="23">
        <f t="shared" si="29"/>
        <v>19.18</v>
      </c>
      <c r="U245" s="24">
        <f t="shared" si="30"/>
        <v>60</v>
      </c>
      <c r="V245" s="25">
        <f t="shared" si="31"/>
        <v>68.539999999999992</v>
      </c>
      <c r="W245" s="9"/>
    </row>
    <row r="246" spans="1:23" x14ac:dyDescent="0.25">
      <c r="A246" s="9" t="s">
        <v>475</v>
      </c>
      <c r="B246" s="8" t="s">
        <v>476</v>
      </c>
      <c r="C246" s="9"/>
      <c r="D246" s="9">
        <v>79</v>
      </c>
      <c r="E246" s="9">
        <f t="shared" si="24"/>
        <v>79</v>
      </c>
      <c r="F246" s="23">
        <f t="shared" si="25"/>
        <v>56.879999999999995</v>
      </c>
      <c r="G246" s="9"/>
      <c r="H246" s="9"/>
      <c r="I246" s="9">
        <v>4</v>
      </c>
      <c r="J246" s="9">
        <v>22</v>
      </c>
      <c r="K246" s="9"/>
      <c r="L246" s="9">
        <f t="shared" si="26"/>
        <v>26</v>
      </c>
      <c r="M246" s="23">
        <f t="shared" si="27"/>
        <v>29.06</v>
      </c>
      <c r="N246" s="9"/>
      <c r="O246" s="9"/>
      <c r="P246" s="9">
        <v>3</v>
      </c>
      <c r="Q246" s="9">
        <v>6</v>
      </c>
      <c r="R246" s="9"/>
      <c r="S246" s="9">
        <f t="shared" si="28"/>
        <v>9</v>
      </c>
      <c r="T246" s="23">
        <f t="shared" si="29"/>
        <v>20.55</v>
      </c>
      <c r="U246" s="24">
        <f t="shared" si="30"/>
        <v>114</v>
      </c>
      <c r="V246" s="25">
        <f t="shared" si="31"/>
        <v>106.49</v>
      </c>
      <c r="W246" s="9"/>
    </row>
    <row r="247" spans="1:23" x14ac:dyDescent="0.25">
      <c r="A247" s="9" t="s">
        <v>477</v>
      </c>
      <c r="B247" s="8" t="s">
        <v>478</v>
      </c>
      <c r="C247" s="9"/>
      <c r="D247" s="9">
        <v>38</v>
      </c>
      <c r="E247" s="9">
        <f t="shared" si="24"/>
        <v>38</v>
      </c>
      <c r="F247" s="23">
        <f t="shared" si="25"/>
        <v>27.36</v>
      </c>
      <c r="G247" s="9"/>
      <c r="H247" s="9"/>
      <c r="I247" s="9">
        <v>1</v>
      </c>
      <c r="J247" s="9">
        <v>13</v>
      </c>
      <c r="K247" s="9"/>
      <c r="L247" s="9">
        <f t="shared" si="26"/>
        <v>14</v>
      </c>
      <c r="M247" s="23">
        <f t="shared" si="27"/>
        <v>16.34</v>
      </c>
      <c r="N247" s="9"/>
      <c r="O247" s="9"/>
      <c r="P247" s="9"/>
      <c r="Q247" s="9">
        <v>9</v>
      </c>
      <c r="R247" s="9"/>
      <c r="S247" s="9">
        <f t="shared" si="28"/>
        <v>9</v>
      </c>
      <c r="T247" s="23">
        <f t="shared" si="29"/>
        <v>24.660000000000004</v>
      </c>
      <c r="U247" s="24">
        <f t="shared" si="30"/>
        <v>61</v>
      </c>
      <c r="V247" s="25">
        <f t="shared" si="31"/>
        <v>68.36</v>
      </c>
      <c r="W247" s="9"/>
    </row>
    <row r="248" spans="1:23" x14ac:dyDescent="0.25">
      <c r="A248" s="9" t="s">
        <v>479</v>
      </c>
      <c r="B248" s="8" t="s">
        <v>480</v>
      </c>
      <c r="C248" s="9"/>
      <c r="D248" s="9">
        <v>18</v>
      </c>
      <c r="E248" s="9">
        <f t="shared" si="24"/>
        <v>18</v>
      </c>
      <c r="F248" s="23">
        <f t="shared" si="25"/>
        <v>12.959999999999999</v>
      </c>
      <c r="G248" s="9">
        <v>1</v>
      </c>
      <c r="H248" s="9"/>
      <c r="I248" s="9"/>
      <c r="J248" s="9">
        <v>11</v>
      </c>
      <c r="K248" s="9"/>
      <c r="L248" s="9">
        <f t="shared" si="26"/>
        <v>12</v>
      </c>
      <c r="M248" s="23">
        <f t="shared" si="27"/>
        <v>14.52</v>
      </c>
      <c r="N248" s="9"/>
      <c r="O248" s="9"/>
      <c r="P248" s="9"/>
      <c r="Q248" s="9">
        <v>2</v>
      </c>
      <c r="R248" s="9"/>
      <c r="S248" s="9">
        <f t="shared" si="28"/>
        <v>2</v>
      </c>
      <c r="T248" s="23">
        <f t="shared" si="29"/>
        <v>5.48</v>
      </c>
      <c r="U248" s="24">
        <f t="shared" si="30"/>
        <v>32</v>
      </c>
      <c r="V248" s="25">
        <f t="shared" si="31"/>
        <v>32.96</v>
      </c>
      <c r="W248" s="9"/>
    </row>
    <row r="249" spans="1:23" x14ac:dyDescent="0.25">
      <c r="A249" s="9" t="s">
        <v>481</v>
      </c>
      <c r="B249" s="8" t="s">
        <v>482</v>
      </c>
      <c r="C249" s="9"/>
      <c r="D249" s="9">
        <v>36</v>
      </c>
      <c r="E249" s="9">
        <f t="shared" si="24"/>
        <v>36</v>
      </c>
      <c r="F249" s="23">
        <f t="shared" si="25"/>
        <v>25.919999999999998</v>
      </c>
      <c r="G249" s="9"/>
      <c r="H249" s="9">
        <v>1</v>
      </c>
      <c r="I249" s="9"/>
      <c r="J249" s="9">
        <v>18</v>
      </c>
      <c r="K249" s="9"/>
      <c r="L249" s="9">
        <f t="shared" si="26"/>
        <v>19</v>
      </c>
      <c r="M249" s="23">
        <f t="shared" si="27"/>
        <v>22.99</v>
      </c>
      <c r="N249" s="9"/>
      <c r="O249" s="9">
        <v>2</v>
      </c>
      <c r="P249" s="9"/>
      <c r="Q249" s="9">
        <v>5</v>
      </c>
      <c r="R249" s="9"/>
      <c r="S249" s="9">
        <f t="shared" si="28"/>
        <v>7</v>
      </c>
      <c r="T249" s="23">
        <f t="shared" si="29"/>
        <v>19.18</v>
      </c>
      <c r="U249" s="24">
        <f t="shared" si="30"/>
        <v>62</v>
      </c>
      <c r="V249" s="25">
        <f t="shared" si="31"/>
        <v>68.09</v>
      </c>
      <c r="W249" s="9"/>
    </row>
    <row r="250" spans="1:23" x14ac:dyDescent="0.25">
      <c r="A250" s="9" t="s">
        <v>483</v>
      </c>
      <c r="B250" s="8" t="s">
        <v>484</v>
      </c>
      <c r="C250" s="9"/>
      <c r="D250" s="9">
        <v>99</v>
      </c>
      <c r="E250" s="9">
        <f t="shared" si="24"/>
        <v>99</v>
      </c>
      <c r="F250" s="23">
        <f t="shared" si="25"/>
        <v>71.28</v>
      </c>
      <c r="G250" s="9"/>
      <c r="H250" s="9">
        <v>1</v>
      </c>
      <c r="I250" s="9">
        <v>4</v>
      </c>
      <c r="J250" s="9">
        <v>28</v>
      </c>
      <c r="K250" s="9"/>
      <c r="L250" s="9">
        <f t="shared" si="26"/>
        <v>33</v>
      </c>
      <c r="M250" s="23">
        <f t="shared" si="27"/>
        <v>37.529999999999994</v>
      </c>
      <c r="N250" s="9"/>
      <c r="O250" s="9"/>
      <c r="P250" s="9">
        <v>3</v>
      </c>
      <c r="Q250" s="9">
        <v>11</v>
      </c>
      <c r="R250" s="9"/>
      <c r="S250" s="9">
        <f t="shared" si="28"/>
        <v>14</v>
      </c>
      <c r="T250" s="23">
        <f t="shared" si="29"/>
        <v>34.25</v>
      </c>
      <c r="U250" s="24">
        <f t="shared" si="30"/>
        <v>146</v>
      </c>
      <c r="V250" s="25">
        <f t="shared" si="31"/>
        <v>143.06</v>
      </c>
      <c r="W250" s="9"/>
    </row>
    <row r="251" spans="1:23" x14ac:dyDescent="0.25">
      <c r="A251" s="9" t="s">
        <v>485</v>
      </c>
      <c r="B251" s="8" t="s">
        <v>486</v>
      </c>
      <c r="C251" s="9"/>
      <c r="D251" s="9">
        <v>18</v>
      </c>
      <c r="E251" s="9">
        <f t="shared" si="24"/>
        <v>18</v>
      </c>
      <c r="F251" s="23">
        <f t="shared" si="25"/>
        <v>12.959999999999999</v>
      </c>
      <c r="G251" s="9"/>
      <c r="H251" s="9"/>
      <c r="I251" s="9">
        <v>4</v>
      </c>
      <c r="J251" s="9">
        <v>15</v>
      </c>
      <c r="K251" s="9"/>
      <c r="L251" s="9">
        <f t="shared" si="26"/>
        <v>19</v>
      </c>
      <c r="M251" s="23">
        <f t="shared" si="27"/>
        <v>20.59</v>
      </c>
      <c r="N251" s="9"/>
      <c r="O251" s="9"/>
      <c r="P251" s="9"/>
      <c r="Q251" s="9">
        <v>7</v>
      </c>
      <c r="R251" s="9"/>
      <c r="S251" s="9">
        <f t="shared" si="28"/>
        <v>7</v>
      </c>
      <c r="T251" s="23">
        <f t="shared" si="29"/>
        <v>19.18</v>
      </c>
      <c r="U251" s="24">
        <f t="shared" si="30"/>
        <v>44</v>
      </c>
      <c r="V251" s="25">
        <f t="shared" si="31"/>
        <v>52.73</v>
      </c>
      <c r="W251" s="9"/>
    </row>
    <row r="252" spans="1:23" x14ac:dyDescent="0.25">
      <c r="A252" s="9" t="s">
        <v>487</v>
      </c>
      <c r="B252" s="8" t="s">
        <v>488</v>
      </c>
      <c r="C252" s="9"/>
      <c r="D252" s="9">
        <v>16</v>
      </c>
      <c r="E252" s="9">
        <f t="shared" si="24"/>
        <v>16</v>
      </c>
      <c r="F252" s="23">
        <f t="shared" si="25"/>
        <v>11.52</v>
      </c>
      <c r="G252" s="9"/>
      <c r="H252" s="9"/>
      <c r="I252" s="9"/>
      <c r="J252" s="9">
        <v>11</v>
      </c>
      <c r="K252" s="9"/>
      <c r="L252" s="9">
        <f t="shared" si="26"/>
        <v>11</v>
      </c>
      <c r="M252" s="23">
        <f t="shared" si="27"/>
        <v>13.309999999999999</v>
      </c>
      <c r="N252" s="9"/>
      <c r="O252" s="9"/>
      <c r="P252" s="9">
        <v>1</v>
      </c>
      <c r="Q252" s="9">
        <v>3</v>
      </c>
      <c r="R252" s="9"/>
      <c r="S252" s="9">
        <f t="shared" si="28"/>
        <v>4</v>
      </c>
      <c r="T252" s="23">
        <f t="shared" si="29"/>
        <v>9.59</v>
      </c>
      <c r="U252" s="24">
        <f t="shared" si="30"/>
        <v>31</v>
      </c>
      <c r="V252" s="25">
        <f t="shared" si="31"/>
        <v>34.42</v>
      </c>
      <c r="W252" s="9"/>
    </row>
    <row r="253" spans="1:23" x14ac:dyDescent="0.25">
      <c r="A253" s="9" t="s">
        <v>489</v>
      </c>
      <c r="B253" s="8" t="s">
        <v>490</v>
      </c>
      <c r="C253" s="9"/>
      <c r="D253" s="9">
        <v>90</v>
      </c>
      <c r="E253" s="9">
        <f t="shared" si="24"/>
        <v>90</v>
      </c>
      <c r="F253" s="23">
        <f t="shared" si="25"/>
        <v>64.8</v>
      </c>
      <c r="G253" s="9"/>
      <c r="H253" s="9">
        <v>1</v>
      </c>
      <c r="I253" s="9">
        <v>1</v>
      </c>
      <c r="J253" s="9">
        <v>35</v>
      </c>
      <c r="K253" s="9"/>
      <c r="L253" s="9">
        <f t="shared" si="26"/>
        <v>37</v>
      </c>
      <c r="M253" s="23">
        <f t="shared" si="27"/>
        <v>44.17</v>
      </c>
      <c r="N253" s="9"/>
      <c r="O253" s="9">
        <v>3</v>
      </c>
      <c r="P253" s="9"/>
      <c r="Q253" s="9">
        <v>28</v>
      </c>
      <c r="R253" s="9"/>
      <c r="S253" s="9">
        <f t="shared" si="28"/>
        <v>31</v>
      </c>
      <c r="T253" s="23">
        <f t="shared" si="29"/>
        <v>84.940000000000012</v>
      </c>
      <c r="U253" s="24">
        <f t="shared" si="30"/>
        <v>158</v>
      </c>
      <c r="V253" s="25">
        <f t="shared" si="31"/>
        <v>193.91000000000003</v>
      </c>
      <c r="W253" s="9"/>
    </row>
    <row r="254" spans="1:23" x14ac:dyDescent="0.25">
      <c r="A254" s="9" t="s">
        <v>491</v>
      </c>
      <c r="B254" s="8" t="s">
        <v>492</v>
      </c>
      <c r="C254" s="9"/>
      <c r="D254" s="9">
        <v>18</v>
      </c>
      <c r="E254" s="9">
        <f t="shared" si="24"/>
        <v>18</v>
      </c>
      <c r="F254" s="23">
        <f t="shared" si="25"/>
        <v>12.959999999999999</v>
      </c>
      <c r="G254" s="9"/>
      <c r="H254" s="9">
        <v>1</v>
      </c>
      <c r="I254" s="9">
        <v>1</v>
      </c>
      <c r="J254" s="9">
        <v>4</v>
      </c>
      <c r="K254" s="9"/>
      <c r="L254" s="9">
        <f t="shared" si="26"/>
        <v>6</v>
      </c>
      <c r="M254" s="23">
        <f t="shared" si="27"/>
        <v>6.66</v>
      </c>
      <c r="N254" s="9"/>
      <c r="O254" s="9"/>
      <c r="P254" s="9"/>
      <c r="Q254" s="9"/>
      <c r="R254" s="9"/>
      <c r="S254" s="9">
        <f t="shared" si="28"/>
        <v>0</v>
      </c>
      <c r="T254" s="23">
        <f t="shared" si="29"/>
        <v>0</v>
      </c>
      <c r="U254" s="24">
        <f t="shared" si="30"/>
        <v>24</v>
      </c>
      <c r="V254" s="25">
        <f t="shared" si="31"/>
        <v>19.619999999999997</v>
      </c>
      <c r="W254" s="9"/>
    </row>
    <row r="255" spans="1:23" x14ac:dyDescent="0.25">
      <c r="A255" s="9" t="s">
        <v>493</v>
      </c>
      <c r="B255" s="8" t="s">
        <v>494</v>
      </c>
      <c r="C255" s="9"/>
      <c r="D255" s="9">
        <v>47</v>
      </c>
      <c r="E255" s="9">
        <f t="shared" si="24"/>
        <v>47</v>
      </c>
      <c r="F255" s="23">
        <f t="shared" si="25"/>
        <v>33.839999999999996</v>
      </c>
      <c r="G255" s="9"/>
      <c r="H255" s="9"/>
      <c r="I255" s="9">
        <v>1</v>
      </c>
      <c r="J255" s="9">
        <v>29</v>
      </c>
      <c r="K255" s="9"/>
      <c r="L255" s="9">
        <f t="shared" si="26"/>
        <v>30</v>
      </c>
      <c r="M255" s="23">
        <f t="shared" si="27"/>
        <v>35.699999999999996</v>
      </c>
      <c r="N255" s="9"/>
      <c r="O255" s="9"/>
      <c r="P255" s="9">
        <v>2</v>
      </c>
      <c r="Q255" s="9">
        <v>9</v>
      </c>
      <c r="R255" s="9"/>
      <c r="S255" s="9">
        <f t="shared" si="28"/>
        <v>11</v>
      </c>
      <c r="T255" s="23">
        <f t="shared" si="29"/>
        <v>27.400000000000006</v>
      </c>
      <c r="U255" s="24">
        <f t="shared" si="30"/>
        <v>88</v>
      </c>
      <c r="V255" s="25">
        <f t="shared" si="31"/>
        <v>96.94</v>
      </c>
      <c r="W255" s="9"/>
    </row>
    <row r="256" spans="1:23" x14ac:dyDescent="0.25">
      <c r="A256" s="9" t="s">
        <v>495</v>
      </c>
      <c r="B256" s="8" t="s">
        <v>496</v>
      </c>
      <c r="C256" s="9">
        <v>1</v>
      </c>
      <c r="D256" s="9">
        <v>82</v>
      </c>
      <c r="E256" s="9">
        <f t="shared" si="24"/>
        <v>83</v>
      </c>
      <c r="F256" s="23">
        <f t="shared" si="25"/>
        <v>59.76</v>
      </c>
      <c r="G256" s="9">
        <v>1</v>
      </c>
      <c r="H256" s="9"/>
      <c r="I256" s="9">
        <v>1</v>
      </c>
      <c r="J256" s="9">
        <v>37</v>
      </c>
      <c r="K256" s="9"/>
      <c r="L256" s="9">
        <f t="shared" si="26"/>
        <v>39</v>
      </c>
      <c r="M256" s="23">
        <f t="shared" si="27"/>
        <v>46.589999999999996</v>
      </c>
      <c r="N256" s="9"/>
      <c r="O256" s="9"/>
      <c r="P256" s="9">
        <v>1</v>
      </c>
      <c r="Q256" s="9">
        <v>18</v>
      </c>
      <c r="R256" s="9"/>
      <c r="S256" s="9">
        <f t="shared" si="28"/>
        <v>19</v>
      </c>
      <c r="T256" s="23">
        <f t="shared" si="29"/>
        <v>50.690000000000005</v>
      </c>
      <c r="U256" s="24">
        <f t="shared" si="30"/>
        <v>141</v>
      </c>
      <c r="V256" s="25">
        <f t="shared" si="31"/>
        <v>157.04</v>
      </c>
      <c r="W256" s="9"/>
    </row>
    <row r="257" spans="1:23" x14ac:dyDescent="0.25">
      <c r="A257" s="9" t="s">
        <v>497</v>
      </c>
      <c r="B257" s="8" t="s">
        <v>498</v>
      </c>
      <c r="C257" s="9"/>
      <c r="D257" s="9">
        <v>118</v>
      </c>
      <c r="E257" s="9">
        <f t="shared" si="24"/>
        <v>118</v>
      </c>
      <c r="F257" s="23">
        <f t="shared" si="25"/>
        <v>84.96</v>
      </c>
      <c r="G257" s="9"/>
      <c r="H257" s="9">
        <v>3</v>
      </c>
      <c r="I257" s="9">
        <v>6</v>
      </c>
      <c r="J257" s="9">
        <v>30</v>
      </c>
      <c r="K257" s="9"/>
      <c r="L257" s="9">
        <f t="shared" si="26"/>
        <v>39</v>
      </c>
      <c r="M257" s="23">
        <f t="shared" si="27"/>
        <v>43.59</v>
      </c>
      <c r="N257" s="9"/>
      <c r="O257" s="9"/>
      <c r="P257" s="9">
        <v>1</v>
      </c>
      <c r="Q257" s="9">
        <v>9</v>
      </c>
      <c r="R257" s="9"/>
      <c r="S257" s="9">
        <f t="shared" si="28"/>
        <v>10</v>
      </c>
      <c r="T257" s="23">
        <f t="shared" si="29"/>
        <v>26.030000000000005</v>
      </c>
      <c r="U257" s="24">
        <f t="shared" si="30"/>
        <v>167</v>
      </c>
      <c r="V257" s="25">
        <f t="shared" si="31"/>
        <v>154.57999999999998</v>
      </c>
      <c r="W257" s="9"/>
    </row>
    <row r="258" spans="1:23" x14ac:dyDescent="0.25">
      <c r="A258" s="9" t="s">
        <v>499</v>
      </c>
      <c r="B258" s="8" t="s">
        <v>500</v>
      </c>
      <c r="C258" s="9"/>
      <c r="D258" s="9">
        <v>39</v>
      </c>
      <c r="E258" s="9">
        <f t="shared" si="24"/>
        <v>39</v>
      </c>
      <c r="F258" s="23">
        <f t="shared" si="25"/>
        <v>28.08</v>
      </c>
      <c r="G258" s="9"/>
      <c r="H258" s="9"/>
      <c r="I258" s="9">
        <v>4</v>
      </c>
      <c r="J258" s="9">
        <v>19</v>
      </c>
      <c r="K258" s="9"/>
      <c r="L258" s="9">
        <f t="shared" si="26"/>
        <v>23</v>
      </c>
      <c r="M258" s="23">
        <f t="shared" si="27"/>
        <v>25.43</v>
      </c>
      <c r="N258" s="9"/>
      <c r="O258" s="9"/>
      <c r="P258" s="9">
        <v>4</v>
      </c>
      <c r="Q258" s="9">
        <v>9</v>
      </c>
      <c r="R258" s="9"/>
      <c r="S258" s="9">
        <f t="shared" si="28"/>
        <v>13</v>
      </c>
      <c r="T258" s="23">
        <f t="shared" si="29"/>
        <v>30.140000000000004</v>
      </c>
      <c r="U258" s="24">
        <f t="shared" si="30"/>
        <v>75</v>
      </c>
      <c r="V258" s="25">
        <f t="shared" si="31"/>
        <v>83.65</v>
      </c>
      <c r="W258" s="9"/>
    </row>
    <row r="259" spans="1:23" x14ac:dyDescent="0.25">
      <c r="A259" s="9" t="s">
        <v>501</v>
      </c>
      <c r="B259" s="8" t="s">
        <v>502</v>
      </c>
      <c r="C259" s="9"/>
      <c r="D259" s="9">
        <v>25</v>
      </c>
      <c r="E259" s="9">
        <f t="shared" si="24"/>
        <v>25</v>
      </c>
      <c r="F259" s="23">
        <f t="shared" si="25"/>
        <v>18</v>
      </c>
      <c r="G259" s="9"/>
      <c r="H259" s="9"/>
      <c r="I259" s="9">
        <v>2</v>
      </c>
      <c r="J259" s="9">
        <v>9</v>
      </c>
      <c r="K259" s="9"/>
      <c r="L259" s="9">
        <f t="shared" si="26"/>
        <v>11</v>
      </c>
      <c r="M259" s="23">
        <f t="shared" si="27"/>
        <v>12.110000000000001</v>
      </c>
      <c r="N259" s="9"/>
      <c r="O259" s="9"/>
      <c r="P259" s="9"/>
      <c r="Q259" s="9">
        <v>4</v>
      </c>
      <c r="R259" s="9"/>
      <c r="S259" s="9">
        <f t="shared" si="28"/>
        <v>4</v>
      </c>
      <c r="T259" s="23">
        <f t="shared" si="29"/>
        <v>10.96</v>
      </c>
      <c r="U259" s="24">
        <f t="shared" si="30"/>
        <v>40</v>
      </c>
      <c r="V259" s="25">
        <f t="shared" si="31"/>
        <v>41.07</v>
      </c>
      <c r="W259" s="9"/>
    </row>
    <row r="260" spans="1:23" x14ac:dyDescent="0.25">
      <c r="A260" s="9" t="s">
        <v>503</v>
      </c>
      <c r="B260" s="8" t="s">
        <v>504</v>
      </c>
      <c r="C260" s="9"/>
      <c r="D260" s="9">
        <v>43</v>
      </c>
      <c r="E260" s="9">
        <f t="shared" si="24"/>
        <v>43</v>
      </c>
      <c r="F260" s="23">
        <f t="shared" si="25"/>
        <v>30.959999999999997</v>
      </c>
      <c r="G260" s="9"/>
      <c r="H260" s="9"/>
      <c r="I260" s="9">
        <v>1</v>
      </c>
      <c r="J260" s="9">
        <v>14</v>
      </c>
      <c r="K260" s="9"/>
      <c r="L260" s="9">
        <f t="shared" si="26"/>
        <v>15</v>
      </c>
      <c r="M260" s="23">
        <f t="shared" si="27"/>
        <v>17.549999999999997</v>
      </c>
      <c r="N260" s="9"/>
      <c r="O260" s="9"/>
      <c r="P260" s="9"/>
      <c r="Q260" s="9">
        <v>3</v>
      </c>
      <c r="R260" s="9"/>
      <c r="S260" s="9">
        <f t="shared" si="28"/>
        <v>3</v>
      </c>
      <c r="T260" s="23">
        <f t="shared" si="29"/>
        <v>8.2200000000000006</v>
      </c>
      <c r="U260" s="24">
        <f t="shared" si="30"/>
        <v>61</v>
      </c>
      <c r="V260" s="25">
        <f t="shared" si="31"/>
        <v>56.72999999999999</v>
      </c>
      <c r="W260" s="9"/>
    </row>
    <row r="261" spans="1:23" x14ac:dyDescent="0.25">
      <c r="A261" s="9" t="s">
        <v>505</v>
      </c>
      <c r="B261" s="8" t="s">
        <v>506</v>
      </c>
      <c r="C261" s="9"/>
      <c r="D261" s="9">
        <v>52</v>
      </c>
      <c r="E261" s="9">
        <f t="shared" si="24"/>
        <v>52</v>
      </c>
      <c r="F261" s="23">
        <f t="shared" si="25"/>
        <v>37.44</v>
      </c>
      <c r="G261" s="9"/>
      <c r="H261" s="9"/>
      <c r="I261" s="9">
        <v>5</v>
      </c>
      <c r="J261" s="9">
        <v>63</v>
      </c>
      <c r="K261" s="9"/>
      <c r="L261" s="9">
        <f t="shared" si="26"/>
        <v>68</v>
      </c>
      <c r="M261" s="23">
        <f t="shared" si="27"/>
        <v>79.28</v>
      </c>
      <c r="N261" s="9">
        <v>1</v>
      </c>
      <c r="O261" s="9">
        <v>2</v>
      </c>
      <c r="P261" s="9">
        <v>9</v>
      </c>
      <c r="Q261" s="9">
        <v>28</v>
      </c>
      <c r="R261" s="9"/>
      <c r="S261" s="9">
        <f t="shared" si="28"/>
        <v>40</v>
      </c>
      <c r="T261" s="23">
        <f t="shared" si="29"/>
        <v>97.27000000000001</v>
      </c>
      <c r="U261" s="24">
        <f t="shared" si="30"/>
        <v>160</v>
      </c>
      <c r="V261" s="25">
        <f t="shared" si="31"/>
        <v>213.99</v>
      </c>
      <c r="W261" s="9"/>
    </row>
    <row r="262" spans="1:23" x14ac:dyDescent="0.25">
      <c r="A262" s="9" t="s">
        <v>507</v>
      </c>
      <c r="B262" s="8" t="s">
        <v>508</v>
      </c>
      <c r="C262" s="9"/>
      <c r="D262" s="9">
        <v>30</v>
      </c>
      <c r="E262" s="9">
        <f t="shared" ref="E262:E325" si="32">SUM(C262:D262)</f>
        <v>30</v>
      </c>
      <c r="F262" s="23">
        <f t="shared" ref="F262:F325" si="33">+E262*0.72</f>
        <v>21.599999999999998</v>
      </c>
      <c r="G262" s="9"/>
      <c r="H262" s="9">
        <v>1</v>
      </c>
      <c r="I262" s="9"/>
      <c r="J262" s="9">
        <v>9</v>
      </c>
      <c r="K262" s="9"/>
      <c r="L262" s="9">
        <f t="shared" ref="L262:L325" si="34">SUM(G262:K262)</f>
        <v>10</v>
      </c>
      <c r="M262" s="23">
        <f t="shared" ref="M262:M330" si="35">((+G262+H262+J262)*1.21)+((+I262+K262)*0.61)</f>
        <v>12.1</v>
      </c>
      <c r="N262" s="9"/>
      <c r="O262" s="9">
        <v>1</v>
      </c>
      <c r="P262" s="9"/>
      <c r="Q262" s="9">
        <v>7</v>
      </c>
      <c r="R262" s="9"/>
      <c r="S262" s="9">
        <f t="shared" ref="S262:S325" si="36">SUM(N262:R262)</f>
        <v>8</v>
      </c>
      <c r="T262" s="23">
        <f t="shared" ref="T262:T330" si="37">((+N262+O262+Q262)*2.74)+((+P262+R262)*1.37)</f>
        <v>21.92</v>
      </c>
      <c r="U262" s="24">
        <f t="shared" ref="U262:U331" si="38">+S262+L262+E262</f>
        <v>48</v>
      </c>
      <c r="V262" s="25">
        <f t="shared" ref="V262:V331" si="39">+T262+M262+F262</f>
        <v>55.620000000000005</v>
      </c>
      <c r="W262" s="9"/>
    </row>
    <row r="263" spans="1:23" x14ac:dyDescent="0.25">
      <c r="A263" s="9" t="s">
        <v>509</v>
      </c>
      <c r="B263" s="8" t="s">
        <v>510</v>
      </c>
      <c r="C263" s="9">
        <v>1</v>
      </c>
      <c r="D263" s="9">
        <v>1052</v>
      </c>
      <c r="E263" s="9">
        <f t="shared" si="32"/>
        <v>1053</v>
      </c>
      <c r="F263" s="23">
        <f t="shared" si="33"/>
        <v>758.16</v>
      </c>
      <c r="G263" s="9">
        <v>1</v>
      </c>
      <c r="H263" s="9">
        <v>8</v>
      </c>
      <c r="I263" s="9"/>
      <c r="J263" s="9">
        <v>359</v>
      </c>
      <c r="K263" s="9"/>
      <c r="L263" s="9">
        <f t="shared" si="34"/>
        <v>368</v>
      </c>
      <c r="M263" s="23">
        <f t="shared" si="35"/>
        <v>445.28</v>
      </c>
      <c r="N263" s="9">
        <v>3</v>
      </c>
      <c r="O263" s="9">
        <v>72</v>
      </c>
      <c r="P263" s="9"/>
      <c r="Q263" s="9">
        <v>371</v>
      </c>
      <c r="R263" s="9"/>
      <c r="S263" s="9">
        <f t="shared" si="36"/>
        <v>446</v>
      </c>
      <c r="T263" s="23">
        <f t="shared" si="37"/>
        <v>1222.0400000000002</v>
      </c>
      <c r="U263" s="24">
        <f t="shared" si="38"/>
        <v>1867</v>
      </c>
      <c r="V263" s="25">
        <f t="shared" si="39"/>
        <v>2425.48</v>
      </c>
      <c r="W263" s="9"/>
    </row>
    <row r="264" spans="1:23" x14ac:dyDescent="0.25">
      <c r="A264" s="9" t="s">
        <v>511</v>
      </c>
      <c r="B264" s="8" t="s">
        <v>512</v>
      </c>
      <c r="C264" s="9">
        <v>1</v>
      </c>
      <c r="D264" s="9">
        <v>73</v>
      </c>
      <c r="E264" s="9">
        <f t="shared" si="32"/>
        <v>74</v>
      </c>
      <c r="F264" s="23">
        <f t="shared" si="33"/>
        <v>53.28</v>
      </c>
      <c r="G264" s="9"/>
      <c r="H264" s="9"/>
      <c r="I264" s="9">
        <v>2</v>
      </c>
      <c r="J264" s="9">
        <v>29</v>
      </c>
      <c r="K264" s="9"/>
      <c r="L264" s="9">
        <f t="shared" si="34"/>
        <v>31</v>
      </c>
      <c r="M264" s="23">
        <f t="shared" si="35"/>
        <v>36.309999999999995</v>
      </c>
      <c r="N264" s="9"/>
      <c r="O264" s="9">
        <v>1</v>
      </c>
      <c r="P264" s="9">
        <v>1</v>
      </c>
      <c r="Q264" s="9">
        <v>9</v>
      </c>
      <c r="R264" s="9"/>
      <c r="S264" s="9">
        <f t="shared" si="36"/>
        <v>11</v>
      </c>
      <c r="T264" s="23">
        <f t="shared" si="37"/>
        <v>28.770000000000003</v>
      </c>
      <c r="U264" s="24">
        <f t="shared" si="38"/>
        <v>116</v>
      </c>
      <c r="V264" s="25">
        <f t="shared" si="39"/>
        <v>118.36</v>
      </c>
      <c r="W264" s="9"/>
    </row>
    <row r="265" spans="1:23" x14ac:dyDescent="0.25">
      <c r="A265" s="9" t="s">
        <v>513</v>
      </c>
      <c r="B265" s="8" t="s">
        <v>514</v>
      </c>
      <c r="C265" s="9"/>
      <c r="D265" s="9">
        <v>80</v>
      </c>
      <c r="E265" s="9">
        <f t="shared" si="32"/>
        <v>80</v>
      </c>
      <c r="F265" s="23">
        <f t="shared" si="33"/>
        <v>57.599999999999994</v>
      </c>
      <c r="G265" s="9">
        <v>1</v>
      </c>
      <c r="H265" s="9"/>
      <c r="I265" s="9">
        <v>5</v>
      </c>
      <c r="J265" s="9">
        <f>30+1</f>
        <v>31</v>
      </c>
      <c r="K265" s="9"/>
      <c r="L265" s="9">
        <f t="shared" si="34"/>
        <v>37</v>
      </c>
      <c r="M265" s="23">
        <f t="shared" si="35"/>
        <v>41.769999999999996</v>
      </c>
      <c r="N265" s="9"/>
      <c r="O265" s="9"/>
      <c r="P265" s="9"/>
      <c r="Q265" s="9">
        <v>3</v>
      </c>
      <c r="R265" s="9"/>
      <c r="S265" s="9">
        <f t="shared" si="36"/>
        <v>3</v>
      </c>
      <c r="T265" s="23">
        <f t="shared" si="37"/>
        <v>8.2200000000000006</v>
      </c>
      <c r="U265" s="24">
        <f t="shared" si="38"/>
        <v>120</v>
      </c>
      <c r="V265" s="25">
        <f t="shared" si="39"/>
        <v>107.58999999999999</v>
      </c>
      <c r="W265" s="9"/>
    </row>
    <row r="266" spans="1:23" x14ac:dyDescent="0.25">
      <c r="A266" s="9" t="s">
        <v>515</v>
      </c>
      <c r="B266" s="8" t="s">
        <v>516</v>
      </c>
      <c r="C266" s="9"/>
      <c r="D266" s="9">
        <v>41</v>
      </c>
      <c r="E266" s="9">
        <f t="shared" si="32"/>
        <v>41</v>
      </c>
      <c r="F266" s="23">
        <f t="shared" si="33"/>
        <v>29.52</v>
      </c>
      <c r="G266" s="9"/>
      <c r="H266" s="9"/>
      <c r="I266" s="9">
        <v>1</v>
      </c>
      <c r="J266" s="9">
        <v>14</v>
      </c>
      <c r="K266" s="9"/>
      <c r="L266" s="9">
        <f t="shared" si="34"/>
        <v>15</v>
      </c>
      <c r="M266" s="23">
        <f t="shared" si="35"/>
        <v>17.549999999999997</v>
      </c>
      <c r="N266" s="9"/>
      <c r="O266" s="9"/>
      <c r="P266" s="9"/>
      <c r="Q266" s="9">
        <v>1</v>
      </c>
      <c r="R266" s="9"/>
      <c r="S266" s="9">
        <f t="shared" si="36"/>
        <v>1</v>
      </c>
      <c r="T266" s="23">
        <f t="shared" si="37"/>
        <v>2.74</v>
      </c>
      <c r="U266" s="24">
        <f t="shared" si="38"/>
        <v>57</v>
      </c>
      <c r="V266" s="25">
        <f t="shared" si="39"/>
        <v>49.81</v>
      </c>
      <c r="W266" s="9"/>
    </row>
    <row r="267" spans="1:23" x14ac:dyDescent="0.25">
      <c r="A267" s="9" t="s">
        <v>517</v>
      </c>
      <c r="B267" s="8" t="s">
        <v>518</v>
      </c>
      <c r="C267" s="9"/>
      <c r="D267" s="9">
        <v>38</v>
      </c>
      <c r="E267" s="9">
        <f t="shared" si="32"/>
        <v>38</v>
      </c>
      <c r="F267" s="23">
        <f t="shared" si="33"/>
        <v>27.36</v>
      </c>
      <c r="G267" s="9"/>
      <c r="H267" s="9"/>
      <c r="I267" s="9">
        <v>1</v>
      </c>
      <c r="J267" s="9">
        <v>22</v>
      </c>
      <c r="K267" s="9"/>
      <c r="L267" s="9">
        <f t="shared" si="34"/>
        <v>23</v>
      </c>
      <c r="M267" s="23">
        <f t="shared" si="35"/>
        <v>27.229999999999997</v>
      </c>
      <c r="N267" s="9"/>
      <c r="O267" s="9"/>
      <c r="P267" s="9">
        <v>1</v>
      </c>
      <c r="Q267" s="9">
        <v>3</v>
      </c>
      <c r="R267" s="9"/>
      <c r="S267" s="9">
        <f t="shared" si="36"/>
        <v>4</v>
      </c>
      <c r="T267" s="23">
        <f t="shared" si="37"/>
        <v>9.59</v>
      </c>
      <c r="U267" s="24">
        <f t="shared" si="38"/>
        <v>65</v>
      </c>
      <c r="V267" s="25">
        <f t="shared" si="39"/>
        <v>64.179999999999993</v>
      </c>
      <c r="W267" s="9"/>
    </row>
    <row r="268" spans="1:23" x14ac:dyDescent="0.25">
      <c r="A268" s="9" t="s">
        <v>519</v>
      </c>
      <c r="B268" s="8" t="s">
        <v>711</v>
      </c>
      <c r="C268" s="9"/>
      <c r="D268" s="9">
        <v>78</v>
      </c>
      <c r="E268" s="9">
        <f t="shared" si="32"/>
        <v>78</v>
      </c>
      <c r="F268" s="23">
        <f t="shared" si="33"/>
        <v>56.16</v>
      </c>
      <c r="G268" s="9"/>
      <c r="H268" s="9"/>
      <c r="I268" s="9">
        <v>4</v>
      </c>
      <c r="J268" s="9">
        <v>32</v>
      </c>
      <c r="K268" s="9"/>
      <c r="L268" s="9">
        <f t="shared" si="34"/>
        <v>36</v>
      </c>
      <c r="M268" s="23">
        <f t="shared" si="35"/>
        <v>41.16</v>
      </c>
      <c r="N268" s="9"/>
      <c r="O268" s="9"/>
      <c r="P268" s="9">
        <v>1</v>
      </c>
      <c r="Q268" s="9">
        <v>9</v>
      </c>
      <c r="R268" s="9"/>
      <c r="S268" s="9">
        <f t="shared" si="36"/>
        <v>10</v>
      </c>
      <c r="T268" s="23">
        <f t="shared" si="37"/>
        <v>26.030000000000005</v>
      </c>
      <c r="U268" s="24">
        <f t="shared" si="38"/>
        <v>124</v>
      </c>
      <c r="V268" s="25">
        <f t="shared" si="39"/>
        <v>123.35</v>
      </c>
      <c r="W268" s="9"/>
    </row>
    <row r="269" spans="1:23" x14ac:dyDescent="0.25">
      <c r="A269" s="9" t="s">
        <v>520</v>
      </c>
      <c r="B269" s="8" t="s">
        <v>521</v>
      </c>
      <c r="C269" s="9"/>
      <c r="D269" s="9">
        <v>11</v>
      </c>
      <c r="E269" s="9">
        <f t="shared" si="32"/>
        <v>11</v>
      </c>
      <c r="F269" s="23">
        <f t="shared" si="33"/>
        <v>7.92</v>
      </c>
      <c r="G269" s="9"/>
      <c r="H269" s="9"/>
      <c r="I269" s="9">
        <v>1</v>
      </c>
      <c r="J269" s="9">
        <v>6</v>
      </c>
      <c r="K269" s="9"/>
      <c r="L269" s="9">
        <f t="shared" si="34"/>
        <v>7</v>
      </c>
      <c r="M269" s="23">
        <f t="shared" si="35"/>
        <v>7.87</v>
      </c>
      <c r="N269" s="9"/>
      <c r="O269" s="9"/>
      <c r="P269" s="9"/>
      <c r="Q269" s="9">
        <v>3</v>
      </c>
      <c r="R269" s="9"/>
      <c r="S269" s="9">
        <f t="shared" si="36"/>
        <v>3</v>
      </c>
      <c r="T269" s="23">
        <f t="shared" si="37"/>
        <v>8.2200000000000006</v>
      </c>
      <c r="U269" s="24">
        <f t="shared" si="38"/>
        <v>21</v>
      </c>
      <c r="V269" s="25">
        <f t="shared" si="39"/>
        <v>24.009999999999998</v>
      </c>
      <c r="W269" s="9"/>
    </row>
    <row r="270" spans="1:23" x14ac:dyDescent="0.25">
      <c r="A270" s="9" t="s">
        <v>522</v>
      </c>
      <c r="B270" s="8" t="s">
        <v>523</v>
      </c>
      <c r="C270" s="9"/>
      <c r="D270" s="9">
        <v>140</v>
      </c>
      <c r="E270" s="9">
        <f t="shared" si="32"/>
        <v>140</v>
      </c>
      <c r="F270" s="23">
        <f t="shared" si="33"/>
        <v>100.8</v>
      </c>
      <c r="G270" s="9"/>
      <c r="H270" s="9"/>
      <c r="I270" s="9">
        <v>11</v>
      </c>
      <c r="J270" s="9">
        <v>44</v>
      </c>
      <c r="K270" s="9"/>
      <c r="L270" s="9">
        <f t="shared" si="34"/>
        <v>55</v>
      </c>
      <c r="M270" s="23">
        <f t="shared" si="35"/>
        <v>59.949999999999996</v>
      </c>
      <c r="N270" s="9"/>
      <c r="O270" s="9"/>
      <c r="P270" s="9">
        <v>3</v>
      </c>
      <c r="Q270" s="9">
        <v>19</v>
      </c>
      <c r="R270" s="9"/>
      <c r="S270" s="9">
        <f t="shared" si="36"/>
        <v>22</v>
      </c>
      <c r="T270" s="23">
        <f t="shared" si="37"/>
        <v>56.17</v>
      </c>
      <c r="U270" s="24">
        <f t="shared" si="38"/>
        <v>217</v>
      </c>
      <c r="V270" s="25">
        <f t="shared" si="39"/>
        <v>216.92000000000002</v>
      </c>
      <c r="W270" s="9"/>
    </row>
    <row r="271" spans="1:23" x14ac:dyDescent="0.25">
      <c r="A271" s="9" t="s">
        <v>524</v>
      </c>
      <c r="B271" s="8" t="s">
        <v>525</v>
      </c>
      <c r="C271" s="9"/>
      <c r="D271" s="9">
        <v>51</v>
      </c>
      <c r="E271" s="9">
        <f t="shared" si="32"/>
        <v>51</v>
      </c>
      <c r="F271" s="23">
        <f t="shared" si="33"/>
        <v>36.72</v>
      </c>
      <c r="G271" s="9"/>
      <c r="H271" s="9">
        <v>1</v>
      </c>
      <c r="I271" s="9">
        <v>2</v>
      </c>
      <c r="J271" s="9">
        <v>24</v>
      </c>
      <c r="K271" s="9"/>
      <c r="L271" s="9">
        <f t="shared" si="34"/>
        <v>27</v>
      </c>
      <c r="M271" s="23">
        <f t="shared" si="35"/>
        <v>31.47</v>
      </c>
      <c r="N271" s="9"/>
      <c r="O271" s="9"/>
      <c r="P271" s="9">
        <v>3</v>
      </c>
      <c r="Q271" s="9">
        <v>14</v>
      </c>
      <c r="R271" s="9"/>
      <c r="S271" s="9">
        <f t="shared" si="36"/>
        <v>17</v>
      </c>
      <c r="T271" s="23">
        <f t="shared" si="37"/>
        <v>42.47</v>
      </c>
      <c r="U271" s="24">
        <f t="shared" si="38"/>
        <v>95</v>
      </c>
      <c r="V271" s="25">
        <f t="shared" si="39"/>
        <v>110.66</v>
      </c>
      <c r="W271" s="9"/>
    </row>
    <row r="272" spans="1:23" x14ac:dyDescent="0.25">
      <c r="A272" s="9" t="s">
        <v>526</v>
      </c>
      <c r="B272" s="8" t="s">
        <v>527</v>
      </c>
      <c r="C272" s="9"/>
      <c r="D272" s="9">
        <v>63</v>
      </c>
      <c r="E272" s="9">
        <f t="shared" si="32"/>
        <v>63</v>
      </c>
      <c r="F272" s="23">
        <f t="shared" si="33"/>
        <v>45.36</v>
      </c>
      <c r="G272" s="9"/>
      <c r="H272" s="9">
        <v>5</v>
      </c>
      <c r="I272" s="9"/>
      <c r="J272" s="9">
        <v>18</v>
      </c>
      <c r="K272" s="9"/>
      <c r="L272" s="9">
        <f t="shared" si="34"/>
        <v>23</v>
      </c>
      <c r="M272" s="23">
        <f t="shared" si="35"/>
        <v>27.83</v>
      </c>
      <c r="N272" s="9"/>
      <c r="O272" s="9"/>
      <c r="P272" s="9"/>
      <c r="Q272" s="9">
        <v>10</v>
      </c>
      <c r="R272" s="9"/>
      <c r="S272" s="9">
        <f t="shared" si="36"/>
        <v>10</v>
      </c>
      <c r="T272" s="23">
        <f t="shared" si="37"/>
        <v>27.400000000000002</v>
      </c>
      <c r="U272" s="24">
        <f t="shared" si="38"/>
        <v>96</v>
      </c>
      <c r="V272" s="25">
        <f t="shared" si="39"/>
        <v>100.59</v>
      </c>
      <c r="W272" s="9"/>
    </row>
    <row r="273" spans="1:23" x14ac:dyDescent="0.25">
      <c r="A273" s="9" t="s">
        <v>528</v>
      </c>
      <c r="B273" s="8" t="s">
        <v>529</v>
      </c>
      <c r="C273" s="9">
        <v>1</v>
      </c>
      <c r="D273" s="9">
        <v>554</v>
      </c>
      <c r="E273" s="9">
        <f t="shared" si="32"/>
        <v>555</v>
      </c>
      <c r="F273" s="23">
        <f t="shared" si="33"/>
        <v>399.59999999999997</v>
      </c>
      <c r="G273" s="9"/>
      <c r="H273" s="9">
        <v>1</v>
      </c>
      <c r="I273" s="9">
        <v>47</v>
      </c>
      <c r="J273" s="9">
        <v>228</v>
      </c>
      <c r="K273" s="9"/>
      <c r="L273" s="9">
        <f t="shared" si="34"/>
        <v>276</v>
      </c>
      <c r="M273" s="23">
        <f t="shared" si="35"/>
        <v>305.76</v>
      </c>
      <c r="N273" s="9"/>
      <c r="O273" s="9">
        <v>1</v>
      </c>
      <c r="P273" s="9">
        <v>10</v>
      </c>
      <c r="Q273" s="9">
        <v>124</v>
      </c>
      <c r="R273" s="9"/>
      <c r="S273" s="9">
        <f t="shared" si="36"/>
        <v>135</v>
      </c>
      <c r="T273" s="23">
        <f t="shared" si="37"/>
        <v>356.2</v>
      </c>
      <c r="U273" s="24">
        <f t="shared" si="38"/>
        <v>966</v>
      </c>
      <c r="V273" s="25">
        <f t="shared" si="39"/>
        <v>1061.56</v>
      </c>
      <c r="W273" s="9"/>
    </row>
    <row r="274" spans="1:23" x14ac:dyDescent="0.25">
      <c r="A274" s="9" t="s">
        <v>530</v>
      </c>
      <c r="B274" s="8" t="s">
        <v>531</v>
      </c>
      <c r="C274" s="9">
        <v>2</v>
      </c>
      <c r="D274" s="9">
        <v>160</v>
      </c>
      <c r="E274" s="9">
        <f t="shared" si="32"/>
        <v>162</v>
      </c>
      <c r="F274" s="23">
        <f t="shared" si="33"/>
        <v>116.64</v>
      </c>
      <c r="G274" s="9"/>
      <c r="H274" s="9">
        <v>7</v>
      </c>
      <c r="I274" s="9"/>
      <c r="J274" s="9">
        <v>98</v>
      </c>
      <c r="K274" s="9"/>
      <c r="L274" s="9">
        <f t="shared" si="34"/>
        <v>105</v>
      </c>
      <c r="M274" s="23">
        <f t="shared" si="35"/>
        <v>127.05</v>
      </c>
      <c r="N274" s="9">
        <v>1</v>
      </c>
      <c r="O274" s="9">
        <v>4</v>
      </c>
      <c r="P274" s="9"/>
      <c r="Q274" s="9">
        <v>27</v>
      </c>
      <c r="R274" s="9"/>
      <c r="S274" s="9">
        <f t="shared" si="36"/>
        <v>32</v>
      </c>
      <c r="T274" s="23">
        <f t="shared" si="37"/>
        <v>87.68</v>
      </c>
      <c r="U274" s="24">
        <f t="shared" si="38"/>
        <v>299</v>
      </c>
      <c r="V274" s="25">
        <f t="shared" si="39"/>
        <v>331.37</v>
      </c>
      <c r="W274" s="9"/>
    </row>
    <row r="275" spans="1:23" x14ac:dyDescent="0.25">
      <c r="A275" s="9" t="s">
        <v>532</v>
      </c>
      <c r="B275" s="8" t="s">
        <v>533</v>
      </c>
      <c r="C275" s="9"/>
      <c r="D275" s="9">
        <v>76</v>
      </c>
      <c r="E275" s="9">
        <f t="shared" si="32"/>
        <v>76</v>
      </c>
      <c r="F275" s="23">
        <f t="shared" si="33"/>
        <v>54.72</v>
      </c>
      <c r="G275" s="9"/>
      <c r="H275" s="9">
        <v>3</v>
      </c>
      <c r="I275" s="9"/>
      <c r="J275" s="9">
        <v>39</v>
      </c>
      <c r="K275" s="9"/>
      <c r="L275" s="9">
        <f t="shared" si="34"/>
        <v>42</v>
      </c>
      <c r="M275" s="23">
        <f t="shared" si="35"/>
        <v>50.82</v>
      </c>
      <c r="N275" s="9"/>
      <c r="O275" s="9">
        <v>1</v>
      </c>
      <c r="P275" s="9">
        <v>1</v>
      </c>
      <c r="Q275" s="9">
        <v>5</v>
      </c>
      <c r="R275" s="9"/>
      <c r="S275" s="9">
        <f t="shared" si="36"/>
        <v>7</v>
      </c>
      <c r="T275" s="23">
        <f t="shared" si="37"/>
        <v>17.810000000000002</v>
      </c>
      <c r="U275" s="24">
        <f t="shared" si="38"/>
        <v>125</v>
      </c>
      <c r="V275" s="25">
        <f t="shared" si="39"/>
        <v>123.35</v>
      </c>
      <c r="W275" s="9"/>
    </row>
    <row r="276" spans="1:23" x14ac:dyDescent="0.25">
      <c r="A276" s="9" t="s">
        <v>534</v>
      </c>
      <c r="B276" s="8" t="s">
        <v>535</v>
      </c>
      <c r="C276" s="9"/>
      <c r="D276" s="9">
        <v>26</v>
      </c>
      <c r="E276" s="9">
        <f t="shared" si="32"/>
        <v>26</v>
      </c>
      <c r="F276" s="23">
        <f t="shared" si="33"/>
        <v>18.72</v>
      </c>
      <c r="G276" s="9"/>
      <c r="H276" s="9">
        <v>1</v>
      </c>
      <c r="I276" s="9">
        <v>1</v>
      </c>
      <c r="J276" s="9">
        <v>10</v>
      </c>
      <c r="K276" s="9"/>
      <c r="L276" s="9">
        <f t="shared" si="34"/>
        <v>12</v>
      </c>
      <c r="M276" s="23">
        <f t="shared" si="35"/>
        <v>13.919999999999998</v>
      </c>
      <c r="N276" s="9"/>
      <c r="O276" s="9"/>
      <c r="P276" s="9"/>
      <c r="Q276" s="9">
        <v>1</v>
      </c>
      <c r="R276" s="9"/>
      <c r="S276" s="9">
        <f t="shared" si="36"/>
        <v>1</v>
      </c>
      <c r="T276" s="23">
        <f t="shared" si="37"/>
        <v>2.74</v>
      </c>
      <c r="U276" s="24">
        <f t="shared" si="38"/>
        <v>39</v>
      </c>
      <c r="V276" s="25">
        <f t="shared" si="39"/>
        <v>35.379999999999995</v>
      </c>
      <c r="W276" s="9"/>
    </row>
    <row r="277" spans="1:23" x14ac:dyDescent="0.25">
      <c r="A277" s="9" t="s">
        <v>536</v>
      </c>
      <c r="B277" s="8" t="s">
        <v>537</v>
      </c>
      <c r="C277" s="9"/>
      <c r="D277" s="9">
        <v>21</v>
      </c>
      <c r="E277" s="9">
        <f t="shared" si="32"/>
        <v>21</v>
      </c>
      <c r="F277" s="23">
        <f t="shared" si="33"/>
        <v>15.12</v>
      </c>
      <c r="G277" s="9"/>
      <c r="H277" s="9"/>
      <c r="I277" s="9"/>
      <c r="J277" s="9">
        <v>3</v>
      </c>
      <c r="K277" s="9"/>
      <c r="L277" s="9">
        <f t="shared" si="34"/>
        <v>3</v>
      </c>
      <c r="M277" s="23">
        <f t="shared" si="35"/>
        <v>3.63</v>
      </c>
      <c r="N277" s="9"/>
      <c r="O277" s="9"/>
      <c r="P277" s="9"/>
      <c r="Q277" s="9">
        <v>3</v>
      </c>
      <c r="R277" s="9"/>
      <c r="S277" s="9">
        <f t="shared" si="36"/>
        <v>3</v>
      </c>
      <c r="T277" s="23">
        <f t="shared" si="37"/>
        <v>8.2200000000000006</v>
      </c>
      <c r="U277" s="24">
        <f t="shared" si="38"/>
        <v>27</v>
      </c>
      <c r="V277" s="25">
        <f t="shared" si="39"/>
        <v>26.97</v>
      </c>
      <c r="W277" s="9"/>
    </row>
    <row r="278" spans="1:23" x14ac:dyDescent="0.25">
      <c r="A278" s="9" t="s">
        <v>538</v>
      </c>
      <c r="B278" s="8" t="s">
        <v>539</v>
      </c>
      <c r="C278" s="9"/>
      <c r="D278" s="9">
        <v>57</v>
      </c>
      <c r="E278" s="9">
        <f t="shared" si="32"/>
        <v>57</v>
      </c>
      <c r="F278" s="23">
        <f t="shared" si="33"/>
        <v>41.04</v>
      </c>
      <c r="G278" s="9"/>
      <c r="H278" s="9">
        <v>3</v>
      </c>
      <c r="I278" s="9">
        <v>2</v>
      </c>
      <c r="J278" s="9">
        <v>10</v>
      </c>
      <c r="K278" s="9"/>
      <c r="L278" s="9">
        <f t="shared" si="34"/>
        <v>15</v>
      </c>
      <c r="M278" s="23">
        <f t="shared" si="35"/>
        <v>16.95</v>
      </c>
      <c r="N278" s="9"/>
      <c r="O278" s="9">
        <v>2</v>
      </c>
      <c r="P278" s="9"/>
      <c r="Q278" s="9">
        <v>15</v>
      </c>
      <c r="R278" s="9"/>
      <c r="S278" s="9">
        <f t="shared" si="36"/>
        <v>17</v>
      </c>
      <c r="T278" s="23">
        <f t="shared" si="37"/>
        <v>46.580000000000005</v>
      </c>
      <c r="U278" s="24">
        <f t="shared" si="38"/>
        <v>89</v>
      </c>
      <c r="V278" s="25">
        <f t="shared" si="39"/>
        <v>104.57</v>
      </c>
      <c r="W278" s="9"/>
    </row>
    <row r="279" spans="1:23" x14ac:dyDescent="0.25">
      <c r="A279" s="9" t="s">
        <v>540</v>
      </c>
      <c r="B279" s="8" t="s">
        <v>541</v>
      </c>
      <c r="C279" s="9"/>
      <c r="D279" s="9">
        <v>130</v>
      </c>
      <c r="E279" s="9">
        <f t="shared" si="32"/>
        <v>130</v>
      </c>
      <c r="F279" s="23">
        <f t="shared" si="33"/>
        <v>93.6</v>
      </c>
      <c r="G279" s="9"/>
      <c r="H279" s="9">
        <v>7</v>
      </c>
      <c r="I279" s="9">
        <v>3</v>
      </c>
      <c r="J279" s="9">
        <v>87</v>
      </c>
      <c r="K279" s="9"/>
      <c r="L279" s="9">
        <f t="shared" si="34"/>
        <v>97</v>
      </c>
      <c r="M279" s="23">
        <f t="shared" si="35"/>
        <v>115.57</v>
      </c>
      <c r="N279" s="9"/>
      <c r="O279" s="9">
        <v>7</v>
      </c>
      <c r="P279" s="9">
        <v>3</v>
      </c>
      <c r="Q279" s="9">
        <v>51</v>
      </c>
      <c r="R279" s="9"/>
      <c r="S279" s="9">
        <f t="shared" si="36"/>
        <v>61</v>
      </c>
      <c r="T279" s="23">
        <f t="shared" si="37"/>
        <v>163.03000000000003</v>
      </c>
      <c r="U279" s="24">
        <f t="shared" si="38"/>
        <v>288</v>
      </c>
      <c r="V279" s="25">
        <f t="shared" si="39"/>
        <v>372.20000000000005</v>
      </c>
      <c r="W279" s="9"/>
    </row>
    <row r="280" spans="1:23" x14ac:dyDescent="0.25">
      <c r="A280" s="9" t="s">
        <v>542</v>
      </c>
      <c r="B280" s="8" t="s">
        <v>543</v>
      </c>
      <c r="C280" s="9"/>
      <c r="D280" s="9">
        <v>13</v>
      </c>
      <c r="E280" s="9">
        <f t="shared" si="32"/>
        <v>13</v>
      </c>
      <c r="F280" s="23">
        <f t="shared" si="33"/>
        <v>9.36</v>
      </c>
      <c r="G280" s="9"/>
      <c r="H280" s="9"/>
      <c r="I280" s="9"/>
      <c r="J280" s="9">
        <v>2</v>
      </c>
      <c r="K280" s="9"/>
      <c r="L280" s="9">
        <f t="shared" si="34"/>
        <v>2</v>
      </c>
      <c r="M280" s="23">
        <f t="shared" si="35"/>
        <v>2.42</v>
      </c>
      <c r="N280" s="9"/>
      <c r="O280" s="9"/>
      <c r="P280" s="9"/>
      <c r="Q280" s="9">
        <v>3</v>
      </c>
      <c r="R280" s="9"/>
      <c r="S280" s="9">
        <f t="shared" si="36"/>
        <v>3</v>
      </c>
      <c r="T280" s="23">
        <f t="shared" si="37"/>
        <v>8.2200000000000006</v>
      </c>
      <c r="U280" s="24">
        <f t="shared" si="38"/>
        <v>18</v>
      </c>
      <c r="V280" s="25">
        <f t="shared" si="39"/>
        <v>20</v>
      </c>
      <c r="W280" s="9"/>
    </row>
    <row r="281" spans="1:23" x14ac:dyDescent="0.25">
      <c r="A281" s="9" t="s">
        <v>544</v>
      </c>
      <c r="B281" s="8" t="s">
        <v>545</v>
      </c>
      <c r="C281" s="9">
        <v>1</v>
      </c>
      <c r="D281" s="9">
        <v>98</v>
      </c>
      <c r="E281" s="9">
        <f t="shared" si="32"/>
        <v>99</v>
      </c>
      <c r="F281" s="23">
        <f t="shared" si="33"/>
        <v>71.28</v>
      </c>
      <c r="G281" s="9"/>
      <c r="H281" s="9"/>
      <c r="I281" s="9">
        <v>4</v>
      </c>
      <c r="J281" s="9">
        <v>32</v>
      </c>
      <c r="K281" s="9"/>
      <c r="L281" s="9">
        <f t="shared" si="34"/>
        <v>36</v>
      </c>
      <c r="M281" s="23">
        <f t="shared" si="35"/>
        <v>41.16</v>
      </c>
      <c r="N281" s="9"/>
      <c r="O281" s="9"/>
      <c r="P281" s="9">
        <v>1</v>
      </c>
      <c r="Q281" s="9">
        <v>11</v>
      </c>
      <c r="R281" s="9"/>
      <c r="S281" s="9">
        <f t="shared" si="36"/>
        <v>12</v>
      </c>
      <c r="T281" s="23">
        <f t="shared" si="37"/>
        <v>31.51</v>
      </c>
      <c r="U281" s="24">
        <f t="shared" si="38"/>
        <v>147</v>
      </c>
      <c r="V281" s="25">
        <f t="shared" si="39"/>
        <v>143.94999999999999</v>
      </c>
      <c r="W281" s="9"/>
    </row>
    <row r="282" spans="1:23" x14ac:dyDescent="0.25">
      <c r="A282" s="9" t="s">
        <v>546</v>
      </c>
      <c r="B282" s="8" t="s">
        <v>547</v>
      </c>
      <c r="C282" s="9"/>
      <c r="D282" s="9">
        <v>67</v>
      </c>
      <c r="E282" s="9">
        <f t="shared" si="32"/>
        <v>67</v>
      </c>
      <c r="F282" s="23">
        <f t="shared" si="33"/>
        <v>48.239999999999995</v>
      </c>
      <c r="G282" s="9"/>
      <c r="H282" s="9"/>
      <c r="I282" s="9">
        <v>2</v>
      </c>
      <c r="J282" s="9">
        <v>31</v>
      </c>
      <c r="K282" s="9"/>
      <c r="L282" s="9">
        <f t="shared" si="34"/>
        <v>33</v>
      </c>
      <c r="M282" s="23">
        <f t="shared" si="35"/>
        <v>38.729999999999997</v>
      </c>
      <c r="N282" s="9"/>
      <c r="O282" s="9"/>
      <c r="P282" s="9">
        <v>1</v>
      </c>
      <c r="Q282" s="9">
        <v>16</v>
      </c>
      <c r="R282" s="9"/>
      <c r="S282" s="9">
        <f t="shared" si="36"/>
        <v>17</v>
      </c>
      <c r="T282" s="23">
        <f t="shared" si="37"/>
        <v>45.21</v>
      </c>
      <c r="U282" s="24">
        <f t="shared" si="38"/>
        <v>117</v>
      </c>
      <c r="V282" s="25">
        <f t="shared" si="39"/>
        <v>132.18</v>
      </c>
      <c r="W282" s="9"/>
    </row>
    <row r="283" spans="1:23" x14ac:dyDescent="0.25">
      <c r="A283" s="9" t="s">
        <v>548</v>
      </c>
      <c r="B283" s="8" t="s">
        <v>549</v>
      </c>
      <c r="C283" s="9"/>
      <c r="D283" s="9">
        <v>62</v>
      </c>
      <c r="E283" s="9">
        <f t="shared" si="32"/>
        <v>62</v>
      </c>
      <c r="F283" s="23">
        <f t="shared" si="33"/>
        <v>44.64</v>
      </c>
      <c r="G283" s="9"/>
      <c r="H283" s="9">
        <v>1</v>
      </c>
      <c r="I283" s="9">
        <v>2</v>
      </c>
      <c r="J283" s="9">
        <v>29</v>
      </c>
      <c r="K283" s="9"/>
      <c r="L283" s="9">
        <f t="shared" si="34"/>
        <v>32</v>
      </c>
      <c r="M283" s="23">
        <f t="shared" si="35"/>
        <v>37.519999999999996</v>
      </c>
      <c r="N283" s="9"/>
      <c r="O283" s="9">
        <v>3</v>
      </c>
      <c r="P283" s="9"/>
      <c r="Q283" s="9">
        <v>7</v>
      </c>
      <c r="R283" s="9"/>
      <c r="S283" s="9">
        <f t="shared" si="36"/>
        <v>10</v>
      </c>
      <c r="T283" s="23">
        <f t="shared" si="37"/>
        <v>27.400000000000002</v>
      </c>
      <c r="U283" s="24">
        <f t="shared" si="38"/>
        <v>104</v>
      </c>
      <c r="V283" s="25">
        <f t="shared" si="39"/>
        <v>109.56</v>
      </c>
      <c r="W283" s="9"/>
    </row>
    <row r="284" spans="1:23" x14ac:dyDescent="0.25">
      <c r="A284" s="9" t="s">
        <v>550</v>
      </c>
      <c r="B284" s="8" t="s">
        <v>551</v>
      </c>
      <c r="C284" s="9"/>
      <c r="D284" s="9">
        <v>22</v>
      </c>
      <c r="E284" s="9">
        <f t="shared" si="32"/>
        <v>22</v>
      </c>
      <c r="F284" s="23">
        <f t="shared" si="33"/>
        <v>15.84</v>
      </c>
      <c r="G284" s="9"/>
      <c r="H284" s="9">
        <v>2</v>
      </c>
      <c r="I284" s="9">
        <v>3</v>
      </c>
      <c r="J284" s="9">
        <v>6</v>
      </c>
      <c r="K284" s="9"/>
      <c r="L284" s="9">
        <f t="shared" si="34"/>
        <v>11</v>
      </c>
      <c r="M284" s="23">
        <f t="shared" si="35"/>
        <v>11.51</v>
      </c>
      <c r="N284" s="9"/>
      <c r="O284" s="9"/>
      <c r="P284" s="9">
        <v>1</v>
      </c>
      <c r="Q284" s="9">
        <v>3</v>
      </c>
      <c r="R284" s="9"/>
      <c r="S284" s="9">
        <f t="shared" si="36"/>
        <v>4</v>
      </c>
      <c r="T284" s="23">
        <f t="shared" si="37"/>
        <v>9.59</v>
      </c>
      <c r="U284" s="24">
        <f t="shared" si="38"/>
        <v>37</v>
      </c>
      <c r="V284" s="25">
        <f t="shared" si="39"/>
        <v>36.94</v>
      </c>
      <c r="W284" s="9"/>
    </row>
    <row r="285" spans="1:23" x14ac:dyDescent="0.25">
      <c r="A285" s="9" t="s">
        <v>552</v>
      </c>
      <c r="B285" s="8" t="s">
        <v>553</v>
      </c>
      <c r="C285" s="9"/>
      <c r="D285" s="9">
        <v>55</v>
      </c>
      <c r="E285" s="9">
        <f t="shared" si="32"/>
        <v>55</v>
      </c>
      <c r="F285" s="23">
        <f t="shared" si="33"/>
        <v>39.6</v>
      </c>
      <c r="G285" s="9"/>
      <c r="H285" s="9"/>
      <c r="I285" s="9"/>
      <c r="J285" s="9">
        <v>7</v>
      </c>
      <c r="K285" s="9"/>
      <c r="L285" s="9">
        <f t="shared" si="34"/>
        <v>7</v>
      </c>
      <c r="M285" s="23">
        <f t="shared" si="35"/>
        <v>8.4699999999999989</v>
      </c>
      <c r="N285" s="9"/>
      <c r="O285" s="9"/>
      <c r="P285" s="9"/>
      <c r="Q285" s="9">
        <v>9</v>
      </c>
      <c r="R285" s="9"/>
      <c r="S285" s="9">
        <f t="shared" si="36"/>
        <v>9</v>
      </c>
      <c r="T285" s="23">
        <f t="shared" si="37"/>
        <v>24.660000000000004</v>
      </c>
      <c r="U285" s="24">
        <f t="shared" si="38"/>
        <v>71</v>
      </c>
      <c r="V285" s="25">
        <f t="shared" si="39"/>
        <v>72.73</v>
      </c>
      <c r="W285" s="9"/>
    </row>
    <row r="286" spans="1:23" x14ac:dyDescent="0.25">
      <c r="A286" s="9" t="s">
        <v>554</v>
      </c>
      <c r="B286" s="8" t="s">
        <v>555</v>
      </c>
      <c r="C286" s="9"/>
      <c r="D286" s="9">
        <v>28</v>
      </c>
      <c r="E286" s="9">
        <f t="shared" si="32"/>
        <v>28</v>
      </c>
      <c r="F286" s="23">
        <f t="shared" si="33"/>
        <v>20.16</v>
      </c>
      <c r="G286" s="9"/>
      <c r="H286" s="9">
        <v>1</v>
      </c>
      <c r="I286" s="9"/>
      <c r="J286" s="9">
        <v>4</v>
      </c>
      <c r="K286" s="9"/>
      <c r="L286" s="9">
        <f t="shared" si="34"/>
        <v>5</v>
      </c>
      <c r="M286" s="23">
        <f t="shared" si="35"/>
        <v>6.05</v>
      </c>
      <c r="N286" s="9"/>
      <c r="O286" s="9"/>
      <c r="P286" s="9"/>
      <c r="Q286" s="9"/>
      <c r="R286" s="9"/>
      <c r="S286" s="9">
        <f t="shared" si="36"/>
        <v>0</v>
      </c>
      <c r="T286" s="23">
        <f t="shared" si="37"/>
        <v>0</v>
      </c>
      <c r="U286" s="24">
        <f t="shared" si="38"/>
        <v>33</v>
      </c>
      <c r="V286" s="25">
        <f t="shared" si="39"/>
        <v>26.21</v>
      </c>
      <c r="W286" s="9"/>
    </row>
    <row r="287" spans="1:23" x14ac:dyDescent="0.25">
      <c r="A287" s="9" t="s">
        <v>556</v>
      </c>
      <c r="B287" s="8" t="s">
        <v>557</v>
      </c>
      <c r="C287" s="9"/>
      <c r="D287" s="9">
        <v>20</v>
      </c>
      <c r="E287" s="9">
        <f t="shared" si="32"/>
        <v>20</v>
      </c>
      <c r="F287" s="23">
        <f t="shared" si="33"/>
        <v>14.399999999999999</v>
      </c>
      <c r="G287" s="9"/>
      <c r="H287" s="9">
        <v>2</v>
      </c>
      <c r="I287" s="9">
        <v>1</v>
      </c>
      <c r="J287" s="9">
        <v>25</v>
      </c>
      <c r="K287" s="9"/>
      <c r="L287" s="9">
        <f t="shared" si="34"/>
        <v>28</v>
      </c>
      <c r="M287" s="23">
        <f t="shared" si="35"/>
        <v>33.28</v>
      </c>
      <c r="N287" s="9"/>
      <c r="O287" s="9"/>
      <c r="P287" s="9"/>
      <c r="Q287" s="9">
        <v>5</v>
      </c>
      <c r="R287" s="9"/>
      <c r="S287" s="9">
        <f t="shared" si="36"/>
        <v>5</v>
      </c>
      <c r="T287" s="23">
        <f t="shared" si="37"/>
        <v>13.700000000000001</v>
      </c>
      <c r="U287" s="24">
        <f t="shared" si="38"/>
        <v>53</v>
      </c>
      <c r="V287" s="25">
        <f t="shared" si="39"/>
        <v>61.38</v>
      </c>
      <c r="W287" s="9"/>
    </row>
    <row r="288" spans="1:23" x14ac:dyDescent="0.25">
      <c r="A288" s="9" t="s">
        <v>558</v>
      </c>
      <c r="B288" s="8" t="s">
        <v>559</v>
      </c>
      <c r="C288" s="9"/>
      <c r="D288" s="9">
        <v>32</v>
      </c>
      <c r="E288" s="9">
        <f t="shared" si="32"/>
        <v>32</v>
      </c>
      <c r="F288" s="23">
        <f t="shared" si="33"/>
        <v>23.04</v>
      </c>
      <c r="G288" s="9"/>
      <c r="H288" s="9">
        <v>2</v>
      </c>
      <c r="I288" s="9"/>
      <c r="J288" s="9">
        <v>9</v>
      </c>
      <c r="K288" s="9"/>
      <c r="L288" s="9">
        <f t="shared" si="34"/>
        <v>11</v>
      </c>
      <c r="M288" s="23">
        <f t="shared" si="35"/>
        <v>13.309999999999999</v>
      </c>
      <c r="N288" s="9"/>
      <c r="O288" s="9"/>
      <c r="P288" s="9"/>
      <c r="Q288" s="9">
        <v>2</v>
      </c>
      <c r="R288" s="9"/>
      <c r="S288" s="9">
        <f t="shared" si="36"/>
        <v>2</v>
      </c>
      <c r="T288" s="23">
        <f t="shared" si="37"/>
        <v>5.48</v>
      </c>
      <c r="U288" s="24">
        <f t="shared" si="38"/>
        <v>45</v>
      </c>
      <c r="V288" s="25">
        <f t="shared" si="39"/>
        <v>41.83</v>
      </c>
      <c r="W288" s="9"/>
    </row>
    <row r="289" spans="1:23" x14ac:dyDescent="0.25">
      <c r="A289" s="9" t="s">
        <v>560</v>
      </c>
      <c r="B289" s="8" t="s">
        <v>561</v>
      </c>
      <c r="C289" s="9"/>
      <c r="D289" s="9">
        <v>32</v>
      </c>
      <c r="E289" s="9">
        <f t="shared" si="32"/>
        <v>32</v>
      </c>
      <c r="F289" s="23">
        <f t="shared" si="33"/>
        <v>23.04</v>
      </c>
      <c r="G289" s="9"/>
      <c r="H289" s="9"/>
      <c r="I289" s="9"/>
      <c r="J289" s="9">
        <v>12</v>
      </c>
      <c r="K289" s="9"/>
      <c r="L289" s="9">
        <f t="shared" si="34"/>
        <v>12</v>
      </c>
      <c r="M289" s="23">
        <f t="shared" si="35"/>
        <v>14.52</v>
      </c>
      <c r="N289" s="9"/>
      <c r="O289" s="9"/>
      <c r="P289" s="9"/>
      <c r="Q289" s="9">
        <v>6</v>
      </c>
      <c r="R289" s="9"/>
      <c r="S289" s="9">
        <f t="shared" si="36"/>
        <v>6</v>
      </c>
      <c r="T289" s="23">
        <f t="shared" si="37"/>
        <v>16.440000000000001</v>
      </c>
      <c r="U289" s="24">
        <f t="shared" si="38"/>
        <v>50</v>
      </c>
      <c r="V289" s="25">
        <f t="shared" si="39"/>
        <v>54</v>
      </c>
      <c r="W289" s="9"/>
    </row>
    <row r="290" spans="1:23" x14ac:dyDescent="0.25">
      <c r="A290" s="9" t="s">
        <v>562</v>
      </c>
      <c r="B290" s="8" t="s">
        <v>563</v>
      </c>
      <c r="C290" s="9"/>
      <c r="D290" s="9">
        <v>16</v>
      </c>
      <c r="E290" s="9">
        <f t="shared" si="32"/>
        <v>16</v>
      </c>
      <c r="F290" s="23">
        <f t="shared" si="33"/>
        <v>11.52</v>
      </c>
      <c r="G290" s="9"/>
      <c r="H290" s="9"/>
      <c r="I290" s="9"/>
      <c r="J290" s="9">
        <v>10</v>
      </c>
      <c r="K290" s="9"/>
      <c r="L290" s="9">
        <f t="shared" si="34"/>
        <v>10</v>
      </c>
      <c r="M290" s="23">
        <f t="shared" si="35"/>
        <v>12.1</v>
      </c>
      <c r="N290" s="9"/>
      <c r="O290" s="9"/>
      <c r="P290" s="9"/>
      <c r="Q290" s="9">
        <v>1</v>
      </c>
      <c r="R290" s="9"/>
      <c r="S290" s="9">
        <f t="shared" si="36"/>
        <v>1</v>
      </c>
      <c r="T290" s="23">
        <f t="shared" si="37"/>
        <v>2.74</v>
      </c>
      <c r="U290" s="24">
        <f t="shared" si="38"/>
        <v>27</v>
      </c>
      <c r="V290" s="25">
        <f t="shared" si="39"/>
        <v>26.36</v>
      </c>
      <c r="W290" s="9"/>
    </row>
    <row r="291" spans="1:23" x14ac:dyDescent="0.25">
      <c r="A291" s="9" t="s">
        <v>564</v>
      </c>
      <c r="B291" s="8" t="s">
        <v>565</v>
      </c>
      <c r="C291" s="9"/>
      <c r="D291" s="9">
        <v>34</v>
      </c>
      <c r="E291" s="9">
        <f t="shared" si="32"/>
        <v>34</v>
      </c>
      <c r="F291" s="23">
        <f t="shared" si="33"/>
        <v>24.48</v>
      </c>
      <c r="G291" s="9"/>
      <c r="H291" s="9"/>
      <c r="I291" s="9">
        <v>3</v>
      </c>
      <c r="J291" s="9">
        <v>18</v>
      </c>
      <c r="K291" s="9"/>
      <c r="L291" s="9">
        <f t="shared" si="34"/>
        <v>21</v>
      </c>
      <c r="M291" s="23">
        <f t="shared" si="35"/>
        <v>23.61</v>
      </c>
      <c r="N291" s="9"/>
      <c r="O291" s="9"/>
      <c r="P291" s="9"/>
      <c r="Q291" s="9">
        <v>12</v>
      </c>
      <c r="R291" s="9"/>
      <c r="S291" s="9">
        <f t="shared" si="36"/>
        <v>12</v>
      </c>
      <c r="T291" s="23">
        <f t="shared" si="37"/>
        <v>32.880000000000003</v>
      </c>
      <c r="U291" s="24">
        <f t="shared" si="38"/>
        <v>67</v>
      </c>
      <c r="V291" s="25">
        <f t="shared" si="39"/>
        <v>80.97</v>
      </c>
      <c r="W291" s="9"/>
    </row>
    <row r="292" spans="1:23" x14ac:dyDescent="0.25">
      <c r="A292" s="9" t="s">
        <v>566</v>
      </c>
      <c r="B292" s="8" t="s">
        <v>567</v>
      </c>
      <c r="C292" s="9"/>
      <c r="D292" s="9">
        <v>78</v>
      </c>
      <c r="E292" s="9">
        <f t="shared" si="32"/>
        <v>78</v>
      </c>
      <c r="F292" s="23">
        <f t="shared" si="33"/>
        <v>56.16</v>
      </c>
      <c r="G292" s="9"/>
      <c r="H292" s="9">
        <v>1</v>
      </c>
      <c r="I292" s="9">
        <v>4</v>
      </c>
      <c r="J292" s="9">
        <v>39</v>
      </c>
      <c r="K292" s="9"/>
      <c r="L292" s="9">
        <f t="shared" si="34"/>
        <v>44</v>
      </c>
      <c r="M292" s="23">
        <f t="shared" si="35"/>
        <v>50.839999999999996</v>
      </c>
      <c r="N292" s="9"/>
      <c r="O292" s="9"/>
      <c r="P292" s="9">
        <v>1</v>
      </c>
      <c r="Q292" s="9">
        <v>15</v>
      </c>
      <c r="R292" s="9"/>
      <c r="S292" s="9">
        <f t="shared" si="36"/>
        <v>16</v>
      </c>
      <c r="T292" s="23">
        <f t="shared" si="37"/>
        <v>42.47</v>
      </c>
      <c r="U292" s="24">
        <f t="shared" si="38"/>
        <v>138</v>
      </c>
      <c r="V292" s="25">
        <f t="shared" si="39"/>
        <v>149.47</v>
      </c>
      <c r="W292" s="9"/>
    </row>
    <row r="293" spans="1:23" x14ac:dyDescent="0.25">
      <c r="A293" s="9" t="s">
        <v>568</v>
      </c>
      <c r="B293" s="8" t="s">
        <v>569</v>
      </c>
      <c r="C293" s="9"/>
      <c r="D293" s="9">
        <v>29</v>
      </c>
      <c r="E293" s="9">
        <f t="shared" si="32"/>
        <v>29</v>
      </c>
      <c r="F293" s="23">
        <f t="shared" si="33"/>
        <v>20.88</v>
      </c>
      <c r="G293" s="9"/>
      <c r="H293" s="9">
        <v>1</v>
      </c>
      <c r="I293" s="9"/>
      <c r="J293" s="9">
        <v>6</v>
      </c>
      <c r="K293" s="9"/>
      <c r="L293" s="9">
        <f t="shared" si="34"/>
        <v>7</v>
      </c>
      <c r="M293" s="23">
        <f t="shared" si="35"/>
        <v>8.4699999999999989</v>
      </c>
      <c r="N293" s="9"/>
      <c r="O293" s="9"/>
      <c r="P293" s="9"/>
      <c r="Q293" s="9">
        <v>3</v>
      </c>
      <c r="R293" s="9"/>
      <c r="S293" s="9">
        <f t="shared" si="36"/>
        <v>3</v>
      </c>
      <c r="T293" s="23">
        <f t="shared" si="37"/>
        <v>8.2200000000000006</v>
      </c>
      <c r="U293" s="24">
        <f t="shared" si="38"/>
        <v>39</v>
      </c>
      <c r="V293" s="25">
        <f t="shared" si="39"/>
        <v>37.569999999999993</v>
      </c>
      <c r="W293" s="9"/>
    </row>
    <row r="294" spans="1:23" x14ac:dyDescent="0.25">
      <c r="A294" s="9" t="s">
        <v>570</v>
      </c>
      <c r="B294" s="8" t="s">
        <v>571</v>
      </c>
      <c r="C294" s="9">
        <v>3</v>
      </c>
      <c r="D294" s="9">
        <v>274</v>
      </c>
      <c r="E294" s="9">
        <f t="shared" si="32"/>
        <v>277</v>
      </c>
      <c r="F294" s="23">
        <f t="shared" si="33"/>
        <v>199.44</v>
      </c>
      <c r="G294" s="9"/>
      <c r="H294" s="9">
        <v>9</v>
      </c>
      <c r="I294" s="9">
        <v>24</v>
      </c>
      <c r="J294" s="9">
        <v>118</v>
      </c>
      <c r="K294" s="9"/>
      <c r="L294" s="9">
        <f t="shared" si="34"/>
        <v>151</v>
      </c>
      <c r="M294" s="23">
        <f t="shared" si="35"/>
        <v>168.31</v>
      </c>
      <c r="N294" s="9"/>
      <c r="O294" s="9"/>
      <c r="P294" s="9">
        <v>3</v>
      </c>
      <c r="Q294" s="9">
        <v>45</v>
      </c>
      <c r="R294" s="9"/>
      <c r="S294" s="9">
        <f t="shared" si="36"/>
        <v>48</v>
      </c>
      <c r="T294" s="23">
        <f t="shared" si="37"/>
        <v>127.41000000000001</v>
      </c>
      <c r="U294" s="24">
        <f t="shared" si="38"/>
        <v>476</v>
      </c>
      <c r="V294" s="25">
        <f t="shared" si="39"/>
        <v>495.16</v>
      </c>
      <c r="W294" s="9"/>
    </row>
    <row r="295" spans="1:23" x14ac:dyDescent="0.25">
      <c r="A295" s="9" t="s">
        <v>572</v>
      </c>
      <c r="B295" s="8" t="s">
        <v>712</v>
      </c>
      <c r="C295" s="9"/>
      <c r="D295" s="9">
        <v>84</v>
      </c>
      <c r="E295" s="9">
        <f t="shared" si="32"/>
        <v>84</v>
      </c>
      <c r="F295" s="23">
        <f t="shared" si="33"/>
        <v>60.48</v>
      </c>
      <c r="G295" s="9"/>
      <c r="H295" s="9">
        <v>2</v>
      </c>
      <c r="I295" s="9"/>
      <c r="J295" s="9">
        <v>38</v>
      </c>
      <c r="K295" s="9"/>
      <c r="L295" s="9">
        <f t="shared" si="34"/>
        <v>40</v>
      </c>
      <c r="M295" s="23">
        <f t="shared" si="35"/>
        <v>48.4</v>
      </c>
      <c r="N295" s="9"/>
      <c r="O295" s="9"/>
      <c r="P295" s="9">
        <v>1</v>
      </c>
      <c r="Q295" s="9">
        <v>9</v>
      </c>
      <c r="R295" s="9"/>
      <c r="S295" s="9">
        <f t="shared" si="36"/>
        <v>10</v>
      </c>
      <c r="T295" s="23">
        <f t="shared" si="37"/>
        <v>26.030000000000005</v>
      </c>
      <c r="U295" s="24">
        <f t="shared" si="38"/>
        <v>134</v>
      </c>
      <c r="V295" s="25">
        <f t="shared" si="39"/>
        <v>134.91</v>
      </c>
      <c r="W295" s="9"/>
    </row>
    <row r="296" spans="1:23" x14ac:dyDescent="0.25">
      <c r="A296" s="9" t="s">
        <v>573</v>
      </c>
      <c r="B296" s="8" t="s">
        <v>574</v>
      </c>
      <c r="C296" s="9"/>
      <c r="D296" s="9">
        <v>41</v>
      </c>
      <c r="E296" s="9">
        <f t="shared" si="32"/>
        <v>41</v>
      </c>
      <c r="F296" s="23">
        <f t="shared" si="33"/>
        <v>29.52</v>
      </c>
      <c r="G296" s="9"/>
      <c r="H296" s="9"/>
      <c r="I296" s="9">
        <v>1</v>
      </c>
      <c r="J296" s="9">
        <v>13</v>
      </c>
      <c r="K296" s="9"/>
      <c r="L296" s="9">
        <f t="shared" si="34"/>
        <v>14</v>
      </c>
      <c r="M296" s="23">
        <f t="shared" si="35"/>
        <v>16.34</v>
      </c>
      <c r="N296" s="9"/>
      <c r="O296" s="9"/>
      <c r="P296" s="9"/>
      <c r="Q296" s="9">
        <v>6</v>
      </c>
      <c r="R296" s="9"/>
      <c r="S296" s="9">
        <f t="shared" si="36"/>
        <v>6</v>
      </c>
      <c r="T296" s="23">
        <f t="shared" si="37"/>
        <v>16.440000000000001</v>
      </c>
      <c r="U296" s="24">
        <f t="shared" si="38"/>
        <v>61</v>
      </c>
      <c r="V296" s="25">
        <f t="shared" si="39"/>
        <v>62.3</v>
      </c>
      <c r="W296" s="9"/>
    </row>
    <row r="297" spans="1:23" x14ac:dyDescent="0.25">
      <c r="A297" s="9" t="s">
        <v>575</v>
      </c>
      <c r="B297" s="8" t="s">
        <v>576</v>
      </c>
      <c r="C297" s="9"/>
      <c r="D297" s="9">
        <v>29</v>
      </c>
      <c r="E297" s="9">
        <f t="shared" si="32"/>
        <v>29</v>
      </c>
      <c r="F297" s="23">
        <f t="shared" si="33"/>
        <v>20.88</v>
      </c>
      <c r="G297" s="9"/>
      <c r="H297" s="9"/>
      <c r="I297" s="9">
        <v>3</v>
      </c>
      <c r="J297" s="9">
        <v>8</v>
      </c>
      <c r="K297" s="9"/>
      <c r="L297" s="9">
        <f t="shared" si="34"/>
        <v>11</v>
      </c>
      <c r="M297" s="23">
        <f t="shared" si="35"/>
        <v>11.51</v>
      </c>
      <c r="N297" s="9"/>
      <c r="O297" s="9"/>
      <c r="P297" s="9"/>
      <c r="Q297" s="9">
        <v>2</v>
      </c>
      <c r="R297" s="9"/>
      <c r="S297" s="9">
        <f t="shared" si="36"/>
        <v>2</v>
      </c>
      <c r="T297" s="23">
        <f t="shared" si="37"/>
        <v>5.48</v>
      </c>
      <c r="U297" s="24">
        <f t="shared" si="38"/>
        <v>42</v>
      </c>
      <c r="V297" s="25">
        <f t="shared" si="39"/>
        <v>37.870000000000005</v>
      </c>
      <c r="W297" s="9"/>
    </row>
    <row r="298" spans="1:23" x14ac:dyDescent="0.25">
      <c r="A298" s="9" t="s">
        <v>577</v>
      </c>
      <c r="B298" s="8" t="s">
        <v>578</v>
      </c>
      <c r="C298" s="9"/>
      <c r="D298" s="9">
        <v>102</v>
      </c>
      <c r="E298" s="9">
        <f t="shared" si="32"/>
        <v>102</v>
      </c>
      <c r="F298" s="23">
        <f t="shared" si="33"/>
        <v>73.44</v>
      </c>
      <c r="G298" s="9"/>
      <c r="H298" s="9">
        <v>14</v>
      </c>
      <c r="I298" s="9">
        <v>6</v>
      </c>
      <c r="J298" s="9">
        <v>54</v>
      </c>
      <c r="K298" s="9"/>
      <c r="L298" s="9">
        <f t="shared" si="34"/>
        <v>74</v>
      </c>
      <c r="M298" s="23">
        <f t="shared" si="35"/>
        <v>85.94</v>
      </c>
      <c r="N298" s="9"/>
      <c r="O298" s="9">
        <v>3</v>
      </c>
      <c r="P298" s="9">
        <v>1</v>
      </c>
      <c r="Q298" s="9">
        <v>17</v>
      </c>
      <c r="R298" s="9"/>
      <c r="S298" s="9">
        <f t="shared" si="36"/>
        <v>21</v>
      </c>
      <c r="T298" s="23">
        <f t="shared" si="37"/>
        <v>56.17</v>
      </c>
      <c r="U298" s="24">
        <f t="shared" si="38"/>
        <v>197</v>
      </c>
      <c r="V298" s="25">
        <f t="shared" si="39"/>
        <v>215.55</v>
      </c>
      <c r="W298" s="9"/>
    </row>
    <row r="299" spans="1:23" x14ac:dyDescent="0.25">
      <c r="A299" s="9" t="s">
        <v>579</v>
      </c>
      <c r="B299" s="8" t="s">
        <v>580</v>
      </c>
      <c r="C299" s="9"/>
      <c r="D299" s="9">
        <v>26</v>
      </c>
      <c r="E299" s="9">
        <f t="shared" si="32"/>
        <v>26</v>
      </c>
      <c r="F299" s="23">
        <f t="shared" si="33"/>
        <v>18.72</v>
      </c>
      <c r="G299" s="9"/>
      <c r="H299" s="9">
        <v>3</v>
      </c>
      <c r="I299" s="9">
        <v>2</v>
      </c>
      <c r="J299" s="9">
        <v>21</v>
      </c>
      <c r="K299" s="9"/>
      <c r="L299" s="9">
        <f t="shared" si="34"/>
        <v>26</v>
      </c>
      <c r="M299" s="23">
        <f t="shared" si="35"/>
        <v>30.259999999999998</v>
      </c>
      <c r="N299" s="9"/>
      <c r="O299" s="9">
        <v>1</v>
      </c>
      <c r="P299" s="9">
        <v>2</v>
      </c>
      <c r="Q299" s="9">
        <v>7</v>
      </c>
      <c r="R299" s="9"/>
      <c r="S299" s="9">
        <f t="shared" si="36"/>
        <v>10</v>
      </c>
      <c r="T299" s="23">
        <f t="shared" si="37"/>
        <v>24.660000000000004</v>
      </c>
      <c r="U299" s="24">
        <f t="shared" si="38"/>
        <v>62</v>
      </c>
      <c r="V299" s="25">
        <f t="shared" si="39"/>
        <v>73.64</v>
      </c>
      <c r="W299" s="9"/>
    </row>
    <row r="300" spans="1:23" x14ac:dyDescent="0.25">
      <c r="A300" s="9" t="s">
        <v>581</v>
      </c>
      <c r="B300" s="8" t="s">
        <v>582</v>
      </c>
      <c r="C300" s="9">
        <v>2</v>
      </c>
      <c r="D300" s="9">
        <v>65</v>
      </c>
      <c r="E300" s="9">
        <f t="shared" si="32"/>
        <v>67</v>
      </c>
      <c r="F300" s="23">
        <f t="shared" si="33"/>
        <v>48.239999999999995</v>
      </c>
      <c r="G300" s="9"/>
      <c r="H300" s="9"/>
      <c r="I300" s="9">
        <v>1</v>
      </c>
      <c r="J300" s="9">
        <v>23</v>
      </c>
      <c r="K300" s="9"/>
      <c r="L300" s="9">
        <f t="shared" si="34"/>
        <v>24</v>
      </c>
      <c r="M300" s="23">
        <f t="shared" si="35"/>
        <v>28.439999999999998</v>
      </c>
      <c r="N300" s="9"/>
      <c r="O300" s="9"/>
      <c r="P300" s="9"/>
      <c r="Q300" s="9">
        <v>7</v>
      </c>
      <c r="R300" s="9"/>
      <c r="S300" s="9">
        <f t="shared" si="36"/>
        <v>7</v>
      </c>
      <c r="T300" s="23">
        <f t="shared" si="37"/>
        <v>19.18</v>
      </c>
      <c r="U300" s="24">
        <f t="shared" si="38"/>
        <v>98</v>
      </c>
      <c r="V300" s="25">
        <f t="shared" si="39"/>
        <v>95.859999999999985</v>
      </c>
      <c r="W300" s="9"/>
    </row>
    <row r="301" spans="1:23" x14ac:dyDescent="0.25">
      <c r="A301" s="9" t="s">
        <v>583</v>
      </c>
      <c r="B301" s="8" t="s">
        <v>584</v>
      </c>
      <c r="C301" s="9"/>
      <c r="D301" s="9">
        <v>50</v>
      </c>
      <c r="E301" s="9">
        <f t="shared" si="32"/>
        <v>50</v>
      </c>
      <c r="F301" s="23">
        <f t="shared" si="33"/>
        <v>36</v>
      </c>
      <c r="G301" s="9"/>
      <c r="H301" s="9">
        <v>1</v>
      </c>
      <c r="I301" s="9">
        <v>2</v>
      </c>
      <c r="J301" s="9">
        <v>19</v>
      </c>
      <c r="K301" s="9"/>
      <c r="L301" s="9">
        <f t="shared" si="34"/>
        <v>22</v>
      </c>
      <c r="M301" s="23">
        <f t="shared" si="35"/>
        <v>25.419999999999998</v>
      </c>
      <c r="N301" s="9"/>
      <c r="O301" s="9"/>
      <c r="P301" s="9"/>
      <c r="Q301" s="9">
        <v>6</v>
      </c>
      <c r="R301" s="9"/>
      <c r="S301" s="9">
        <f t="shared" si="36"/>
        <v>6</v>
      </c>
      <c r="T301" s="23">
        <f t="shared" si="37"/>
        <v>16.440000000000001</v>
      </c>
      <c r="U301" s="24">
        <f t="shared" si="38"/>
        <v>78</v>
      </c>
      <c r="V301" s="25">
        <f t="shared" si="39"/>
        <v>77.86</v>
      </c>
      <c r="W301" s="9"/>
    </row>
    <row r="302" spans="1:23" x14ac:dyDescent="0.25">
      <c r="A302" s="9" t="s">
        <v>585</v>
      </c>
      <c r="B302" s="8" t="s">
        <v>586</v>
      </c>
      <c r="C302" s="9">
        <v>1</v>
      </c>
      <c r="D302" s="9">
        <v>33</v>
      </c>
      <c r="E302" s="9">
        <f t="shared" si="32"/>
        <v>34</v>
      </c>
      <c r="F302" s="23">
        <f t="shared" si="33"/>
        <v>24.48</v>
      </c>
      <c r="G302" s="9"/>
      <c r="H302" s="9">
        <v>2</v>
      </c>
      <c r="I302" s="9"/>
      <c r="J302" s="9">
        <v>29</v>
      </c>
      <c r="K302" s="9"/>
      <c r="L302" s="9">
        <f t="shared" si="34"/>
        <v>31</v>
      </c>
      <c r="M302" s="23">
        <f t="shared" si="35"/>
        <v>37.51</v>
      </c>
      <c r="N302" s="9"/>
      <c r="O302" s="9"/>
      <c r="P302" s="9">
        <v>1</v>
      </c>
      <c r="Q302" s="9">
        <v>9</v>
      </c>
      <c r="R302" s="9"/>
      <c r="S302" s="9">
        <f t="shared" si="36"/>
        <v>10</v>
      </c>
      <c r="T302" s="23">
        <f t="shared" si="37"/>
        <v>26.030000000000005</v>
      </c>
      <c r="U302" s="24">
        <f t="shared" si="38"/>
        <v>75</v>
      </c>
      <c r="V302" s="25">
        <f t="shared" si="39"/>
        <v>88.02000000000001</v>
      </c>
      <c r="W302" s="9"/>
    </row>
    <row r="303" spans="1:23" x14ac:dyDescent="0.25">
      <c r="A303" s="9" t="s">
        <v>587</v>
      </c>
      <c r="B303" s="8" t="s">
        <v>588</v>
      </c>
      <c r="C303" s="9">
        <v>1</v>
      </c>
      <c r="D303" s="9">
        <v>113</v>
      </c>
      <c r="E303" s="9">
        <f t="shared" si="32"/>
        <v>114</v>
      </c>
      <c r="F303" s="23">
        <f t="shared" si="33"/>
        <v>82.08</v>
      </c>
      <c r="G303" s="9"/>
      <c r="H303" s="9">
        <v>8</v>
      </c>
      <c r="I303" s="9">
        <v>9</v>
      </c>
      <c r="J303" s="9">
        <v>62</v>
      </c>
      <c r="K303" s="9"/>
      <c r="L303" s="9">
        <f t="shared" si="34"/>
        <v>79</v>
      </c>
      <c r="M303" s="23">
        <f t="shared" si="35"/>
        <v>90.19</v>
      </c>
      <c r="N303" s="9"/>
      <c r="O303" s="9">
        <v>2</v>
      </c>
      <c r="P303" s="9">
        <v>1</v>
      </c>
      <c r="Q303" s="9">
        <v>13</v>
      </c>
      <c r="R303" s="9"/>
      <c r="S303" s="9">
        <f t="shared" si="36"/>
        <v>16</v>
      </c>
      <c r="T303" s="23">
        <f t="shared" si="37"/>
        <v>42.47</v>
      </c>
      <c r="U303" s="24">
        <f t="shared" si="38"/>
        <v>209</v>
      </c>
      <c r="V303" s="25">
        <f t="shared" si="39"/>
        <v>214.74</v>
      </c>
      <c r="W303" s="9"/>
    </row>
    <row r="304" spans="1:23" x14ac:dyDescent="0.25">
      <c r="A304" s="9" t="s">
        <v>589</v>
      </c>
      <c r="B304" s="8" t="s">
        <v>590</v>
      </c>
      <c r="C304" s="9">
        <v>5</v>
      </c>
      <c r="D304" s="9">
        <v>774</v>
      </c>
      <c r="E304" s="9">
        <f t="shared" si="32"/>
        <v>779</v>
      </c>
      <c r="F304" s="23">
        <f t="shared" si="33"/>
        <v>560.88</v>
      </c>
      <c r="G304" s="9">
        <v>3</v>
      </c>
      <c r="H304" s="9">
        <v>35</v>
      </c>
      <c r="I304" s="9">
        <v>62</v>
      </c>
      <c r="J304" s="9">
        <v>806</v>
      </c>
      <c r="K304" s="9"/>
      <c r="L304" s="9">
        <f t="shared" si="34"/>
        <v>906</v>
      </c>
      <c r="M304" s="23">
        <f t="shared" si="35"/>
        <v>1059.06</v>
      </c>
      <c r="N304" s="9"/>
      <c r="O304" s="9">
        <v>8</v>
      </c>
      <c r="P304" s="9">
        <v>10</v>
      </c>
      <c r="Q304" s="9">
        <v>267</v>
      </c>
      <c r="R304" s="9"/>
      <c r="S304" s="9">
        <f t="shared" si="36"/>
        <v>285</v>
      </c>
      <c r="T304" s="23">
        <f t="shared" si="37"/>
        <v>767.20000000000016</v>
      </c>
      <c r="U304" s="24">
        <f t="shared" si="38"/>
        <v>1970</v>
      </c>
      <c r="V304" s="25">
        <f t="shared" si="39"/>
        <v>2387.1400000000003</v>
      </c>
      <c r="W304" s="9"/>
    </row>
    <row r="305" spans="1:23" x14ac:dyDescent="0.25">
      <c r="A305" s="9" t="s">
        <v>591</v>
      </c>
      <c r="B305" s="8" t="s">
        <v>592</v>
      </c>
      <c r="C305" s="9">
        <v>5</v>
      </c>
      <c r="D305" s="9">
        <v>798</v>
      </c>
      <c r="E305" s="9">
        <f t="shared" si="32"/>
        <v>803</v>
      </c>
      <c r="F305" s="23">
        <f t="shared" si="33"/>
        <v>578.16</v>
      </c>
      <c r="G305" s="9">
        <v>1</v>
      </c>
      <c r="H305" s="9">
        <v>3</v>
      </c>
      <c r="I305" s="9">
        <v>53</v>
      </c>
      <c r="J305" s="9">
        <v>414</v>
      </c>
      <c r="K305" s="9"/>
      <c r="L305" s="9">
        <f t="shared" si="34"/>
        <v>471</v>
      </c>
      <c r="M305" s="23">
        <f t="shared" si="35"/>
        <v>538.11</v>
      </c>
      <c r="N305" s="9"/>
      <c r="O305" s="9"/>
      <c r="P305" s="9">
        <v>28</v>
      </c>
      <c r="Q305" s="9">
        <v>180</v>
      </c>
      <c r="R305" s="9"/>
      <c r="S305" s="9">
        <f t="shared" si="36"/>
        <v>208</v>
      </c>
      <c r="T305" s="23">
        <f t="shared" si="37"/>
        <v>531.56000000000006</v>
      </c>
      <c r="U305" s="24">
        <f t="shared" si="38"/>
        <v>1482</v>
      </c>
      <c r="V305" s="25">
        <f t="shared" si="39"/>
        <v>1647.83</v>
      </c>
      <c r="W305" s="9"/>
    </row>
    <row r="306" spans="1:23" x14ac:dyDescent="0.25">
      <c r="A306" s="9" t="s">
        <v>593</v>
      </c>
      <c r="B306" s="8" t="s">
        <v>594</v>
      </c>
      <c r="C306" s="9">
        <v>2</v>
      </c>
      <c r="D306" s="9">
        <v>105</v>
      </c>
      <c r="E306" s="9">
        <f t="shared" si="32"/>
        <v>107</v>
      </c>
      <c r="F306" s="23">
        <f t="shared" si="33"/>
        <v>77.039999999999992</v>
      </c>
      <c r="G306" s="9"/>
      <c r="H306" s="9">
        <v>4</v>
      </c>
      <c r="I306" s="9">
        <v>4</v>
      </c>
      <c r="J306" s="9">
        <v>92</v>
      </c>
      <c r="K306" s="9"/>
      <c r="L306" s="9">
        <f t="shared" si="34"/>
        <v>100</v>
      </c>
      <c r="M306" s="23">
        <f t="shared" si="35"/>
        <v>118.6</v>
      </c>
      <c r="N306" s="9"/>
      <c r="O306" s="9">
        <v>1</v>
      </c>
      <c r="P306" s="9">
        <v>3</v>
      </c>
      <c r="Q306" s="9">
        <v>24</v>
      </c>
      <c r="R306" s="9"/>
      <c r="S306" s="9">
        <f t="shared" si="36"/>
        <v>28</v>
      </c>
      <c r="T306" s="23">
        <f t="shared" si="37"/>
        <v>72.61</v>
      </c>
      <c r="U306" s="24">
        <f t="shared" si="38"/>
        <v>235</v>
      </c>
      <c r="V306" s="25">
        <f t="shared" si="39"/>
        <v>268.25</v>
      </c>
      <c r="W306" s="9"/>
    </row>
    <row r="307" spans="1:23" x14ac:dyDescent="0.25">
      <c r="A307" s="9" t="s">
        <v>595</v>
      </c>
      <c r="B307" s="8" t="s">
        <v>596</v>
      </c>
      <c r="C307" s="9"/>
      <c r="D307" s="9">
        <v>69</v>
      </c>
      <c r="E307" s="9">
        <f t="shared" si="32"/>
        <v>69</v>
      </c>
      <c r="F307" s="23">
        <f t="shared" si="33"/>
        <v>49.68</v>
      </c>
      <c r="G307" s="9"/>
      <c r="H307" s="9">
        <v>5</v>
      </c>
      <c r="I307" s="9">
        <v>1</v>
      </c>
      <c r="J307" s="9">
        <v>9</v>
      </c>
      <c r="K307" s="9"/>
      <c r="L307" s="9">
        <f t="shared" si="34"/>
        <v>15</v>
      </c>
      <c r="M307" s="23">
        <f t="shared" si="35"/>
        <v>17.549999999999997</v>
      </c>
      <c r="N307" s="9"/>
      <c r="O307" s="9"/>
      <c r="P307" s="9"/>
      <c r="Q307" s="9">
        <v>6</v>
      </c>
      <c r="R307" s="9"/>
      <c r="S307" s="9">
        <f t="shared" si="36"/>
        <v>6</v>
      </c>
      <c r="T307" s="23">
        <f t="shared" si="37"/>
        <v>16.440000000000001</v>
      </c>
      <c r="U307" s="24">
        <f t="shared" si="38"/>
        <v>90</v>
      </c>
      <c r="V307" s="25">
        <f t="shared" si="39"/>
        <v>83.669999999999987</v>
      </c>
      <c r="W307" s="9"/>
    </row>
    <row r="308" spans="1:23" x14ac:dyDescent="0.25">
      <c r="A308" s="9" t="s">
        <v>597</v>
      </c>
      <c r="B308" s="8" t="s">
        <v>713</v>
      </c>
      <c r="C308" s="9"/>
      <c r="D308" s="9">
        <v>80</v>
      </c>
      <c r="E308" s="9">
        <f t="shared" si="32"/>
        <v>80</v>
      </c>
      <c r="F308" s="23">
        <f t="shared" si="33"/>
        <v>57.599999999999994</v>
      </c>
      <c r="G308" s="9"/>
      <c r="H308" s="9"/>
      <c r="I308" s="9">
        <v>5</v>
      </c>
      <c r="J308" s="9">
        <v>67</v>
      </c>
      <c r="K308" s="9"/>
      <c r="L308" s="9">
        <f t="shared" si="34"/>
        <v>72</v>
      </c>
      <c r="M308" s="23">
        <f t="shared" si="35"/>
        <v>84.11999999999999</v>
      </c>
      <c r="N308" s="9"/>
      <c r="O308" s="9"/>
      <c r="P308" s="9">
        <v>1</v>
      </c>
      <c r="Q308" s="9">
        <v>15</v>
      </c>
      <c r="R308" s="9"/>
      <c r="S308" s="9">
        <f t="shared" si="36"/>
        <v>16</v>
      </c>
      <c r="T308" s="23">
        <f t="shared" si="37"/>
        <v>42.47</v>
      </c>
      <c r="U308" s="24">
        <f t="shared" si="38"/>
        <v>168</v>
      </c>
      <c r="V308" s="25">
        <f t="shared" si="39"/>
        <v>184.19</v>
      </c>
      <c r="W308" s="9"/>
    </row>
    <row r="309" spans="1:23" x14ac:dyDescent="0.25">
      <c r="A309" s="9" t="s">
        <v>598</v>
      </c>
      <c r="B309" s="8" t="s">
        <v>599</v>
      </c>
      <c r="C309" s="9"/>
      <c r="D309" s="9">
        <v>7</v>
      </c>
      <c r="E309" s="9">
        <f t="shared" si="32"/>
        <v>7</v>
      </c>
      <c r="F309" s="23">
        <f t="shared" si="33"/>
        <v>5.04</v>
      </c>
      <c r="G309" s="9"/>
      <c r="H309" s="9"/>
      <c r="I309" s="9"/>
      <c r="J309" s="9">
        <v>9</v>
      </c>
      <c r="K309" s="9"/>
      <c r="L309" s="9">
        <f t="shared" si="34"/>
        <v>9</v>
      </c>
      <c r="M309" s="23">
        <f t="shared" si="35"/>
        <v>10.89</v>
      </c>
      <c r="N309" s="9"/>
      <c r="O309" s="9"/>
      <c r="P309" s="9">
        <v>1</v>
      </c>
      <c r="Q309" s="9">
        <v>1</v>
      </c>
      <c r="R309" s="9"/>
      <c r="S309" s="9">
        <f t="shared" si="36"/>
        <v>2</v>
      </c>
      <c r="T309" s="23">
        <f t="shared" si="37"/>
        <v>4.1100000000000003</v>
      </c>
      <c r="U309" s="24">
        <f t="shared" si="38"/>
        <v>18</v>
      </c>
      <c r="V309" s="25">
        <f t="shared" si="39"/>
        <v>20.04</v>
      </c>
      <c r="W309" s="9"/>
    </row>
    <row r="310" spans="1:23" x14ac:dyDescent="0.25">
      <c r="A310" s="9" t="s">
        <v>600</v>
      </c>
      <c r="B310" s="8" t="s">
        <v>601</v>
      </c>
      <c r="C310" s="9"/>
      <c r="D310" s="9">
        <v>64</v>
      </c>
      <c r="E310" s="9">
        <f t="shared" si="32"/>
        <v>64</v>
      </c>
      <c r="F310" s="23">
        <f t="shared" si="33"/>
        <v>46.08</v>
      </c>
      <c r="G310" s="9"/>
      <c r="H310" s="9"/>
      <c r="I310" s="9">
        <v>2</v>
      </c>
      <c r="J310" s="9">
        <v>31</v>
      </c>
      <c r="K310" s="9"/>
      <c r="L310" s="9">
        <f t="shared" si="34"/>
        <v>33</v>
      </c>
      <c r="M310" s="23">
        <f t="shared" si="35"/>
        <v>38.729999999999997</v>
      </c>
      <c r="N310" s="9"/>
      <c r="O310" s="9"/>
      <c r="P310" s="9"/>
      <c r="Q310" s="9">
        <v>7</v>
      </c>
      <c r="R310" s="9"/>
      <c r="S310" s="9">
        <f t="shared" si="36"/>
        <v>7</v>
      </c>
      <c r="T310" s="23">
        <f t="shared" si="37"/>
        <v>19.18</v>
      </c>
      <c r="U310" s="24">
        <f t="shared" si="38"/>
        <v>104</v>
      </c>
      <c r="V310" s="25">
        <f t="shared" si="39"/>
        <v>103.99</v>
      </c>
      <c r="W310" s="9"/>
    </row>
    <row r="311" spans="1:23" x14ac:dyDescent="0.25">
      <c r="A311" s="9" t="s">
        <v>602</v>
      </c>
      <c r="B311" s="8" t="s">
        <v>603</v>
      </c>
      <c r="C311" s="9"/>
      <c r="D311" s="9">
        <v>19</v>
      </c>
      <c r="E311" s="9">
        <f t="shared" si="32"/>
        <v>19</v>
      </c>
      <c r="F311" s="23">
        <f t="shared" si="33"/>
        <v>13.68</v>
      </c>
      <c r="G311" s="9"/>
      <c r="H311" s="9"/>
      <c r="I311" s="9">
        <v>1</v>
      </c>
      <c r="J311" s="9">
        <v>21</v>
      </c>
      <c r="K311" s="9"/>
      <c r="L311" s="9">
        <f t="shared" si="34"/>
        <v>22</v>
      </c>
      <c r="M311" s="23">
        <f t="shared" si="35"/>
        <v>26.02</v>
      </c>
      <c r="N311" s="9"/>
      <c r="O311" s="9"/>
      <c r="P311" s="9"/>
      <c r="Q311" s="9">
        <v>6</v>
      </c>
      <c r="R311" s="9"/>
      <c r="S311" s="9">
        <f t="shared" si="36"/>
        <v>6</v>
      </c>
      <c r="T311" s="23">
        <f t="shared" si="37"/>
        <v>16.440000000000001</v>
      </c>
      <c r="U311" s="24">
        <f t="shared" si="38"/>
        <v>47</v>
      </c>
      <c r="V311" s="25">
        <f t="shared" si="39"/>
        <v>56.14</v>
      </c>
      <c r="W311" s="9"/>
    </row>
    <row r="312" spans="1:23" x14ac:dyDescent="0.25">
      <c r="A312" s="9" t="s">
        <v>604</v>
      </c>
      <c r="B312" s="8" t="s">
        <v>605</v>
      </c>
      <c r="C312" s="9"/>
      <c r="D312" s="9">
        <v>21</v>
      </c>
      <c r="E312" s="9">
        <f t="shared" si="32"/>
        <v>21</v>
      </c>
      <c r="F312" s="23">
        <f t="shared" si="33"/>
        <v>15.12</v>
      </c>
      <c r="G312" s="9"/>
      <c r="H312" s="9">
        <v>2</v>
      </c>
      <c r="I312" s="9"/>
      <c r="J312" s="9">
        <v>15</v>
      </c>
      <c r="K312" s="9"/>
      <c r="L312" s="9">
        <f t="shared" si="34"/>
        <v>17</v>
      </c>
      <c r="M312" s="23">
        <f t="shared" si="35"/>
        <v>20.57</v>
      </c>
      <c r="N312" s="9"/>
      <c r="O312" s="9"/>
      <c r="P312" s="9"/>
      <c r="Q312" s="9">
        <v>4</v>
      </c>
      <c r="R312" s="9"/>
      <c r="S312" s="9">
        <f t="shared" si="36"/>
        <v>4</v>
      </c>
      <c r="T312" s="23">
        <f t="shared" si="37"/>
        <v>10.96</v>
      </c>
      <c r="U312" s="24">
        <f t="shared" si="38"/>
        <v>42</v>
      </c>
      <c r="V312" s="25">
        <f t="shared" si="39"/>
        <v>46.65</v>
      </c>
      <c r="W312" s="9"/>
    </row>
    <row r="313" spans="1:23" x14ac:dyDescent="0.25">
      <c r="A313" s="9" t="s">
        <v>606</v>
      </c>
      <c r="B313" s="8" t="s">
        <v>607</v>
      </c>
      <c r="C313" s="9"/>
      <c r="D313" s="9">
        <v>134</v>
      </c>
      <c r="E313" s="9">
        <f t="shared" si="32"/>
        <v>134</v>
      </c>
      <c r="F313" s="23">
        <f t="shared" si="33"/>
        <v>96.47999999999999</v>
      </c>
      <c r="G313" s="9"/>
      <c r="H313" s="9">
        <v>5</v>
      </c>
      <c r="I313" s="9">
        <v>3</v>
      </c>
      <c r="J313" s="9">
        <v>28</v>
      </c>
      <c r="K313" s="9"/>
      <c r="L313" s="9">
        <f t="shared" si="34"/>
        <v>36</v>
      </c>
      <c r="M313" s="23">
        <f t="shared" si="35"/>
        <v>41.76</v>
      </c>
      <c r="N313" s="9"/>
      <c r="O313" s="9">
        <v>1</v>
      </c>
      <c r="P313" s="9"/>
      <c r="Q313" s="9">
        <v>9</v>
      </c>
      <c r="R313" s="9"/>
      <c r="S313" s="9">
        <f t="shared" si="36"/>
        <v>10</v>
      </c>
      <c r="T313" s="23">
        <f t="shared" si="37"/>
        <v>27.400000000000002</v>
      </c>
      <c r="U313" s="24">
        <f t="shared" si="38"/>
        <v>180</v>
      </c>
      <c r="V313" s="25">
        <f t="shared" si="39"/>
        <v>165.64</v>
      </c>
      <c r="W313" s="9"/>
    </row>
    <row r="314" spans="1:23" x14ac:dyDescent="0.25">
      <c r="A314" s="9" t="s">
        <v>608</v>
      </c>
      <c r="B314" s="8" t="s">
        <v>609</v>
      </c>
      <c r="C314" s="9">
        <v>2</v>
      </c>
      <c r="D314" s="9">
        <v>576</v>
      </c>
      <c r="E314" s="9">
        <f t="shared" si="32"/>
        <v>578</v>
      </c>
      <c r="F314" s="23">
        <f t="shared" si="33"/>
        <v>416.15999999999997</v>
      </c>
      <c r="G314" s="9"/>
      <c r="H314" s="9">
        <v>7</v>
      </c>
      <c r="I314" s="9">
        <v>33</v>
      </c>
      <c r="J314" s="9">
        <v>292</v>
      </c>
      <c r="K314" s="9"/>
      <c r="L314" s="9">
        <f t="shared" si="34"/>
        <v>332</v>
      </c>
      <c r="M314" s="23">
        <f t="shared" si="35"/>
        <v>381.91999999999996</v>
      </c>
      <c r="N314" s="9">
        <v>1</v>
      </c>
      <c r="O314" s="9">
        <v>1</v>
      </c>
      <c r="P314" s="9">
        <v>17</v>
      </c>
      <c r="Q314" s="9">
        <v>120</v>
      </c>
      <c r="R314" s="9"/>
      <c r="S314" s="9">
        <f t="shared" si="36"/>
        <v>139</v>
      </c>
      <c r="T314" s="23">
        <f t="shared" si="37"/>
        <v>357.57000000000005</v>
      </c>
      <c r="U314" s="24">
        <f t="shared" si="38"/>
        <v>1049</v>
      </c>
      <c r="V314" s="25">
        <f t="shared" si="39"/>
        <v>1155.6500000000001</v>
      </c>
      <c r="W314" s="9"/>
    </row>
    <row r="315" spans="1:23" x14ac:dyDescent="0.25">
      <c r="A315" s="9" t="s">
        <v>610</v>
      </c>
      <c r="B315" s="8" t="s">
        <v>611</v>
      </c>
      <c r="C315" s="9"/>
      <c r="D315" s="9">
        <v>267</v>
      </c>
      <c r="E315" s="9">
        <f t="shared" si="32"/>
        <v>267</v>
      </c>
      <c r="F315" s="23">
        <f t="shared" si="33"/>
        <v>192.23999999999998</v>
      </c>
      <c r="G315" s="9"/>
      <c r="H315" s="9">
        <v>14</v>
      </c>
      <c r="I315" s="9"/>
      <c r="J315" s="9">
        <v>90</v>
      </c>
      <c r="K315" s="9"/>
      <c r="L315" s="9">
        <f t="shared" si="34"/>
        <v>104</v>
      </c>
      <c r="M315" s="23">
        <f t="shared" si="35"/>
        <v>125.84</v>
      </c>
      <c r="N315" s="9"/>
      <c r="O315" s="9">
        <v>4</v>
      </c>
      <c r="P315" s="9"/>
      <c r="Q315" s="9">
        <v>28</v>
      </c>
      <c r="R315" s="9"/>
      <c r="S315" s="9">
        <f t="shared" si="36"/>
        <v>32</v>
      </c>
      <c r="T315" s="23">
        <f t="shared" si="37"/>
        <v>87.68</v>
      </c>
      <c r="U315" s="24">
        <f t="shared" si="38"/>
        <v>403</v>
      </c>
      <c r="V315" s="25">
        <f t="shared" si="39"/>
        <v>405.76</v>
      </c>
      <c r="W315" s="9"/>
    </row>
    <row r="316" spans="1:23" x14ac:dyDescent="0.25">
      <c r="A316" s="9" t="s">
        <v>612</v>
      </c>
      <c r="B316" s="8" t="s">
        <v>613</v>
      </c>
      <c r="C316" s="9"/>
      <c r="D316" s="9">
        <v>36</v>
      </c>
      <c r="E316" s="9">
        <f t="shared" si="32"/>
        <v>36</v>
      </c>
      <c r="F316" s="23">
        <f t="shared" si="33"/>
        <v>25.919999999999998</v>
      </c>
      <c r="G316" s="9"/>
      <c r="H316" s="9">
        <v>1</v>
      </c>
      <c r="I316" s="9">
        <v>2</v>
      </c>
      <c r="J316" s="9">
        <v>13</v>
      </c>
      <c r="K316" s="9"/>
      <c r="L316" s="9">
        <f t="shared" si="34"/>
        <v>16</v>
      </c>
      <c r="M316" s="23">
        <f t="shared" si="35"/>
        <v>18.159999999999997</v>
      </c>
      <c r="N316" s="9"/>
      <c r="O316" s="9"/>
      <c r="P316" s="9"/>
      <c r="Q316" s="9">
        <v>2</v>
      </c>
      <c r="R316" s="9"/>
      <c r="S316" s="9">
        <f t="shared" si="36"/>
        <v>2</v>
      </c>
      <c r="T316" s="23">
        <f t="shared" si="37"/>
        <v>5.48</v>
      </c>
      <c r="U316" s="24">
        <f t="shared" si="38"/>
        <v>54</v>
      </c>
      <c r="V316" s="25">
        <f t="shared" si="39"/>
        <v>49.559999999999995</v>
      </c>
      <c r="W316" s="9"/>
    </row>
    <row r="317" spans="1:23" x14ac:dyDescent="0.25">
      <c r="A317" s="9" t="s">
        <v>614</v>
      </c>
      <c r="B317" s="8" t="s">
        <v>615</v>
      </c>
      <c r="C317" s="9">
        <v>1</v>
      </c>
      <c r="D317" s="9">
        <v>73</v>
      </c>
      <c r="E317" s="9">
        <f t="shared" si="32"/>
        <v>74</v>
      </c>
      <c r="F317" s="23">
        <f t="shared" si="33"/>
        <v>53.28</v>
      </c>
      <c r="G317" s="9"/>
      <c r="H317" s="9">
        <v>4</v>
      </c>
      <c r="I317" s="9">
        <v>10</v>
      </c>
      <c r="J317" s="9">
        <v>33</v>
      </c>
      <c r="K317" s="9"/>
      <c r="L317" s="9">
        <f t="shared" si="34"/>
        <v>47</v>
      </c>
      <c r="M317" s="23">
        <f t="shared" si="35"/>
        <v>50.87</v>
      </c>
      <c r="N317" s="9"/>
      <c r="O317" s="9">
        <v>2</v>
      </c>
      <c r="P317" s="9">
        <v>1</v>
      </c>
      <c r="Q317" s="9">
        <v>14</v>
      </c>
      <c r="R317" s="9"/>
      <c r="S317" s="9">
        <f t="shared" si="36"/>
        <v>17</v>
      </c>
      <c r="T317" s="23">
        <f t="shared" si="37"/>
        <v>45.21</v>
      </c>
      <c r="U317" s="24">
        <f t="shared" si="38"/>
        <v>138</v>
      </c>
      <c r="V317" s="25">
        <f t="shared" si="39"/>
        <v>149.36000000000001</v>
      </c>
      <c r="W317" s="9"/>
    </row>
    <row r="318" spans="1:23" x14ac:dyDescent="0.25">
      <c r="A318" s="9" t="s">
        <v>616</v>
      </c>
      <c r="B318" s="8" t="s">
        <v>617</v>
      </c>
      <c r="C318" s="9"/>
      <c r="D318" s="9">
        <v>73</v>
      </c>
      <c r="E318" s="9">
        <f t="shared" si="32"/>
        <v>73</v>
      </c>
      <c r="F318" s="23">
        <f t="shared" si="33"/>
        <v>52.559999999999995</v>
      </c>
      <c r="G318" s="9"/>
      <c r="H318" s="9"/>
      <c r="I318" s="9">
        <v>2</v>
      </c>
      <c r="J318" s="9">
        <v>10</v>
      </c>
      <c r="K318" s="9"/>
      <c r="L318" s="9">
        <f t="shared" si="34"/>
        <v>12</v>
      </c>
      <c r="M318" s="23">
        <f t="shared" si="35"/>
        <v>13.32</v>
      </c>
      <c r="N318" s="9">
        <v>1</v>
      </c>
      <c r="O318" s="9"/>
      <c r="P318" s="9">
        <v>3</v>
      </c>
      <c r="Q318" s="9">
        <v>5</v>
      </c>
      <c r="R318" s="9"/>
      <c r="S318" s="9">
        <f t="shared" si="36"/>
        <v>9</v>
      </c>
      <c r="T318" s="23">
        <f t="shared" si="37"/>
        <v>20.55</v>
      </c>
      <c r="U318" s="24">
        <f t="shared" si="38"/>
        <v>94</v>
      </c>
      <c r="V318" s="25">
        <f t="shared" si="39"/>
        <v>86.43</v>
      </c>
      <c r="W318" s="9"/>
    </row>
    <row r="319" spans="1:23" x14ac:dyDescent="0.25">
      <c r="A319" s="9" t="s">
        <v>618</v>
      </c>
      <c r="B319" s="8" t="s">
        <v>619</v>
      </c>
      <c r="C319" s="9"/>
      <c r="D319" s="9">
        <v>38</v>
      </c>
      <c r="E319" s="9">
        <f t="shared" si="32"/>
        <v>38</v>
      </c>
      <c r="F319" s="23">
        <f t="shared" si="33"/>
        <v>27.36</v>
      </c>
      <c r="G319" s="9"/>
      <c r="H319" s="9"/>
      <c r="I319" s="9">
        <v>2</v>
      </c>
      <c r="J319" s="9">
        <v>12</v>
      </c>
      <c r="K319" s="9"/>
      <c r="L319" s="9">
        <f t="shared" si="34"/>
        <v>14</v>
      </c>
      <c r="M319" s="23">
        <f t="shared" si="35"/>
        <v>15.74</v>
      </c>
      <c r="N319" s="9"/>
      <c r="O319" s="9"/>
      <c r="P319" s="9"/>
      <c r="Q319" s="9">
        <v>8</v>
      </c>
      <c r="R319" s="9"/>
      <c r="S319" s="9">
        <f t="shared" si="36"/>
        <v>8</v>
      </c>
      <c r="T319" s="23">
        <f t="shared" si="37"/>
        <v>21.92</v>
      </c>
      <c r="U319" s="24">
        <f t="shared" si="38"/>
        <v>60</v>
      </c>
      <c r="V319" s="25">
        <f t="shared" si="39"/>
        <v>65.02000000000001</v>
      </c>
      <c r="W319" s="9"/>
    </row>
    <row r="320" spans="1:23" x14ac:dyDescent="0.25">
      <c r="A320" s="9" t="s">
        <v>620</v>
      </c>
      <c r="B320" s="8" t="s">
        <v>621</v>
      </c>
      <c r="C320" s="9"/>
      <c r="D320" s="9">
        <v>38</v>
      </c>
      <c r="E320" s="9">
        <f t="shared" si="32"/>
        <v>38</v>
      </c>
      <c r="F320" s="23">
        <f t="shared" si="33"/>
        <v>27.36</v>
      </c>
      <c r="G320" s="9"/>
      <c r="H320" s="9">
        <v>2</v>
      </c>
      <c r="I320" s="9">
        <v>3</v>
      </c>
      <c r="J320" s="9">
        <v>23</v>
      </c>
      <c r="K320" s="9"/>
      <c r="L320" s="9">
        <f t="shared" si="34"/>
        <v>28</v>
      </c>
      <c r="M320" s="23">
        <f t="shared" si="35"/>
        <v>32.08</v>
      </c>
      <c r="N320" s="9"/>
      <c r="O320" s="9">
        <v>2</v>
      </c>
      <c r="P320" s="9">
        <v>2</v>
      </c>
      <c r="Q320" s="9">
        <v>7</v>
      </c>
      <c r="R320" s="9"/>
      <c r="S320" s="9">
        <f t="shared" si="36"/>
        <v>11</v>
      </c>
      <c r="T320" s="23">
        <f t="shared" si="37"/>
        <v>27.400000000000006</v>
      </c>
      <c r="U320" s="24">
        <f t="shared" si="38"/>
        <v>77</v>
      </c>
      <c r="V320" s="25">
        <f t="shared" si="39"/>
        <v>86.84</v>
      </c>
      <c r="W320" s="9"/>
    </row>
    <row r="321" spans="1:23" x14ac:dyDescent="0.25">
      <c r="A321" s="9" t="s">
        <v>622</v>
      </c>
      <c r="B321" s="8" t="s">
        <v>623</v>
      </c>
      <c r="C321" s="9"/>
      <c r="D321" s="9">
        <v>52</v>
      </c>
      <c r="E321" s="9">
        <f t="shared" si="32"/>
        <v>52</v>
      </c>
      <c r="F321" s="23">
        <f t="shared" si="33"/>
        <v>37.44</v>
      </c>
      <c r="G321" s="9"/>
      <c r="H321" s="9"/>
      <c r="I321" s="9">
        <v>2</v>
      </c>
      <c r="J321" s="9">
        <v>26</v>
      </c>
      <c r="K321" s="9"/>
      <c r="L321" s="9">
        <f t="shared" si="34"/>
        <v>28</v>
      </c>
      <c r="M321" s="23">
        <f t="shared" si="35"/>
        <v>32.68</v>
      </c>
      <c r="N321" s="9"/>
      <c r="O321" s="9">
        <v>1</v>
      </c>
      <c r="P321" s="9">
        <v>4</v>
      </c>
      <c r="Q321" s="9">
        <v>11</v>
      </c>
      <c r="R321" s="9"/>
      <c r="S321" s="9">
        <f t="shared" si="36"/>
        <v>16</v>
      </c>
      <c r="T321" s="23">
        <f t="shared" si="37"/>
        <v>38.36</v>
      </c>
      <c r="U321" s="24">
        <f t="shared" si="38"/>
        <v>96</v>
      </c>
      <c r="V321" s="25">
        <f t="shared" si="39"/>
        <v>108.47999999999999</v>
      </c>
      <c r="W321" s="9"/>
    </row>
    <row r="322" spans="1:23" x14ac:dyDescent="0.25">
      <c r="A322" s="9" t="s">
        <v>624</v>
      </c>
      <c r="B322" s="8" t="s">
        <v>625</v>
      </c>
      <c r="C322" s="9"/>
      <c r="D322" s="9">
        <v>31</v>
      </c>
      <c r="E322" s="9">
        <f t="shared" si="32"/>
        <v>31</v>
      </c>
      <c r="F322" s="23">
        <f t="shared" si="33"/>
        <v>22.32</v>
      </c>
      <c r="G322" s="9"/>
      <c r="H322" s="9">
        <v>1</v>
      </c>
      <c r="I322" s="9"/>
      <c r="J322" s="9">
        <v>18</v>
      </c>
      <c r="K322" s="9"/>
      <c r="L322" s="9">
        <f t="shared" si="34"/>
        <v>19</v>
      </c>
      <c r="M322" s="23">
        <f t="shared" si="35"/>
        <v>22.99</v>
      </c>
      <c r="N322" s="9"/>
      <c r="O322" s="9">
        <v>1</v>
      </c>
      <c r="P322" s="9"/>
      <c r="Q322" s="9">
        <v>12</v>
      </c>
      <c r="R322" s="9"/>
      <c r="S322" s="9">
        <f t="shared" si="36"/>
        <v>13</v>
      </c>
      <c r="T322" s="23">
        <f t="shared" si="37"/>
        <v>35.620000000000005</v>
      </c>
      <c r="U322" s="24">
        <f t="shared" si="38"/>
        <v>63</v>
      </c>
      <c r="V322" s="25">
        <f t="shared" si="39"/>
        <v>80.930000000000007</v>
      </c>
      <c r="W322" s="9"/>
    </row>
    <row r="323" spans="1:23" x14ac:dyDescent="0.25">
      <c r="A323" s="9" t="s">
        <v>626</v>
      </c>
      <c r="B323" s="8" t="s">
        <v>627</v>
      </c>
      <c r="C323" s="9"/>
      <c r="D323" s="9">
        <v>12</v>
      </c>
      <c r="E323" s="9">
        <f t="shared" si="32"/>
        <v>12</v>
      </c>
      <c r="F323" s="23">
        <f t="shared" si="33"/>
        <v>8.64</v>
      </c>
      <c r="G323" s="9"/>
      <c r="H323" s="9"/>
      <c r="I323" s="9"/>
      <c r="J323" s="9">
        <v>9</v>
      </c>
      <c r="K323" s="9"/>
      <c r="L323" s="9">
        <f t="shared" si="34"/>
        <v>9</v>
      </c>
      <c r="M323" s="23">
        <f t="shared" si="35"/>
        <v>10.89</v>
      </c>
      <c r="N323" s="9"/>
      <c r="O323" s="9"/>
      <c r="P323" s="9">
        <v>1</v>
      </c>
      <c r="Q323" s="9"/>
      <c r="R323" s="9"/>
      <c r="S323" s="9">
        <f t="shared" si="36"/>
        <v>1</v>
      </c>
      <c r="T323" s="23">
        <f t="shared" si="37"/>
        <v>1.37</v>
      </c>
      <c r="U323" s="24">
        <f t="shared" si="38"/>
        <v>22</v>
      </c>
      <c r="V323" s="25">
        <f t="shared" si="39"/>
        <v>20.900000000000002</v>
      </c>
      <c r="W323" s="9"/>
    </row>
    <row r="324" spans="1:23" x14ac:dyDescent="0.25">
      <c r="A324" s="9" t="s">
        <v>628</v>
      </c>
      <c r="B324" s="8" t="s">
        <v>629</v>
      </c>
      <c r="C324" s="9"/>
      <c r="D324" s="9">
        <v>69</v>
      </c>
      <c r="E324" s="9">
        <f t="shared" si="32"/>
        <v>69</v>
      </c>
      <c r="F324" s="23">
        <f t="shared" si="33"/>
        <v>49.68</v>
      </c>
      <c r="G324" s="9"/>
      <c r="H324" s="9"/>
      <c r="I324" s="9">
        <v>7</v>
      </c>
      <c r="J324" s="9">
        <v>24</v>
      </c>
      <c r="K324" s="9"/>
      <c r="L324" s="9">
        <f t="shared" si="34"/>
        <v>31</v>
      </c>
      <c r="M324" s="23">
        <f t="shared" si="35"/>
        <v>33.31</v>
      </c>
      <c r="N324" s="9"/>
      <c r="O324" s="9"/>
      <c r="P324" s="9">
        <v>1</v>
      </c>
      <c r="Q324" s="9">
        <v>9</v>
      </c>
      <c r="R324" s="9"/>
      <c r="S324" s="9">
        <f t="shared" si="36"/>
        <v>10</v>
      </c>
      <c r="T324" s="23">
        <f t="shared" si="37"/>
        <v>26.030000000000005</v>
      </c>
      <c r="U324" s="24">
        <f t="shared" si="38"/>
        <v>110</v>
      </c>
      <c r="V324" s="25">
        <f t="shared" si="39"/>
        <v>109.02000000000001</v>
      </c>
      <c r="W324" s="9"/>
    </row>
    <row r="325" spans="1:23" x14ac:dyDescent="0.25">
      <c r="A325" s="9" t="s">
        <v>630</v>
      </c>
      <c r="B325" s="8" t="s">
        <v>631</v>
      </c>
      <c r="C325" s="9">
        <v>1</v>
      </c>
      <c r="D325" s="9">
        <v>44</v>
      </c>
      <c r="E325" s="9">
        <f t="shared" si="32"/>
        <v>45</v>
      </c>
      <c r="F325" s="23">
        <f t="shared" si="33"/>
        <v>32.4</v>
      </c>
      <c r="G325" s="9"/>
      <c r="H325" s="9">
        <v>5</v>
      </c>
      <c r="I325" s="9"/>
      <c r="J325" s="9">
        <v>13</v>
      </c>
      <c r="K325" s="9"/>
      <c r="L325" s="9">
        <f t="shared" si="34"/>
        <v>18</v>
      </c>
      <c r="M325" s="23">
        <f t="shared" si="35"/>
        <v>21.78</v>
      </c>
      <c r="N325" s="9"/>
      <c r="O325" s="9">
        <v>1</v>
      </c>
      <c r="P325" s="9"/>
      <c r="Q325" s="9">
        <v>9</v>
      </c>
      <c r="R325" s="9"/>
      <c r="S325" s="9">
        <f t="shared" si="36"/>
        <v>10</v>
      </c>
      <c r="T325" s="23">
        <f t="shared" si="37"/>
        <v>27.400000000000002</v>
      </c>
      <c r="U325" s="24">
        <f t="shared" si="38"/>
        <v>73</v>
      </c>
      <c r="V325" s="25">
        <f t="shared" si="39"/>
        <v>81.580000000000013</v>
      </c>
      <c r="W325" s="9"/>
    </row>
    <row r="326" spans="1:23" x14ac:dyDescent="0.25">
      <c r="A326" s="9" t="s">
        <v>632</v>
      </c>
      <c r="B326" s="8" t="s">
        <v>633</v>
      </c>
      <c r="C326" s="9"/>
      <c r="D326" s="9">
        <v>22</v>
      </c>
      <c r="E326" s="9">
        <f t="shared" ref="E326:E389" si="40">SUM(C326:D326)</f>
        <v>22</v>
      </c>
      <c r="F326" s="23">
        <f t="shared" ref="F326:F389" si="41">+E326*0.72</f>
        <v>15.84</v>
      </c>
      <c r="G326" s="9"/>
      <c r="H326" s="9"/>
      <c r="I326" s="9"/>
      <c r="J326" s="9">
        <v>18</v>
      </c>
      <c r="K326" s="9"/>
      <c r="L326" s="9">
        <f t="shared" ref="L326:L389" si="42">SUM(G326:K326)</f>
        <v>18</v>
      </c>
      <c r="M326" s="23">
        <f t="shared" si="35"/>
        <v>21.78</v>
      </c>
      <c r="N326" s="9"/>
      <c r="O326" s="9"/>
      <c r="P326" s="9"/>
      <c r="Q326" s="9">
        <v>1</v>
      </c>
      <c r="R326" s="9"/>
      <c r="S326" s="9">
        <f t="shared" ref="S326:S389" si="43">SUM(N326:R326)</f>
        <v>1</v>
      </c>
      <c r="T326" s="23">
        <f t="shared" si="37"/>
        <v>2.74</v>
      </c>
      <c r="U326" s="24">
        <f t="shared" si="38"/>
        <v>41</v>
      </c>
      <c r="V326" s="25">
        <f t="shared" si="39"/>
        <v>40.36</v>
      </c>
      <c r="W326" s="9"/>
    </row>
    <row r="327" spans="1:23" x14ac:dyDescent="0.25">
      <c r="A327" s="9" t="s">
        <v>634</v>
      </c>
      <c r="B327" s="8" t="s">
        <v>635</v>
      </c>
      <c r="C327" s="9"/>
      <c r="D327" s="9">
        <v>130</v>
      </c>
      <c r="E327" s="9">
        <f t="shared" si="40"/>
        <v>130</v>
      </c>
      <c r="F327" s="23">
        <f t="shared" si="41"/>
        <v>93.6</v>
      </c>
      <c r="G327" s="9"/>
      <c r="H327" s="9">
        <v>1</v>
      </c>
      <c r="I327" s="9">
        <v>10</v>
      </c>
      <c r="J327" s="9">
        <v>40</v>
      </c>
      <c r="K327" s="9"/>
      <c r="L327" s="9">
        <f t="shared" si="42"/>
        <v>51</v>
      </c>
      <c r="M327" s="23">
        <f t="shared" si="35"/>
        <v>55.71</v>
      </c>
      <c r="N327" s="9"/>
      <c r="O327" s="9"/>
      <c r="P327" s="9">
        <v>3</v>
      </c>
      <c r="Q327" s="9">
        <v>29</v>
      </c>
      <c r="R327" s="9"/>
      <c r="S327" s="9">
        <f t="shared" si="43"/>
        <v>32</v>
      </c>
      <c r="T327" s="23">
        <f t="shared" si="37"/>
        <v>83.570000000000007</v>
      </c>
      <c r="U327" s="24">
        <f t="shared" si="38"/>
        <v>213</v>
      </c>
      <c r="V327" s="25">
        <f t="shared" si="39"/>
        <v>232.88</v>
      </c>
      <c r="W327" s="9"/>
    </row>
    <row r="328" spans="1:23" x14ac:dyDescent="0.25">
      <c r="A328" s="9" t="s">
        <v>636</v>
      </c>
      <c r="B328" s="8" t="s">
        <v>637</v>
      </c>
      <c r="C328" s="9"/>
      <c r="D328" s="9">
        <v>45</v>
      </c>
      <c r="E328" s="9">
        <f t="shared" si="40"/>
        <v>45</v>
      </c>
      <c r="F328" s="23">
        <f t="shared" si="41"/>
        <v>32.4</v>
      </c>
      <c r="G328" s="9"/>
      <c r="H328" s="9">
        <v>2</v>
      </c>
      <c r="I328" s="9">
        <v>1</v>
      </c>
      <c r="J328" s="9">
        <v>9</v>
      </c>
      <c r="K328" s="9"/>
      <c r="L328" s="9">
        <f t="shared" si="42"/>
        <v>12</v>
      </c>
      <c r="M328" s="23">
        <f t="shared" si="35"/>
        <v>13.919999999999998</v>
      </c>
      <c r="N328" s="9"/>
      <c r="O328" s="9"/>
      <c r="P328" s="9"/>
      <c r="Q328" s="9">
        <v>5</v>
      </c>
      <c r="R328" s="9"/>
      <c r="S328" s="9">
        <f t="shared" si="43"/>
        <v>5</v>
      </c>
      <c r="T328" s="23">
        <f t="shared" si="37"/>
        <v>13.700000000000001</v>
      </c>
      <c r="U328" s="24">
        <f t="shared" si="38"/>
        <v>62</v>
      </c>
      <c r="V328" s="25">
        <f t="shared" si="39"/>
        <v>60.019999999999996</v>
      </c>
      <c r="W328" s="9"/>
    </row>
    <row r="329" spans="1:23" x14ac:dyDescent="0.25">
      <c r="A329" s="9" t="s">
        <v>638</v>
      </c>
      <c r="B329" s="8" t="s">
        <v>639</v>
      </c>
      <c r="C329" s="9"/>
      <c r="D329" s="9">
        <v>55</v>
      </c>
      <c r="E329" s="9">
        <f t="shared" si="40"/>
        <v>55</v>
      </c>
      <c r="F329" s="23">
        <f t="shared" si="41"/>
        <v>39.6</v>
      </c>
      <c r="G329" s="9"/>
      <c r="H329" s="9"/>
      <c r="I329" s="9"/>
      <c r="J329" s="9">
        <v>18</v>
      </c>
      <c r="K329" s="9"/>
      <c r="L329" s="9">
        <f t="shared" si="42"/>
        <v>18</v>
      </c>
      <c r="M329" s="23">
        <f t="shared" si="35"/>
        <v>21.78</v>
      </c>
      <c r="N329" s="9"/>
      <c r="O329" s="9">
        <v>1</v>
      </c>
      <c r="P329" s="9">
        <v>2</v>
      </c>
      <c r="Q329" s="9">
        <v>8</v>
      </c>
      <c r="R329" s="9"/>
      <c r="S329" s="9">
        <f t="shared" si="43"/>
        <v>11</v>
      </c>
      <c r="T329" s="23">
        <f t="shared" si="37"/>
        <v>27.400000000000006</v>
      </c>
      <c r="U329" s="24">
        <f t="shared" si="38"/>
        <v>84</v>
      </c>
      <c r="V329" s="25">
        <f t="shared" si="39"/>
        <v>88.78</v>
      </c>
      <c r="W329" s="9"/>
    </row>
    <row r="330" spans="1:23" x14ac:dyDescent="0.25">
      <c r="A330" s="9" t="s">
        <v>640</v>
      </c>
      <c r="B330" s="8" t="s">
        <v>641</v>
      </c>
      <c r="C330" s="9">
        <v>2</v>
      </c>
      <c r="D330" s="9">
        <v>65</v>
      </c>
      <c r="E330" s="9">
        <f t="shared" si="40"/>
        <v>67</v>
      </c>
      <c r="F330" s="23">
        <f t="shared" si="41"/>
        <v>48.239999999999995</v>
      </c>
      <c r="G330" s="9">
        <v>1</v>
      </c>
      <c r="H330" s="9"/>
      <c r="I330" s="9">
        <v>4</v>
      </c>
      <c r="J330" s="9">
        <v>24</v>
      </c>
      <c r="K330" s="9"/>
      <c r="L330" s="9">
        <f t="shared" si="42"/>
        <v>29</v>
      </c>
      <c r="M330" s="23">
        <f t="shared" si="35"/>
        <v>32.69</v>
      </c>
      <c r="N330" s="9"/>
      <c r="O330" s="9">
        <v>1</v>
      </c>
      <c r="P330" s="9">
        <v>1</v>
      </c>
      <c r="Q330" s="9">
        <v>11</v>
      </c>
      <c r="R330" s="9"/>
      <c r="S330" s="9">
        <f t="shared" si="43"/>
        <v>13</v>
      </c>
      <c r="T330" s="23">
        <f t="shared" si="37"/>
        <v>34.25</v>
      </c>
      <c r="U330" s="24">
        <f t="shared" si="38"/>
        <v>109</v>
      </c>
      <c r="V330" s="25">
        <f t="shared" si="39"/>
        <v>115.17999999999999</v>
      </c>
      <c r="W330" s="9"/>
    </row>
    <row r="331" spans="1:23" x14ac:dyDescent="0.25">
      <c r="A331" s="35"/>
      <c r="B331" s="32" t="s">
        <v>723</v>
      </c>
      <c r="C331" s="32">
        <f>SUM(C6:C330)</f>
        <v>101</v>
      </c>
      <c r="D331" s="32">
        <f>SUM(D6:D330)</f>
        <v>37002</v>
      </c>
      <c r="E331" s="32">
        <f>SUM(E6:E330)</f>
        <v>37103</v>
      </c>
      <c r="F331" s="34">
        <f>SUM(F6:F330)</f>
        <v>26714.159999999996</v>
      </c>
      <c r="G331" s="32">
        <f>SUM(G6:G330)</f>
        <v>38</v>
      </c>
      <c r="H331" s="33">
        <f>SUM(H6:H330)</f>
        <v>632</v>
      </c>
      <c r="I331" s="32">
        <f>SUM(I6:I330)</f>
        <v>1598</v>
      </c>
      <c r="J331" s="32">
        <f>SUM(J6:J330)</f>
        <v>15290</v>
      </c>
      <c r="K331" s="32">
        <f>SUM(K6:K330)</f>
        <v>0</v>
      </c>
      <c r="L331" s="32">
        <f>SUM(L6:L330)</f>
        <v>17558</v>
      </c>
      <c r="M331" s="34">
        <f>SUM(M6:M330)</f>
        <v>20286.379999999983</v>
      </c>
      <c r="N331" s="32">
        <f>SUM(N6:N330)</f>
        <v>18</v>
      </c>
      <c r="O331" s="32">
        <f>SUM(O6:O330)</f>
        <v>303</v>
      </c>
      <c r="P331" s="32">
        <f>SUM(P6:P330)</f>
        <v>650</v>
      </c>
      <c r="Q331" s="32">
        <f>SUM(Q6:Q330)</f>
        <v>7424</v>
      </c>
      <c r="R331" s="32">
        <f>SUM(R6:R330)</f>
        <v>0</v>
      </c>
      <c r="S331" s="32">
        <f>SUM(S6:S330)</f>
        <v>8395</v>
      </c>
      <c r="T331" s="34">
        <f>SUM(T6:T330)</f>
        <v>22111.799999999988</v>
      </c>
      <c r="U331" s="32">
        <f>SUM(U6:U330)</f>
        <v>63056</v>
      </c>
      <c r="V331" s="34">
        <f>SUM(V6:V330)</f>
        <v>69112.339999999967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FY26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Moos, Valerie [IDOE]</dc:creator>
  <cp:lastModifiedBy>Moos, Valerie [IDOE]</cp:lastModifiedBy>
  <dcterms:created xsi:type="dcterms:W3CDTF">2025-11-10T15:46:17Z</dcterms:created>
  <dcterms:modified xsi:type="dcterms:W3CDTF">2025-11-10T21:16:54Z</dcterms:modified>
</cp:coreProperties>
</file>